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\Downloads\"/>
    </mc:Choice>
  </mc:AlternateContent>
  <bookViews>
    <workbookView xWindow="0" yWindow="0" windowWidth="14376" windowHeight="7620" activeTab="2" xr2:uid="{00000000-000D-0000-FFFF-FFFF00000000}"/>
  </bookViews>
  <sheets>
    <sheet name="Outcome x Category" sheetId="2" r:id="rId1"/>
    <sheet name="Outcome x Sub-category" sheetId="4" r:id="rId2"/>
    <sheet name="Bonus Sheet" sheetId="7" r:id="rId3"/>
    <sheet name="Outcome x Month" sheetId="5" r:id="rId4"/>
    <sheet name="Data" sheetId="1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7" l="1"/>
  <c r="D2" i="7"/>
  <c r="C2" i="7"/>
  <c r="B2" i="7"/>
  <c r="D13" i="7"/>
  <c r="C13" i="7"/>
  <c r="D12" i="7"/>
  <c r="C12" i="7"/>
  <c r="D11" i="7"/>
  <c r="H11" i="7" s="1"/>
  <c r="C11" i="7"/>
  <c r="D10" i="7"/>
  <c r="C10" i="7"/>
  <c r="D9" i="7"/>
  <c r="C9" i="7"/>
  <c r="D8" i="7"/>
  <c r="C8" i="7"/>
  <c r="D7" i="7"/>
  <c r="H7" i="7" s="1"/>
  <c r="C7" i="7"/>
  <c r="D6" i="7"/>
  <c r="C6" i="7"/>
  <c r="B6" i="7"/>
  <c r="E6" i="7" s="1"/>
  <c r="D5" i="7"/>
  <c r="D4" i="7"/>
  <c r="B3" i="7"/>
  <c r="E3" i="7" s="1"/>
  <c r="B4" i="7"/>
  <c r="E4" i="7" s="1"/>
  <c r="D3" i="7"/>
  <c r="C3" i="7"/>
  <c r="G3" i="7" s="1"/>
  <c r="B13" i="7"/>
  <c r="E13" i="7" s="1"/>
  <c r="B12" i="7"/>
  <c r="E12" i="7" s="1"/>
  <c r="B11" i="7"/>
  <c r="E11" i="7" s="1"/>
  <c r="B10" i="7"/>
  <c r="B9" i="7"/>
  <c r="B8" i="7"/>
  <c r="E8" i="7" s="1"/>
  <c r="B7" i="7"/>
  <c r="E7" i="7" s="1"/>
  <c r="B5" i="7"/>
  <c r="C4" i="7"/>
  <c r="E5" i="7" l="1"/>
  <c r="H5" i="7" s="1"/>
  <c r="E2" i="7"/>
  <c r="H2" i="7" s="1"/>
  <c r="G2" i="7"/>
  <c r="G6" i="7"/>
  <c r="H3" i="7"/>
  <c r="H6" i="7"/>
  <c r="G7" i="7"/>
  <c r="G11" i="7"/>
  <c r="G4" i="7"/>
  <c r="H13" i="7"/>
  <c r="H4" i="7"/>
  <c r="G8" i="7"/>
  <c r="G12" i="7"/>
  <c r="H9" i="7"/>
  <c r="F9" i="7"/>
  <c r="G5" i="7"/>
  <c r="H8" i="7"/>
  <c r="H12" i="7"/>
  <c r="G9" i="7"/>
  <c r="G13" i="7"/>
  <c r="E10" i="7"/>
  <c r="G10" i="7" s="1"/>
  <c r="F8" i="7"/>
  <c r="E9" i="7"/>
  <c r="F2" i="7"/>
  <c r="F7" i="7"/>
  <c r="B14" i="7"/>
  <c r="F3" i="7"/>
  <c r="F6" i="7"/>
  <c r="C14" i="7"/>
  <c r="F13" i="7"/>
  <c r="F5" i="7"/>
  <c r="D14" i="7"/>
  <c r="F12" i="7"/>
  <c r="F4" i="7"/>
  <c r="F11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4" i="7" l="1"/>
  <c r="G14" i="7" s="1"/>
  <c r="H10" i="7"/>
  <c r="F10" i="7"/>
  <c r="H14" i="7"/>
  <c r="F14" i="7" l="1"/>
</calcChain>
</file>

<file path=xl/sharedStrings.xml><?xml version="1.0" encoding="utf-8"?>
<sst xmlns="http://schemas.openxmlformats.org/spreadsheetml/2006/main" count="24828" uniqueCount="8403">
  <si>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</si>
  <si>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</si>
  <si>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</si>
  <si>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</si>
  <si>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</si>
  <si>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</si>
  <si>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</si>
  <si>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</si>
  <si>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</si>
  <si>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</si>
  <si>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</si>
  <si>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</si>
  <si>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</si>
  <si>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</si>
  <si>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</si>
  <si>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</si>
  <si>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</si>
  <si>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</si>
  <si>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</si>
  <si>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</si>
  <si>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</si>
  <si>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</si>
  <si>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</si>
  <si>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</si>
  <si>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</si>
  <si>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</si>
  <si>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</si>
  <si>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</si>
  <si>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</si>
  <si>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</si>
  <si>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</si>
  <si>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</si>
  <si>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</si>
  <si>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</si>
  <si>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</si>
  <si>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</si>
  <si>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</si>
  <si>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</si>
  <si>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</si>
  <si>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</si>
  <si>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</si>
  <si>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</si>
  <si>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</si>
  <si>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</si>
  <si>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</si>
  <si>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</si>
  <si>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</si>
  <si>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</si>
  <si>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</si>
  <si>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</si>
  <si>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</si>
  <si>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</si>
  <si>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</si>
  <si>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</si>
  <si>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</si>
  <si>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</si>
  <si>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</si>
  <si>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</si>
  <si>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</si>
  <si>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</si>
  <si>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</si>
  <si>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</si>
  <si>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</si>
  <si>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</si>
  <si>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</si>
  <si>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</si>
  <si>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</si>
  <si>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</si>
  <si>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</si>
  <si>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</si>
  <si>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</si>
  <si>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</si>
  <si>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</si>
  <si>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</si>
  <si>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</si>
  <si>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</si>
  <si>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</si>
  <si>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</si>
  <si>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</si>
  <si>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</si>
  <si>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</si>
  <si>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</si>
  <si>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</si>
  <si>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</si>
  <si>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</si>
  <si>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</si>
  <si>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</si>
  <si>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</si>
  <si>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</si>
  <si>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</si>
  <si>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</si>
  <si>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</si>
  <si>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</si>
  <si>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</si>
  <si>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</si>
  <si>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</si>
  <si>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</si>
  <si>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</si>
  <si>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</si>
  <si>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</si>
  <si>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</si>
  <si>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</si>
  <si>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</si>
  <si>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</si>
  <si>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</si>
  <si>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</si>
  <si>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</si>
  <si>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</si>
  <si>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</si>
  <si>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</si>
  <si>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</si>
  <si>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</si>
  <si>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</si>
  <si>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</si>
  <si>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</si>
  <si>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</si>
  <si>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</si>
  <si>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</si>
  <si>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</si>
  <si>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</si>
  <si>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</si>
  <si>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</si>
  <si>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</si>
  <si>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</si>
  <si>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</si>
  <si>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</si>
  <si>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</si>
  <si>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</si>
  <si>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</si>
  <si>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</si>
  <si>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</si>
  <si>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</si>
  <si>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</si>
  <si>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</si>
  <si>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</si>
  <si>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</si>
  <si>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</si>
  <si>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</si>
  <si>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</si>
  <si>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</si>
  <si>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</si>
  <si>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</si>
  <si>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</si>
  <si>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</si>
  <si>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</si>
  <si>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</si>
  <si>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</si>
  <si>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</si>
  <si>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</si>
  <si>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</si>
  <si>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</si>
  <si>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</si>
  <si>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</si>
  <si>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</si>
  <si>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</si>
  <si>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</si>
  <si>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</si>
  <si>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</si>
  <si>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</si>
  <si>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</si>
  <si>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</si>
  <si>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</si>
  <si>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</si>
  <si>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</si>
  <si>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</si>
  <si>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</si>
  <si>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</si>
  <si>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</si>
  <si>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</si>
  <si>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</si>
  <si>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</si>
  <si>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</si>
  <si>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</si>
  <si>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</si>
  <si>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</si>
  <si>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</si>
  <si>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</si>
  <si>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</si>
  <si>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</si>
  <si>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</si>
  <si>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</si>
  <si>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</si>
  <si>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</si>
  <si>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</si>
  <si>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</si>
  <si>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</si>
  <si>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</si>
  <si>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</si>
  <si>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</si>
  <si>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</si>
  <si>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</si>
  <si>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</si>
  <si>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</si>
  <si>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</si>
  <si>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</si>
  <si>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</si>
  <si>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</si>
  <si>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</si>
  <si>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</si>
  <si>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</si>
  <si>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</si>
  <si>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</si>
  <si>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</si>
  <si>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</si>
  <si>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</si>
  <si>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</si>
  <si>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</si>
  <si>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</si>
  <si>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</si>
  <si>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</si>
  <si>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</si>
  <si>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</si>
  <si>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</si>
  <si>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</si>
  <si>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</si>
  <si>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</si>
  <si>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</si>
  <si>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</si>
  <si>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</si>
  <si>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</si>
  <si>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</si>
  <si>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</si>
  <si>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</si>
  <si>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</si>
  <si>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</si>
  <si>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</si>
  <si>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</si>
  <si>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</si>
  <si>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</si>
  <si>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</si>
  <si>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</si>
  <si>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</si>
  <si>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</si>
  <si>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</si>
  <si>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</si>
  <si>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</si>
  <si>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</si>
  <si>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</si>
  <si>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</si>
  <si>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</si>
  <si>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</si>
  <si>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</si>
  <si>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</si>
  <si>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</si>
  <si>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</si>
  <si>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</si>
  <si>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</si>
  <si>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</si>
  <si>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</si>
  <si>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</si>
  <si>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</si>
  <si>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</si>
  <si>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</si>
  <si>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</si>
  <si>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</si>
  <si>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</si>
  <si>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</si>
  <si>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</si>
  <si>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</si>
  <si>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</si>
  <si>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</si>
  <si>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</si>
  <si>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</si>
  <si>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</si>
  <si>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</si>
  <si>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</si>
  <si>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</si>
  <si>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</si>
  <si>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</si>
  <si>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</si>
  <si>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</si>
  <si>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</si>
  <si>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</si>
  <si>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</si>
  <si>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</si>
  <si>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</si>
  <si>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</si>
  <si>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</si>
  <si>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</si>
  <si>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</si>
  <si>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</si>
  <si>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</si>
  <si>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</si>
  <si>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</si>
  <si>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</si>
  <si>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</si>
  <si>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</si>
  <si>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</si>
  <si>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</si>
  <si>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</si>
  <si>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</si>
  <si>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</si>
  <si>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</si>
  <si>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</si>
  <si>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</si>
  <si>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</si>
  <si>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</si>
  <si>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</si>
  <si>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</si>
  <si>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</si>
  <si>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</si>
  <si>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</si>
  <si>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</si>
  <si>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</si>
  <si>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</si>
  <si>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</si>
  <si>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</si>
  <si>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</si>
  <si>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</si>
  <si>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</si>
  <si>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</si>
  <si>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</si>
  <si>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</si>
  <si>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</si>
  <si>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</si>
  <si>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</si>
  <si>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</si>
  <si>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</si>
  <si>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</si>
  <si>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</si>
  <si>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</si>
  <si>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</si>
  <si>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</si>
  <si>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</si>
  <si>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</si>
  <si>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</si>
  <si>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</si>
  <si>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</si>
  <si>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</si>
  <si>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</si>
  <si>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</si>
  <si>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</si>
  <si>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</si>
  <si>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</si>
  <si>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</si>
  <si>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</si>
  <si>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</si>
  <si>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</si>
  <si>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</si>
  <si>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</si>
  <si>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</si>
  <si>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</si>
  <si>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</si>
  <si>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</si>
  <si>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</si>
  <si>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</si>
  <si>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</si>
  <si>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</si>
  <si>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</si>
  <si>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</si>
  <si>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</si>
  <si>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</si>
  <si>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</si>
  <si>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</si>
  <si>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</si>
  <si>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</si>
  <si>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</si>
  <si>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</si>
  <si>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</si>
  <si>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</si>
  <si>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</si>
  <si>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</si>
  <si>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</si>
  <si>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</si>
  <si>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</si>
  <si>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</si>
  <si>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</si>
  <si>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</si>
  <si>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</si>
  <si>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</si>
  <si>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</si>
  <si>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</si>
  <si>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</si>
  <si>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</si>
  <si>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</si>
  <si>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</si>
  <si>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</si>
  <si>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</si>
  <si>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</si>
  <si>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</si>
  <si>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</si>
  <si>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</si>
  <si>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</si>
  <si>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</si>
  <si>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</si>
  <si>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</si>
  <si>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</si>
  <si>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</si>
  <si>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</si>
  <si>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</si>
  <si>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</si>
  <si>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</si>
  <si>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</si>
  <si>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</si>
  <si>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</si>
  <si>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</si>
  <si>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</si>
  <si>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</si>
  <si>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</si>
  <si>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</si>
  <si>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</si>
  <si>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</si>
  <si>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</si>
  <si>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</si>
  <si>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</si>
  <si>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</si>
  <si>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</si>
  <si>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</si>
  <si>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</si>
  <si>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</si>
  <si>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</si>
  <si>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</si>
  <si>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</si>
  <si>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</si>
  <si>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</si>
  <si>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</si>
  <si>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</si>
  <si>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</si>
  <si>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</si>
  <si>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</si>
  <si>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</si>
  <si>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</si>
  <si>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</si>
  <si>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</si>
  <si>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</si>
  <si>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</si>
  <si>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</si>
  <si>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</si>
  <si>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</si>
  <si>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</si>
  <si>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</si>
  <si>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</si>
  <si>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</si>
  <si>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</si>
  <si>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</si>
  <si>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</si>
  <si>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</si>
  <si>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</si>
  <si>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</si>
  <si>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</si>
  <si>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</si>
  <si>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</si>
  <si>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</si>
  <si>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</si>
  <si>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</si>
  <si>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</si>
  <si>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</si>
  <si>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</si>
  <si>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</si>
  <si>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</si>
  <si>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</si>
  <si>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</si>
  <si>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</si>
  <si>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</si>
  <si>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</si>
  <si>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</si>
  <si>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</si>
  <si>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</si>
  <si>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</si>
  <si>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</si>
  <si>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</si>
  <si>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</si>
  <si>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</si>
  <si>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</si>
  <si>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</si>
  <si>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</si>
  <si>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</si>
  <si>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</si>
  <si>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</si>
  <si>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</si>
  <si>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</si>
  <si>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</si>
  <si>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</si>
  <si>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</si>
  <si>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</si>
  <si>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</si>
  <si>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</si>
  <si>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</si>
  <si>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</si>
  <si>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</si>
  <si>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</si>
  <si>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</si>
  <si>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</si>
  <si>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</si>
  <si>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</si>
  <si>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</si>
  <si>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</si>
  <si>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</si>
  <si>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</si>
  <si>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</si>
  <si>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</si>
  <si>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</si>
  <si>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</si>
  <si>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</si>
  <si>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</si>
  <si>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</si>
  <si>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</si>
  <si>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</si>
  <si>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</si>
  <si>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</si>
  <si>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</si>
  <si>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</si>
  <si>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</si>
  <si>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</si>
  <si>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</si>
  <si>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</si>
  <si>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</si>
  <si>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</si>
  <si>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</si>
  <si>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</si>
  <si>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</si>
  <si>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</si>
  <si>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</si>
  <si>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</si>
  <si>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</si>
  <si>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</si>
  <si>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</si>
  <si>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</si>
  <si>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</si>
  <si>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</si>
  <si>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</si>
  <si>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</si>
  <si>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</si>
  <si>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</si>
  <si>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</si>
  <si>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</si>
  <si>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</si>
  <si>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</si>
  <si>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</si>
  <si>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</si>
  <si>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</si>
  <si>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</si>
  <si>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</si>
  <si>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</si>
  <si>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</si>
  <si>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</si>
  <si>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</si>
  <si>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</si>
  <si>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</si>
  <si>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</si>
  <si>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</si>
  <si>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</si>
  <si>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</si>
  <si>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</si>
  <si>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</si>
  <si>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</si>
  <si>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</si>
  <si>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</si>
  <si>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</si>
  <si>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</si>
  <si>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</si>
  <si>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</si>
  <si>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</si>
  <si>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</si>
  <si>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</si>
  <si>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</si>
  <si>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</si>
  <si>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</si>
  <si>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</si>
  <si>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</si>
  <si>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</si>
  <si>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</si>
  <si>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</si>
  <si>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</si>
  <si>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</si>
  <si>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</si>
  <si>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</si>
  <si>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</si>
  <si>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</si>
  <si>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</si>
  <si>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</si>
  <si>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</si>
  <si>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</si>
  <si>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</si>
  <si>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</si>
  <si>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</si>
  <si>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</si>
  <si>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</si>
  <si>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</si>
  <si>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</si>
  <si>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</si>
  <si>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</si>
  <si>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</si>
  <si>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</si>
  <si>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</si>
  <si>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</si>
  <si>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</si>
  <si>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</si>
  <si>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</si>
  <si>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</si>
  <si>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</si>
  <si>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</si>
  <si>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</si>
  <si>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</si>
  <si>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</si>
  <si>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</si>
  <si>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</si>
  <si>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</si>
  <si>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</si>
  <si>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</si>
  <si>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</si>
  <si>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</si>
  <si>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</si>
  <si>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</si>
  <si>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</si>
  <si>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</si>
  <si>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</si>
  <si>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</si>
  <si>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</si>
  <si>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</si>
  <si>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</si>
  <si>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</si>
  <si>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</si>
  <si>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</si>
  <si>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</si>
  <si>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</si>
  <si>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</si>
  <si>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</si>
  <si>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</si>
  <si>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</si>
  <si>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</si>
  <si>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</si>
  <si>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</si>
  <si>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</si>
  <si>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</si>
  <si>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</si>
  <si>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</si>
  <si>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</si>
  <si>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</si>
  <si>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</si>
  <si>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</si>
  <si>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</si>
  <si>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</si>
  <si>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</si>
  <si>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</si>
  <si>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</si>
  <si>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</si>
  <si>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</si>
  <si>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</si>
  <si>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</si>
  <si>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</si>
  <si>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</si>
  <si>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</si>
  <si>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</si>
  <si>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</si>
  <si>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</si>
  <si>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</si>
  <si>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</si>
  <si>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</si>
  <si>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</si>
  <si>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</si>
  <si>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</si>
  <si>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</si>
  <si>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</si>
  <si>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</si>
  <si>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</si>
  <si>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</si>
  <si>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</si>
  <si>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</si>
  <si>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</si>
  <si>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</si>
  <si>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</si>
  <si>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</si>
  <si>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</si>
  <si>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</si>
  <si>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</si>
  <si>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</si>
  <si>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</si>
  <si>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</si>
  <si>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</si>
  <si>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</si>
  <si>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</si>
  <si>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</si>
  <si>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</si>
  <si>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</si>
  <si>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</si>
  <si>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</si>
  <si>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</si>
  <si>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</si>
  <si>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</si>
  <si>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</si>
  <si>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</si>
  <si>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</si>
  <si>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</si>
  <si>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</si>
  <si>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</si>
  <si>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</si>
  <si>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</si>
  <si>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</si>
  <si>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</si>
  <si>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</si>
  <si>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</si>
  <si>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</si>
  <si>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</si>
  <si>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</si>
  <si>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</si>
  <si>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</si>
  <si>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</si>
  <si>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</si>
  <si>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</si>
  <si>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</si>
  <si>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</si>
  <si>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</si>
  <si>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</si>
  <si>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</si>
  <si>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</si>
  <si>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</si>
  <si>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</si>
  <si>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</si>
  <si>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</si>
  <si>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</si>
  <si>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</si>
  <si>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</si>
  <si>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</si>
  <si>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</si>
  <si>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</si>
  <si>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</si>
  <si>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</si>
  <si>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</si>
  <si>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</si>
  <si>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</si>
  <si>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</si>
  <si>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</si>
  <si>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</si>
  <si>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</si>
  <si>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</si>
  <si>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</si>
  <si>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</si>
  <si>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</si>
  <si>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</si>
  <si>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</si>
  <si>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</si>
  <si>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</si>
  <si>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</si>
  <si>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</si>
  <si>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</si>
  <si>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</si>
  <si>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</si>
  <si>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</si>
  <si>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</si>
  <si>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</si>
  <si>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</si>
  <si>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</si>
  <si>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</si>
  <si>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</si>
  <si>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</si>
  <si>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</si>
  <si>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</si>
  <si>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</si>
  <si>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</si>
  <si>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</si>
  <si>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</si>
  <si>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</si>
  <si>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</si>
  <si>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</si>
  <si>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</si>
  <si>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</si>
  <si>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</si>
  <si>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</si>
  <si>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</si>
  <si>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</si>
  <si>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</si>
  <si>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</si>
  <si>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</si>
  <si>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</si>
  <si>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</si>
  <si>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</si>
  <si>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</si>
  <si>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</si>
  <si>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</si>
  <si>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</si>
  <si>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</si>
  <si>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</si>
  <si>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</si>
  <si>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</si>
  <si>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</si>
  <si>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</si>
  <si>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</si>
  <si>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</si>
  <si>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</si>
  <si>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</si>
  <si>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</si>
  <si>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</si>
  <si>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</si>
  <si>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</si>
  <si>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</si>
  <si>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</si>
  <si>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</si>
  <si>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</si>
  <si>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</si>
  <si>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</si>
  <si>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</si>
  <si>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</si>
  <si>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</si>
  <si>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</si>
  <si>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</si>
  <si>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</si>
  <si>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</si>
  <si>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</si>
  <si>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</si>
  <si>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</si>
  <si>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</si>
  <si>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</si>
  <si>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</si>
  <si>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</si>
  <si>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</si>
  <si>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</si>
  <si>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</si>
  <si>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</si>
  <si>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</si>
  <si>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</si>
  <si>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</si>
  <si>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</si>
  <si>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</si>
  <si>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</si>
  <si>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</si>
  <si>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</si>
  <si>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</si>
  <si>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</si>
  <si>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</si>
  <si>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</si>
  <si>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</si>
  <si>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</si>
  <si>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</si>
  <si>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</si>
  <si>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</si>
  <si>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</si>
  <si>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</si>
  <si>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</si>
  <si>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</si>
  <si>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</si>
  <si>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</si>
  <si>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</si>
  <si>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</si>
  <si>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</si>
  <si>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</si>
  <si>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</si>
  <si>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</si>
  <si>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</si>
  <si>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</si>
  <si>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</si>
  <si>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</si>
  <si>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</si>
  <si>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</si>
  <si>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</si>
  <si>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</si>
  <si>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</si>
  <si>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</si>
  <si>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</si>
  <si>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</si>
  <si>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</si>
  <si>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</si>
  <si>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</si>
  <si>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</si>
  <si>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</si>
  <si>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</si>
  <si>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</si>
  <si>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</si>
  <si>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</si>
  <si>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</si>
  <si>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</si>
  <si>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</si>
  <si>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</si>
  <si>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</si>
  <si>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</si>
  <si>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</si>
  <si>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</si>
  <si>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</si>
  <si>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</si>
  <si>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</si>
  <si>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</si>
  <si>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</si>
  <si>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</si>
  <si>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</si>
  <si>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</si>
  <si>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</si>
  <si>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</si>
  <si>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</si>
  <si>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</si>
  <si>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</si>
  <si>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</si>
  <si>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</si>
  <si>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</si>
  <si>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</si>
  <si>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</si>
  <si>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</si>
  <si>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</si>
  <si>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</si>
  <si>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</si>
  <si>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</si>
  <si>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</si>
  <si>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</si>
  <si>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</si>
  <si>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</si>
  <si>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</si>
  <si>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</si>
  <si>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</si>
  <si>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</si>
  <si>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</si>
  <si>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</si>
  <si>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</si>
  <si>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</si>
  <si>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</si>
  <si>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</si>
  <si>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</si>
  <si>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</si>
  <si>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</si>
  <si>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</si>
  <si>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</si>
  <si>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</si>
  <si>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</si>
  <si>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</si>
  <si>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</si>
  <si>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</si>
  <si>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</si>
  <si>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</si>
  <si>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</si>
  <si>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</si>
  <si>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</si>
  <si>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</si>
  <si>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</si>
  <si>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</si>
  <si>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</si>
  <si>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</si>
  <si>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</si>
  <si>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</si>
  <si>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</si>
  <si>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</si>
  <si>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</si>
  <si>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</si>
  <si>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</si>
  <si>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</si>
  <si>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</si>
  <si>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</si>
  <si>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</si>
  <si>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</si>
  <si>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</si>
  <si>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</si>
  <si>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</si>
  <si>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</si>
  <si>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</si>
  <si>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</si>
  <si>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</si>
  <si>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</si>
  <si>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</si>
  <si>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</si>
  <si>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</si>
  <si>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</si>
  <si>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</si>
  <si>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</si>
  <si>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</si>
  <si>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</si>
  <si>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</si>
  <si>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</si>
  <si>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</si>
  <si>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</si>
  <si>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</si>
  <si>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</si>
  <si>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</si>
  <si>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</si>
  <si>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</si>
  <si>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</si>
  <si>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</si>
  <si>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</si>
  <si>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</si>
  <si>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</si>
  <si>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</si>
  <si>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</si>
  <si>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</si>
  <si>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</si>
  <si>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</si>
  <si>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</si>
  <si>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</si>
  <si>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</si>
  <si>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</si>
  <si>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</si>
  <si>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</si>
  <si>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</si>
  <si>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</si>
  <si>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</si>
  <si>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</si>
  <si>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</si>
  <si>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</si>
  <si>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</si>
  <si>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</si>
  <si>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</si>
  <si>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</si>
  <si>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</si>
  <si>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</si>
  <si>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</si>
  <si>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</si>
  <si>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</si>
  <si>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</si>
  <si>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</si>
  <si>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</si>
  <si>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</si>
  <si>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</si>
  <si>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</si>
  <si>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</si>
  <si>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</si>
  <si>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</si>
  <si>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</si>
  <si>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</si>
  <si>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</si>
  <si>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</si>
  <si>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</si>
  <si>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</si>
  <si>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</si>
  <si>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</si>
  <si>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</si>
  <si>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</si>
  <si>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</si>
  <si>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</si>
  <si>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</si>
  <si>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</si>
  <si>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</si>
  <si>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</si>
  <si>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</si>
  <si>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</si>
  <si>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</si>
  <si>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</si>
  <si>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</si>
  <si>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</si>
  <si>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</si>
  <si>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</si>
  <si>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</si>
  <si>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</si>
  <si>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</si>
  <si>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</si>
  <si>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</si>
  <si>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</si>
  <si>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</si>
  <si>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</si>
  <si>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</si>
  <si>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</si>
  <si>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</si>
  <si>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</si>
  <si>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</si>
  <si>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</si>
  <si>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</si>
  <si>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</si>
  <si>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</si>
  <si>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</si>
  <si>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</si>
  <si>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</si>
  <si>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</si>
  <si>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</si>
  <si>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</si>
  <si>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</si>
  <si>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</si>
  <si>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</si>
  <si>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</si>
  <si>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</si>
  <si>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</si>
  <si>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</si>
  <si>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</si>
  <si>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</si>
  <si>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</si>
  <si>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</si>
  <si>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</si>
  <si>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</si>
  <si>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</si>
  <si>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</si>
  <si>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</si>
  <si>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</si>
  <si>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</si>
  <si>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</si>
  <si>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</si>
  <si>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</si>
  <si>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</si>
  <si>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</si>
  <si>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</si>
  <si>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</si>
  <si>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</si>
  <si>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</si>
  <si>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</si>
  <si>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</si>
  <si>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</si>
  <si>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</si>
  <si>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</si>
  <si>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</si>
  <si>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</si>
  <si>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</si>
  <si>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</si>
  <si>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</si>
  <si>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</si>
  <si>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</si>
  <si>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</si>
  <si>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</si>
  <si>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</si>
  <si>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</si>
  <si>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</si>
  <si>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</si>
  <si>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</si>
  <si>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</si>
  <si>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</si>
  <si>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</si>
  <si>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</si>
  <si>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</si>
  <si>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</si>
  <si>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</si>
  <si>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</si>
  <si>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</si>
  <si>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</si>
  <si>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</si>
  <si>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</si>
  <si>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</si>
  <si>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</si>
  <si>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</si>
  <si>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</si>
  <si>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</si>
  <si>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</si>
  <si>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</si>
  <si>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</si>
  <si>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</si>
  <si>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</si>
  <si>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</si>
  <si>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</si>
  <si>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</si>
  <si>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</si>
  <si>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</si>
  <si>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</si>
  <si>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</si>
  <si>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</si>
  <si>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</si>
  <si>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</si>
  <si>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</si>
  <si>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</si>
  <si>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</si>
  <si>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</si>
  <si>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</si>
  <si>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</si>
  <si>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</si>
  <si>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</si>
  <si>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</si>
  <si>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</si>
  <si>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</si>
  <si>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</si>
  <si>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</si>
  <si>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</si>
  <si>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</si>
  <si>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</si>
  <si>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</si>
  <si>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</si>
  <si>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</si>
  <si>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</si>
  <si>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</si>
  <si>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</si>
  <si>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</si>
  <si>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</si>
  <si>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</si>
  <si>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</si>
  <si>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</si>
  <si>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</si>
  <si>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</si>
  <si>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</si>
  <si>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</si>
  <si>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</si>
  <si>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</si>
  <si>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</si>
  <si>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</si>
  <si>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</si>
  <si>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</si>
  <si>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</si>
  <si>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</si>
  <si>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</si>
  <si>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</si>
  <si>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</si>
  <si>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</si>
  <si>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</si>
  <si>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</si>
  <si>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</si>
  <si>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</si>
  <si>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</si>
  <si>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</si>
  <si>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</si>
  <si>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</si>
  <si>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</si>
  <si>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</si>
  <si>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</si>
  <si>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</si>
  <si>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</si>
  <si>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</si>
  <si>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</si>
  <si>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</si>
  <si>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</si>
  <si>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</si>
  <si>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</si>
  <si>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</si>
  <si>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</si>
  <si>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</si>
  <si>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</si>
  <si>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</si>
  <si>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</si>
  <si>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</si>
  <si>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</si>
  <si>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</si>
  <si>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</si>
  <si>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</si>
  <si>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</si>
  <si>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</si>
  <si>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</si>
  <si>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</si>
  <si>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</si>
  <si>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</si>
  <si>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</si>
  <si>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</si>
  <si>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</si>
  <si>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</si>
  <si>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</si>
  <si>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</si>
  <si>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</si>
  <si>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</si>
  <si>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</si>
  <si>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</si>
  <si>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</si>
  <si>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</si>
  <si>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</si>
  <si>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</si>
  <si>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</si>
  <si>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</si>
  <si>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</si>
  <si>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</si>
  <si>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</si>
  <si>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</si>
  <si>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</si>
  <si>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</si>
  <si>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</si>
  <si>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</si>
  <si>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</si>
  <si>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</si>
  <si>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</si>
  <si>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</si>
  <si>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</si>
  <si>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</si>
  <si>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</si>
  <si>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</si>
  <si>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</si>
  <si>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</si>
  <si>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</si>
  <si>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</si>
  <si>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</si>
  <si>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</si>
  <si>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</si>
  <si>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</si>
  <si>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</si>
  <si>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</si>
  <si>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</si>
  <si>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</si>
  <si>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</si>
  <si>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</si>
  <si>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</si>
  <si>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</si>
  <si>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</si>
  <si>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</si>
  <si>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</si>
  <si>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</si>
  <si>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</si>
  <si>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</si>
  <si>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</si>
  <si>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</si>
  <si>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</si>
  <si>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</si>
  <si>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</si>
  <si>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</si>
  <si>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</si>
  <si>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</si>
  <si>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</si>
  <si>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</si>
  <si>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</si>
  <si>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</si>
  <si>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</si>
  <si>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</si>
  <si>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</si>
  <si>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</si>
  <si>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</si>
  <si>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</si>
  <si>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</si>
  <si>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</si>
  <si>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</si>
  <si>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</si>
  <si>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</si>
  <si>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</si>
  <si>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</si>
  <si>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</si>
  <si>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</si>
  <si>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</si>
  <si>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</si>
  <si>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</si>
  <si>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</si>
  <si>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</si>
  <si>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</si>
  <si>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</si>
  <si>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</si>
  <si>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</si>
  <si>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</si>
  <si>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</si>
  <si>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</si>
  <si>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</si>
  <si>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</si>
  <si>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</si>
  <si>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</si>
  <si>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</si>
  <si>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</si>
  <si>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</si>
  <si>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</si>
  <si>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</si>
  <si>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</si>
  <si>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</si>
  <si>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</si>
  <si>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</si>
  <si>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</si>
  <si>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</si>
  <si>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</si>
  <si>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</si>
  <si>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</si>
  <si>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</si>
  <si>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</si>
  <si>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</si>
  <si>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</si>
  <si>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</si>
  <si>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</si>
  <si>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</si>
  <si>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</si>
  <si>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</si>
  <si>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</si>
  <si>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</si>
  <si>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</si>
  <si>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</si>
  <si>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</si>
  <si>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</si>
  <si>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</si>
  <si>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</si>
  <si>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</si>
  <si>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</si>
  <si>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</si>
  <si>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</si>
  <si>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</si>
  <si>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</si>
  <si>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</si>
  <si>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</si>
  <si>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</si>
  <si>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</si>
  <si>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</si>
  <si>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</si>
  <si>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</si>
  <si>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</si>
  <si>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</si>
  <si>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</si>
  <si>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</si>
  <si>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</si>
  <si>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</si>
  <si>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</si>
  <si>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</si>
  <si>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</si>
  <si>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</si>
  <si>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</si>
  <si>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</si>
  <si>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</si>
  <si>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</si>
  <si>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</si>
  <si>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</si>
  <si>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</si>
  <si>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</si>
  <si>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</si>
  <si>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</si>
  <si>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</si>
  <si>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</si>
  <si>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</si>
  <si>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</si>
  <si>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</si>
  <si>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</si>
  <si>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</si>
  <si>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</si>
  <si>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</si>
  <si>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</si>
  <si>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</si>
  <si>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</si>
  <si>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</si>
  <si>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</si>
  <si>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</si>
  <si>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</si>
  <si>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</si>
  <si>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</si>
  <si>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</si>
  <si>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</si>
  <si>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</si>
  <si>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</si>
  <si>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</si>
  <si>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</si>
  <si>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</si>
  <si>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</si>
  <si>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</si>
  <si>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</si>
  <si>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</si>
  <si>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</si>
  <si>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</si>
  <si>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</si>
  <si>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</si>
  <si>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</si>
  <si>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</si>
  <si>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</si>
  <si>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</si>
  <si>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</si>
  <si>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</si>
  <si>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</si>
  <si>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</si>
  <si>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</si>
  <si>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</si>
  <si>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</si>
  <si>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</si>
  <si>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</si>
  <si>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</si>
  <si>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</si>
  <si>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</si>
  <si>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</si>
  <si>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</si>
  <si>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</si>
  <si>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</si>
  <si>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</si>
  <si>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</si>
  <si>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</si>
  <si>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</si>
  <si>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</si>
  <si>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</si>
  <si>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</si>
  <si>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</si>
  <si>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</si>
  <si>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</si>
  <si>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</si>
  <si>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</si>
  <si>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</si>
  <si>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</si>
  <si>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</si>
  <si>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</si>
  <si>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</si>
  <si>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</si>
  <si>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</si>
  <si>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</si>
  <si>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</si>
  <si>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</si>
  <si>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</si>
  <si>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</si>
  <si>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</si>
  <si>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</si>
  <si>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</si>
  <si>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</si>
  <si>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</si>
  <si>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</si>
  <si>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</si>
  <si>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</si>
  <si>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</si>
  <si>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</si>
  <si>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</si>
  <si>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</si>
  <si>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</si>
  <si>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</si>
  <si>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</si>
  <si>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</si>
  <si>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</si>
  <si>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</si>
  <si>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</si>
  <si>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</si>
  <si>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</si>
  <si>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</si>
  <si>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</si>
  <si>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</si>
  <si>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</si>
  <si>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</si>
  <si>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</si>
  <si>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</si>
  <si>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</si>
  <si>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</si>
  <si>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</si>
  <si>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</si>
  <si>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</si>
  <si>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</si>
  <si>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</si>
  <si>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</si>
  <si>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</si>
  <si>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</si>
  <si>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</si>
  <si>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</si>
  <si>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</si>
  <si>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</si>
  <si>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</si>
  <si>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</si>
  <si>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</si>
  <si>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</si>
  <si>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</si>
  <si>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</si>
  <si>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</si>
  <si>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</si>
  <si>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</si>
  <si>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</si>
  <si>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</si>
  <si>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</si>
  <si>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</si>
  <si>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</si>
  <si>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</si>
  <si>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</si>
  <si>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</si>
  <si>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</si>
  <si>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</si>
  <si>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</si>
  <si>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</si>
  <si>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</si>
  <si>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</si>
  <si>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</si>
  <si>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</si>
  <si>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</si>
  <si>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</si>
  <si>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</si>
  <si>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</si>
  <si>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</si>
  <si>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</si>
  <si>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</si>
  <si>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</si>
  <si>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</si>
  <si>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</si>
  <si>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</si>
  <si>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</si>
  <si>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</si>
  <si>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</si>
  <si>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</si>
  <si>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</si>
  <si>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</si>
  <si>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</si>
  <si>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</si>
  <si>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</si>
  <si>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</si>
  <si>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</si>
  <si>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</si>
  <si>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</si>
  <si>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</si>
  <si>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</si>
  <si>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</si>
  <si>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</si>
  <si>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</si>
  <si>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</si>
  <si>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</si>
  <si>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</si>
  <si>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</si>
  <si>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</si>
  <si>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</si>
  <si>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</si>
  <si>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</si>
  <si>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</si>
  <si>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</si>
  <si>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</si>
  <si>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</si>
  <si>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</si>
  <si>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</si>
  <si>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</si>
  <si>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</si>
  <si>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</si>
  <si>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</si>
  <si>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</si>
  <si>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</si>
  <si>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</si>
  <si>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</si>
  <si>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</si>
  <si>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</si>
  <si>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</si>
  <si>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</si>
  <si>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</si>
  <si>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</si>
  <si>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</si>
  <si>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</si>
  <si>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</si>
  <si>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</si>
  <si>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</si>
  <si>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</si>
  <si>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</si>
  <si>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</si>
  <si>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</si>
  <si>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</si>
  <si>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</si>
  <si>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</si>
  <si>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</si>
  <si>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</si>
  <si>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</si>
  <si>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</si>
  <si>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</si>
  <si>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</si>
  <si>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</si>
  <si>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</si>
  <si>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</si>
  <si>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</si>
  <si>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</si>
  <si>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</si>
  <si>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</si>
  <si>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</si>
  <si>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</si>
  <si>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</si>
  <si>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</si>
  <si>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</si>
  <si>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</si>
  <si>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</si>
  <si>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</si>
  <si>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</si>
  <si>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</si>
  <si>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</si>
  <si>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</si>
  <si>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</si>
  <si>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</si>
  <si>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</si>
  <si>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</si>
  <si>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</si>
  <si>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</si>
  <si>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</si>
  <si>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</si>
  <si>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</si>
  <si>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</si>
  <si>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</si>
  <si>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</si>
  <si>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</si>
  <si>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</si>
  <si>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</si>
  <si>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</si>
  <si>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</si>
  <si>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</si>
  <si>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</si>
  <si>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</si>
  <si>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</si>
  <si>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</si>
  <si>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</si>
  <si>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</si>
  <si>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</si>
  <si>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</si>
  <si>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</si>
  <si>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</si>
  <si>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</si>
  <si>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</si>
  <si>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</si>
  <si>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</si>
  <si>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</si>
  <si>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</si>
  <si>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</si>
  <si>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</si>
  <si>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</si>
  <si>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</si>
  <si>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</si>
  <si>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</si>
  <si>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</si>
  <si>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</si>
  <si>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</si>
  <si>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</si>
  <si>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</si>
  <si>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</si>
  <si>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</si>
  <si>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</si>
  <si>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</si>
  <si>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</si>
  <si>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</si>
  <si>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</si>
  <si>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</si>
  <si>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</si>
  <si>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</si>
  <si>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</si>
  <si>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</si>
  <si>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</si>
  <si>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</si>
  <si>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</si>
  <si>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</si>
  <si>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</si>
  <si>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</si>
  <si>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</si>
  <si>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</si>
  <si>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</si>
  <si>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</si>
  <si>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</si>
  <si>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</si>
  <si>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</si>
  <si>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</si>
  <si>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</si>
  <si>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</si>
  <si>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</si>
  <si>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</si>
  <si>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</si>
  <si>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</si>
  <si>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</si>
  <si>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</si>
  <si>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</si>
  <si>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</si>
  <si>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</si>
  <si>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</si>
  <si>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</si>
  <si>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</si>
  <si>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</si>
  <si>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</si>
  <si>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</si>
  <si>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</si>
  <si>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</si>
  <si>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</si>
  <si>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</si>
  <si>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</si>
  <si>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</si>
  <si>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</si>
  <si>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</si>
  <si>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</si>
  <si>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</si>
  <si>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</si>
  <si>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</si>
  <si>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</si>
  <si>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</si>
  <si>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</si>
  <si>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</si>
  <si>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</si>
  <si>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</si>
  <si>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</si>
  <si>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</si>
  <si>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</si>
  <si>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</si>
  <si>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</si>
  <si>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</si>
  <si>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</si>
  <si>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</si>
  <si>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</si>
  <si>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</si>
  <si>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</si>
  <si>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</si>
  <si>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</si>
  <si>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</si>
  <si>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</si>
  <si>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</si>
  <si>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</si>
  <si>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</si>
  <si>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</si>
  <si>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</si>
  <si>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</si>
  <si>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</si>
  <si>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</si>
  <si>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</si>
  <si>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</si>
  <si>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</si>
  <si>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</si>
  <si>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</si>
  <si>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</si>
  <si>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</si>
  <si>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</si>
  <si>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</si>
  <si>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</si>
  <si>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</si>
  <si>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</si>
  <si>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</si>
  <si>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</si>
  <si>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</si>
  <si>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</si>
  <si>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</si>
  <si>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</si>
  <si>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</si>
  <si>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</si>
  <si>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</si>
  <si>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</si>
  <si>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</si>
  <si>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</si>
  <si>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</si>
  <si>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</si>
  <si>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</si>
  <si>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</si>
  <si>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</si>
  <si>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</si>
  <si>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</si>
  <si>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</si>
  <si>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</si>
  <si>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</si>
  <si>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</si>
  <si>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</si>
  <si>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</si>
  <si>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</si>
  <si>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</si>
  <si>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</si>
  <si>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</si>
  <si>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</si>
  <si>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</si>
  <si>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</si>
  <si>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</si>
  <si>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</si>
  <si>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</si>
  <si>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</si>
  <si>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</si>
  <si>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</si>
  <si>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</si>
  <si>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</si>
  <si>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</si>
  <si>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</si>
  <si>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</si>
  <si>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</si>
  <si>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</si>
  <si>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</si>
  <si>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</si>
  <si>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</si>
  <si>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</si>
  <si>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</si>
  <si>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</si>
  <si>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</si>
  <si>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</si>
  <si>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</si>
  <si>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</si>
  <si>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</si>
  <si>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</si>
  <si>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</si>
  <si>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</si>
  <si>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</si>
  <si>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</si>
  <si>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</si>
  <si>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</si>
  <si>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</si>
  <si>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</si>
  <si>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</si>
  <si>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</si>
  <si>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</si>
  <si>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</si>
  <si>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</si>
  <si>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</si>
  <si>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</si>
  <si>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</si>
  <si>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</si>
  <si>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</si>
  <si>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</si>
  <si>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</si>
  <si>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</si>
  <si>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</si>
  <si>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</si>
  <si>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</si>
  <si>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</si>
  <si>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</si>
  <si>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</si>
  <si>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</si>
  <si>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</si>
  <si>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</si>
  <si>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</si>
  <si>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</si>
  <si>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</si>
  <si>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</si>
  <si>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</si>
  <si>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</si>
  <si>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</si>
  <si>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</si>
  <si>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</si>
  <si>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</si>
  <si>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</si>
  <si>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</si>
  <si>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</si>
  <si>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</si>
  <si>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</si>
  <si>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</si>
  <si>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</si>
  <si>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</si>
  <si>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</si>
  <si>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</si>
  <si>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</si>
  <si>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</si>
  <si>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</si>
  <si>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</si>
  <si>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</si>
  <si>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</si>
  <si>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</si>
  <si>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</si>
  <si>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</si>
  <si>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</si>
  <si>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</si>
  <si>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</si>
  <si>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</si>
  <si>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</si>
  <si>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</si>
  <si>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</si>
  <si>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</si>
  <si>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</si>
  <si>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</si>
  <si>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</si>
  <si>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</si>
  <si>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</si>
  <si>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</si>
  <si>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</si>
  <si>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</si>
  <si>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</si>
  <si>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</si>
  <si>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</si>
  <si>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</si>
  <si>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</si>
  <si>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</si>
  <si>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</si>
  <si>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</si>
  <si>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</si>
  <si>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</si>
  <si>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</si>
  <si>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</si>
  <si>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</si>
  <si>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</si>
  <si>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</si>
  <si>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</si>
  <si>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</si>
  <si>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</si>
  <si>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</si>
  <si>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</si>
  <si>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</si>
  <si>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</si>
  <si>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</si>
  <si>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</si>
  <si>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</si>
  <si>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</si>
  <si>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</si>
  <si>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</si>
  <si>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</si>
  <si>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</si>
  <si>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</si>
  <si>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</si>
  <si>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</si>
  <si>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</si>
  <si>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</si>
  <si>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</si>
  <si>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</si>
  <si>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</si>
  <si>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</si>
  <si>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</si>
  <si>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</si>
  <si>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</si>
  <si>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</si>
  <si>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</si>
  <si>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</si>
  <si>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</si>
  <si>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</si>
  <si>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</si>
  <si>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</si>
  <si>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</si>
  <si>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</si>
  <si>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</si>
  <si>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</si>
  <si>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</si>
  <si>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</si>
  <si>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</si>
  <si>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</si>
  <si>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</si>
  <si>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</si>
  <si>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</si>
  <si>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</si>
  <si>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</si>
  <si>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</si>
  <si>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</si>
  <si>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</si>
  <si>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</si>
  <si>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</si>
  <si>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</si>
  <si>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</si>
  <si>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</si>
  <si>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</si>
  <si>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</si>
  <si>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</si>
  <si>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</si>
  <si>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</si>
  <si>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</si>
  <si>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</si>
  <si>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</si>
  <si>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</si>
  <si>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</si>
  <si>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</si>
  <si>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</si>
  <si>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</si>
  <si>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</si>
  <si>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</si>
  <si>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</si>
  <si>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</si>
  <si>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</si>
  <si>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</si>
  <si>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</si>
  <si>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</si>
  <si>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</si>
  <si>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</si>
  <si>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</si>
  <si>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</si>
  <si>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</si>
  <si>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</si>
  <si>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</si>
  <si>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</si>
  <si>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</si>
  <si>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</si>
  <si>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</si>
  <si>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</si>
  <si>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</si>
  <si>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</si>
  <si>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</si>
  <si>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</si>
  <si>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</si>
  <si>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</si>
  <si>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</si>
  <si>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</si>
  <si>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</si>
  <si>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</si>
  <si>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</si>
  <si>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</si>
  <si>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</si>
  <si>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</si>
  <si>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</si>
  <si>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</si>
  <si>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</si>
  <si>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</si>
  <si>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</si>
  <si>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</si>
  <si>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</si>
  <si>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</si>
  <si>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</si>
  <si>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</si>
  <si>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</si>
  <si>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</si>
  <si>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</si>
  <si>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</si>
  <si>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</si>
  <si>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</si>
  <si>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</si>
  <si>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</si>
  <si>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</si>
  <si>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</si>
  <si>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</si>
  <si>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</si>
  <si>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</si>
  <si>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</si>
  <si>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</si>
  <si>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</si>
  <si>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</si>
  <si>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</si>
  <si>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</si>
  <si>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</si>
  <si>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</si>
  <si>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</si>
  <si>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</si>
  <si>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</si>
  <si>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</si>
  <si>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</si>
  <si>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</si>
  <si>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</si>
  <si>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</si>
  <si>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</si>
  <si>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</si>
  <si>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</si>
  <si>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</si>
  <si>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</si>
  <si>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</si>
  <si>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</si>
  <si>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</si>
  <si>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</si>
  <si>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</si>
  <si>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</si>
  <si>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</si>
  <si>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</si>
  <si>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</si>
  <si>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</si>
  <si>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</si>
  <si>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</si>
  <si>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</si>
  <si>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</si>
  <si>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</si>
  <si>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</si>
  <si>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</si>
  <si>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</si>
  <si>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</si>
  <si>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</si>
  <si>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</si>
  <si>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</si>
  <si>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</si>
  <si>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</si>
  <si>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</si>
  <si>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</si>
  <si>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</si>
  <si>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</si>
  <si>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</si>
  <si>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</si>
  <si>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</si>
  <si>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</si>
  <si>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</si>
  <si>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</si>
  <si>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</si>
  <si>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</si>
  <si>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</si>
  <si>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</si>
  <si>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</si>
  <si>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</si>
  <si>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</si>
  <si>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</si>
  <si>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</si>
  <si>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</si>
  <si>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</si>
  <si>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</si>
  <si>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</si>
  <si>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</si>
  <si>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</si>
  <si>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</si>
  <si>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</si>
  <si>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</si>
  <si>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</si>
  <si>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</si>
  <si>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</si>
  <si>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</si>
  <si>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</si>
  <si>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</si>
  <si>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</si>
  <si>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</si>
  <si>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</si>
  <si>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</si>
  <si>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</si>
  <si>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</si>
  <si>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</si>
  <si>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</si>
  <si>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</si>
  <si>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</si>
  <si>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</si>
  <si>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</si>
  <si>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</si>
  <si>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</si>
  <si>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</si>
  <si>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</si>
  <si>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</si>
  <si>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</si>
  <si>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</si>
  <si>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</si>
  <si>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</si>
  <si>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</si>
  <si>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</si>
  <si>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</si>
  <si>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</si>
  <si>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</si>
  <si>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</si>
  <si>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</si>
  <si>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</si>
  <si>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</si>
  <si>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</si>
  <si>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</si>
  <si>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</si>
  <si>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</si>
  <si>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</si>
  <si>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</si>
  <si>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</si>
  <si>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</si>
  <si>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</si>
  <si>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</si>
  <si>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</si>
  <si>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</si>
  <si>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</si>
  <si>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</si>
  <si>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</si>
  <si>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</si>
  <si>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</si>
  <si>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</si>
  <si>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</si>
  <si>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</si>
  <si>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</si>
  <si>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</si>
  <si>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</si>
  <si>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</si>
  <si>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</si>
  <si>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</si>
  <si>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</si>
  <si>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</si>
  <si>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</si>
  <si>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</si>
  <si>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</si>
  <si>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</si>
  <si>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</si>
  <si>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</si>
  <si>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</si>
  <si>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</si>
  <si>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</si>
  <si>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</si>
  <si>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</si>
  <si>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</si>
  <si>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</si>
  <si>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</si>
  <si>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</si>
  <si>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</si>
  <si>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</si>
  <si>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</si>
  <si>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</si>
  <si>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</si>
  <si>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</si>
  <si>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</si>
  <si>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</si>
  <si>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</si>
  <si>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</si>
  <si>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</si>
  <si>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</si>
  <si>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</si>
  <si>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</si>
  <si>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</si>
  <si>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</si>
  <si>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</si>
  <si>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</si>
  <si>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</si>
  <si>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</si>
  <si>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</si>
  <si>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</si>
  <si>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</si>
  <si>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</si>
  <si>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</si>
  <si>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</si>
  <si>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</si>
  <si>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</si>
  <si>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</si>
  <si>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</si>
  <si>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</si>
  <si>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</si>
  <si>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</si>
  <si>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</si>
  <si>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</si>
  <si>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</si>
  <si>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</si>
  <si>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</si>
  <si>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</si>
  <si>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</si>
  <si>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</si>
  <si>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</si>
  <si>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</si>
  <si>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</si>
  <si>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</si>
  <si>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</si>
  <si>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</si>
  <si>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</si>
  <si>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</si>
  <si>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</si>
  <si>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</si>
  <si>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</si>
  <si>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</si>
  <si>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</si>
  <si>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</si>
  <si>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</si>
  <si>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</si>
  <si>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</si>
  <si>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</si>
  <si>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</si>
  <si>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</si>
  <si>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</si>
  <si>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</si>
  <si>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</si>
  <si>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</si>
  <si>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</si>
  <si>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</si>
  <si>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</si>
  <si>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</si>
  <si>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</si>
  <si>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</si>
  <si>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</si>
  <si>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</si>
  <si>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</si>
  <si>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</si>
  <si>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</si>
  <si>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</si>
  <si>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</si>
  <si>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</si>
  <si>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</si>
  <si>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</si>
  <si>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</si>
  <si>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</si>
  <si>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</si>
  <si>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</si>
  <si>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</si>
  <si>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</si>
  <si>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</si>
  <si>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</si>
  <si>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</si>
  <si>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</si>
  <si>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</si>
  <si>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</si>
  <si>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</si>
  <si>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</si>
  <si>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</si>
  <si>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</si>
  <si>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</si>
  <si>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</si>
  <si>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</si>
  <si>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</si>
  <si>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</si>
  <si>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</si>
  <si>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</si>
  <si>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</si>
  <si>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</si>
  <si>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</si>
  <si>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</si>
  <si>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</si>
  <si>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</si>
  <si>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</si>
  <si>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</si>
  <si>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</si>
  <si>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</si>
  <si>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</si>
  <si>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</si>
  <si>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</si>
  <si>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</si>
  <si>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</si>
  <si>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</si>
  <si>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</si>
  <si>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</si>
  <si>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</si>
  <si>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</si>
  <si>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</si>
  <si>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</si>
  <si>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</si>
  <si>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</si>
  <si>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</si>
  <si>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</si>
  <si>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</si>
  <si>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</si>
  <si>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</si>
  <si>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</si>
  <si>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</si>
  <si>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</si>
  <si>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</si>
  <si>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</si>
  <si>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</si>
  <si>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</si>
  <si>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</si>
  <si>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</si>
  <si>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</si>
  <si>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</si>
  <si>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</si>
  <si>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</si>
  <si>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</si>
  <si>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</si>
  <si>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</si>
  <si>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</si>
  <si>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</si>
  <si>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</si>
  <si>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</si>
  <si>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</si>
  <si>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</si>
  <si>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</si>
  <si>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</si>
  <si>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</si>
  <si>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</si>
  <si>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</si>
  <si>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</si>
  <si>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</si>
  <si>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</si>
  <si>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</si>
  <si>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</si>
  <si>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</si>
  <si>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</si>
  <si>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</si>
  <si>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</si>
  <si>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</si>
  <si>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</si>
  <si>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</si>
  <si>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</si>
  <si>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</si>
  <si>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</si>
  <si>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</si>
  <si>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</si>
  <si>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</si>
  <si>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</si>
  <si>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</si>
  <si>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</si>
  <si>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</si>
  <si>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</si>
  <si>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</si>
  <si>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</si>
  <si>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</si>
  <si>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</si>
  <si>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</si>
  <si>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</si>
  <si>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</si>
  <si>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</si>
  <si>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</si>
  <si>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</si>
  <si>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</si>
  <si>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</si>
  <si>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</si>
  <si>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</si>
  <si>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</si>
  <si>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</si>
  <si>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</si>
  <si>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</si>
  <si>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</si>
  <si>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</si>
  <si>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</si>
  <si>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</si>
  <si>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</si>
  <si>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</si>
  <si>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</si>
  <si>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</si>
  <si>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</si>
  <si>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</si>
  <si>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</si>
  <si>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</si>
  <si>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</si>
  <si>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</si>
  <si>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</si>
  <si>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</si>
  <si>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</si>
  <si>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</si>
  <si>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</si>
  <si>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</si>
  <si>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</si>
  <si>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</si>
  <si>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</si>
  <si>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</si>
  <si>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</si>
  <si>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</si>
  <si>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</si>
  <si>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</si>
  <si>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</si>
  <si>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</si>
  <si>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</si>
  <si>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</si>
  <si>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</si>
  <si>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</si>
  <si>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</si>
  <si>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</si>
  <si>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</si>
  <si>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</si>
  <si>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</si>
  <si>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</si>
  <si>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</si>
  <si>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</si>
  <si>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</si>
  <si>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</si>
  <si>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</si>
  <si>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</si>
  <si>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</si>
  <si>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</si>
  <si>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</si>
  <si>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</si>
  <si>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</si>
  <si>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</si>
  <si>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</si>
  <si>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</si>
  <si>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</si>
  <si>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</si>
  <si>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</si>
  <si>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</si>
  <si>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</si>
  <si>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</si>
  <si>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</si>
  <si>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</si>
  <si>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</si>
  <si>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</si>
  <si>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</si>
  <si>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</si>
  <si>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</si>
  <si>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</si>
  <si>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</si>
  <si>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</si>
  <si>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</si>
  <si>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</si>
  <si>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</si>
  <si>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</si>
  <si>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</si>
  <si>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</si>
  <si>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</si>
  <si>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</si>
  <si>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</si>
  <si>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</si>
  <si>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</si>
  <si>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</si>
  <si>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</si>
  <si>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</si>
  <si>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</si>
  <si>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</si>
  <si>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</si>
  <si>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</si>
  <si>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</si>
  <si>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</si>
  <si>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</si>
  <si>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</si>
  <si>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</si>
  <si>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</si>
  <si>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</si>
  <si>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</si>
  <si>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</si>
  <si>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</si>
  <si>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</si>
  <si>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</si>
  <si>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</si>
  <si>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</si>
  <si>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</si>
  <si>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</si>
  <si>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</si>
  <si>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</si>
  <si>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</si>
  <si>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</si>
  <si>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</si>
  <si>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</si>
  <si>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</si>
  <si>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</si>
  <si>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</si>
  <si>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</si>
  <si>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</si>
  <si>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</si>
  <si>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</si>
  <si>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</si>
  <si>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</si>
  <si>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</si>
  <si>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</si>
  <si>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</si>
  <si>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</si>
  <si>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</si>
  <si>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</si>
  <si>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</si>
  <si>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</si>
  <si>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</si>
  <si>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</si>
  <si>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</si>
  <si>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</si>
  <si>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</si>
  <si>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</si>
  <si>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</si>
  <si>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</si>
  <si>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</si>
  <si>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</si>
  <si>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</si>
  <si>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</si>
  <si>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</si>
  <si>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</si>
  <si>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</si>
  <si>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</si>
  <si>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</si>
  <si>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</si>
  <si>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</si>
  <si>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</si>
  <si>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</si>
  <si>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</si>
  <si>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</si>
  <si>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</si>
  <si>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</si>
  <si>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</si>
  <si>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</si>
  <si>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</si>
  <si>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</si>
  <si>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</si>
  <si>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</si>
  <si>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</si>
  <si>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</si>
  <si>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</si>
  <si>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</si>
  <si>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</si>
  <si>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</si>
  <si>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</si>
  <si>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</si>
  <si>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</si>
  <si>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</si>
  <si>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</si>
  <si>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</si>
  <si>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</si>
  <si>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</si>
  <si>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</si>
  <si>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</si>
  <si>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</si>
  <si>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</si>
  <si>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</si>
  <si>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</si>
  <si>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</si>
  <si>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</si>
  <si>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</si>
  <si>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</si>
  <si>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</si>
  <si>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</si>
  <si>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</si>
  <si>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</si>
  <si>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</si>
  <si>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</si>
  <si>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</si>
  <si>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</si>
  <si>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</si>
  <si>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</si>
  <si>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</si>
  <si>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</si>
  <si>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</si>
  <si>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</si>
  <si>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</si>
  <si>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</si>
  <si>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</si>
  <si>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</si>
  <si>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</si>
  <si>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</si>
  <si>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</si>
  <si>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</si>
  <si>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</si>
  <si>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</si>
  <si>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</si>
  <si>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</si>
  <si>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</si>
  <si>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</si>
  <si>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</si>
  <si>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</si>
  <si>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</si>
  <si>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</si>
  <si>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</si>
  <si>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</si>
  <si>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</si>
  <si>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</si>
  <si>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</si>
  <si>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</si>
  <si>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</si>
  <si>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</si>
  <si>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</si>
  <si>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</si>
  <si>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</si>
  <si>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</si>
  <si>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</si>
  <si>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</si>
  <si>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</si>
  <si>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</si>
  <si>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</si>
  <si>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</si>
  <si>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</si>
  <si>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</si>
  <si>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</si>
  <si>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</si>
  <si>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</si>
  <si>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</si>
  <si>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</si>
  <si>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</si>
  <si>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</si>
  <si>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</si>
  <si>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</si>
  <si>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</si>
  <si>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</si>
  <si>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</si>
  <si>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</si>
  <si>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</si>
  <si>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</si>
  <si>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</si>
  <si>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</si>
  <si>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</si>
  <si>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</si>
  <si>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</si>
  <si>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</si>
  <si>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</si>
  <si>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</si>
  <si>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</si>
  <si>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</si>
  <si>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</si>
  <si>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</si>
  <si>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</si>
  <si>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</si>
  <si>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</si>
  <si>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</si>
  <si>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</si>
  <si>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</si>
  <si>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</si>
  <si>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</si>
  <si>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</si>
  <si>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</si>
  <si>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</si>
  <si>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</si>
  <si>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</si>
  <si>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</si>
  <si>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</si>
  <si>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</si>
  <si>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</si>
  <si>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</si>
  <si>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</si>
  <si>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</si>
  <si>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</si>
  <si>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</si>
  <si>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</si>
  <si>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</si>
  <si>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</si>
  <si>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</si>
  <si>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</si>
  <si>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</si>
  <si>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</si>
  <si>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</si>
  <si>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</si>
  <si>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</si>
  <si>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</si>
  <si>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</si>
  <si>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</si>
  <si>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</si>
  <si>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</si>
  <si>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</si>
  <si>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</si>
  <si>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</si>
  <si>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</si>
  <si>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</si>
  <si>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</si>
  <si>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</si>
  <si>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</si>
  <si>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</si>
  <si>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</si>
  <si>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</si>
  <si>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</si>
  <si>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</si>
  <si>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</si>
  <si>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</si>
  <si>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</si>
  <si>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</si>
  <si>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</si>
  <si>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</si>
  <si>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</si>
  <si>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</si>
  <si>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</si>
  <si>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</si>
  <si>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</si>
  <si>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</si>
  <si>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</si>
  <si>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</si>
  <si>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</si>
  <si>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</si>
  <si>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</si>
  <si>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</si>
  <si>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</si>
  <si>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</si>
  <si>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</si>
  <si>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</si>
  <si>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</si>
  <si>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</si>
  <si>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</si>
  <si>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</si>
  <si>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</si>
  <si>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</si>
  <si>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</si>
  <si>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</si>
  <si>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</si>
  <si>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</si>
  <si>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</si>
  <si>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</si>
  <si>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</si>
  <si>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</si>
  <si>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</si>
  <si>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</si>
  <si>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</si>
  <si>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</si>
  <si>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</si>
  <si>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</si>
  <si>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</si>
  <si>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</si>
  <si>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</si>
  <si>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</si>
  <si>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</si>
  <si>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</si>
  <si>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</si>
  <si>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</si>
  <si>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</si>
  <si>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</si>
  <si>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</si>
  <si>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</si>
  <si>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</si>
  <si>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</si>
  <si>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</si>
  <si>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</si>
  <si>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</si>
  <si>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</si>
  <si>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</si>
  <si>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</si>
  <si>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</si>
  <si>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</si>
  <si>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</si>
  <si>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</si>
  <si>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</si>
  <si>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</si>
  <si>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</si>
  <si>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</si>
  <si>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</si>
  <si>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</si>
  <si>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</si>
  <si>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</si>
  <si>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</si>
  <si>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</si>
  <si>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</si>
  <si>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</si>
  <si>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</si>
  <si>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</si>
  <si>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</si>
  <si>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</si>
  <si>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</si>
  <si>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</si>
  <si>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</si>
  <si>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</si>
  <si>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</si>
  <si>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</si>
  <si>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</si>
  <si>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</si>
  <si>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</si>
  <si>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</si>
  <si>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</si>
  <si>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</si>
  <si>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</si>
  <si>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</si>
  <si>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</si>
  <si>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</si>
  <si>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</si>
  <si>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</si>
  <si>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</si>
  <si>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</si>
  <si>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</si>
  <si>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</si>
  <si>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</si>
  <si>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</si>
  <si>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</si>
  <si>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</si>
  <si>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</si>
  <si>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</si>
  <si>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</si>
  <si>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</si>
  <si>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</si>
  <si>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</si>
  <si>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</si>
  <si>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</si>
  <si>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</si>
  <si>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</si>
  <si>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</si>
  <si>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</si>
  <si>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</si>
  <si>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</si>
  <si>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</si>
  <si>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</si>
  <si>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</si>
  <si>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</si>
  <si>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</si>
  <si>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</si>
  <si>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</si>
  <si>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</si>
  <si>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</si>
  <si>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</si>
  <si>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</si>
  <si>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</si>
  <si>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</si>
  <si>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</si>
  <si>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</si>
  <si>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</si>
  <si>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</si>
  <si>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</si>
  <si>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</si>
  <si>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</si>
  <si>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</si>
  <si>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</si>
  <si>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</si>
  <si>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</si>
  <si>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</si>
  <si>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</si>
  <si>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</si>
  <si>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</si>
  <si>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</si>
  <si>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</si>
  <si>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</si>
  <si>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</si>
  <si>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</si>
  <si>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</si>
  <si>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</si>
  <si>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</si>
  <si>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</si>
  <si>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</si>
  <si>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</si>
  <si>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</si>
  <si>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</si>
  <si>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</si>
  <si>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</si>
  <si>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</si>
  <si>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</si>
  <si>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</si>
  <si>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</si>
  <si>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</si>
  <si>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</si>
  <si>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</si>
  <si>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</si>
  <si>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</si>
  <si>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</si>
  <si>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</si>
  <si>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</si>
  <si>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</si>
  <si>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</si>
  <si>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</si>
  <si>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</si>
  <si>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</si>
  <si>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</si>
  <si>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</si>
  <si>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</si>
  <si>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</si>
  <si>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</si>
  <si>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</si>
  <si>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</si>
  <si>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</si>
  <si>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</si>
  <si>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</si>
  <si>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</si>
  <si>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</si>
  <si>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</si>
  <si>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</si>
  <si>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</si>
  <si>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</si>
  <si>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</si>
  <si>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</si>
  <si>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</si>
  <si>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</si>
  <si>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</si>
  <si>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</si>
  <si>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</si>
  <si>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</si>
  <si>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</si>
  <si>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</si>
  <si>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</si>
  <si>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</si>
  <si>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</si>
  <si>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</si>
  <si>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</si>
  <si>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</si>
  <si>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</si>
  <si>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</si>
  <si>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</si>
  <si>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</si>
  <si>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</si>
  <si>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</si>
  <si>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</si>
  <si>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</si>
  <si>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</si>
  <si>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</si>
  <si>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</si>
  <si>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</si>
  <si>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</si>
  <si>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</si>
  <si>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</si>
  <si>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</si>
  <si>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</si>
  <si>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</si>
  <si>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</si>
  <si>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</si>
  <si>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</si>
  <si>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</si>
  <si>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</si>
  <si>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</si>
  <si>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</si>
  <si>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</si>
  <si>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</si>
  <si>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</si>
  <si>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</si>
  <si>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</si>
  <si>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</si>
  <si>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</si>
  <si>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</si>
  <si>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</si>
  <si>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</si>
  <si>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</si>
  <si>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</si>
  <si>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</si>
  <si>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</si>
  <si>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</si>
  <si>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</si>
  <si>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</si>
  <si>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</si>
  <si>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</si>
  <si>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</si>
  <si>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</si>
  <si>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</si>
  <si>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</si>
  <si>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</si>
  <si>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</si>
  <si>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</si>
  <si>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</si>
  <si>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</si>
  <si>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</si>
  <si>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</si>
  <si>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</si>
  <si>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</si>
  <si>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</si>
  <si>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</si>
  <si>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</si>
  <si>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</si>
  <si>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</si>
  <si>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</si>
  <si>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</si>
  <si>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</si>
  <si>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</si>
  <si>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</si>
  <si>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</si>
  <si>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</si>
  <si>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</si>
  <si>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</si>
  <si>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</si>
  <si>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</si>
  <si>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</si>
  <si>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</si>
  <si>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</si>
  <si>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</si>
  <si>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</si>
  <si>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</si>
  <si>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</si>
  <si>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</si>
  <si>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</si>
  <si>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</si>
  <si>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</si>
  <si>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</si>
  <si>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</si>
  <si>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</si>
  <si>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</si>
  <si>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</si>
  <si>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</si>
  <si>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</si>
  <si>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</si>
  <si>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</si>
  <si>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</si>
  <si>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</si>
  <si>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</si>
  <si>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</si>
  <si>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</si>
  <si>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</si>
  <si>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</si>
  <si>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</si>
  <si>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</si>
  <si>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</si>
  <si>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</si>
  <si>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</si>
  <si>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</si>
  <si>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</si>
  <si>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</si>
  <si>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</si>
  <si>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</si>
  <si>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</si>
  <si>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</si>
  <si>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</si>
  <si>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</si>
  <si>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</si>
  <si>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</si>
  <si>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</si>
  <si>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</si>
  <si>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</si>
  <si>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</si>
  <si>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</si>
  <si>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</si>
  <si>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</si>
  <si>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</si>
  <si>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</si>
  <si>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</si>
  <si>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</si>
  <si>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</si>
  <si>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</si>
  <si>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</si>
  <si>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</si>
  <si>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</si>
  <si>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</si>
  <si>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</si>
  <si>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</si>
  <si>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</si>
  <si>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</si>
  <si>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</si>
  <si>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</si>
  <si>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</si>
  <si>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</si>
  <si>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</si>
  <si>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</si>
  <si>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</si>
  <si>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</si>
  <si>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</si>
  <si>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</si>
  <si>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</si>
  <si>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</si>
  <si>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</si>
  <si>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</si>
  <si>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</si>
  <si>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</si>
  <si>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</si>
  <si>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</si>
  <si>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</si>
  <si>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</si>
  <si>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</si>
  <si>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</si>
  <si>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</si>
  <si>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</si>
  <si>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</si>
  <si>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</si>
  <si>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</si>
  <si>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</si>
  <si>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</si>
  <si>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</si>
  <si>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</si>
  <si>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</si>
  <si>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</si>
  <si>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</si>
  <si>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</si>
  <si>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</si>
  <si>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</si>
  <si>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</si>
  <si>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</si>
  <si>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</si>
  <si>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</si>
  <si>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</si>
  <si>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</si>
  <si>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</si>
  <si>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</si>
  <si>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</si>
  <si>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</si>
  <si>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</si>
  <si>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</si>
  <si>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</si>
  <si>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</si>
  <si>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</si>
  <si>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</si>
  <si>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</si>
  <si>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</si>
  <si>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</si>
  <si>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</si>
  <si>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</si>
  <si>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</si>
  <si>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</si>
  <si>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</si>
  <si>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</si>
  <si>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</si>
  <si>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</si>
  <si>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</si>
  <si>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</si>
  <si>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</si>
  <si>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</si>
  <si>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</si>
  <si>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</si>
  <si>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</si>
  <si>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</si>
  <si>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</si>
  <si>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</si>
  <si>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</si>
  <si>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</si>
  <si>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</si>
  <si>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</si>
  <si>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</si>
  <si>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</si>
  <si>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</si>
  <si>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</si>
  <si>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</si>
  <si>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</si>
  <si>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</si>
  <si>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</si>
  <si>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</si>
  <si>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</si>
  <si>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</si>
  <si>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</si>
  <si>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</si>
  <si>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</si>
  <si>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</si>
  <si>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</si>
  <si>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</si>
  <si>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</si>
  <si>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</si>
  <si>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</si>
  <si>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</si>
  <si>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</si>
  <si>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</si>
  <si>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</si>
  <si>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</si>
  <si>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</si>
  <si>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</si>
  <si>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</si>
  <si>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</si>
  <si>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</si>
  <si>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</si>
  <si>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</si>
  <si>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</si>
  <si>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</si>
  <si>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</si>
  <si>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</si>
  <si>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</si>
  <si>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</si>
  <si>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</si>
  <si>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</si>
  <si>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</si>
  <si>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</si>
  <si>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</si>
  <si>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</si>
  <si>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</si>
  <si>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</si>
  <si>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</si>
  <si>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</si>
  <si>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</si>
  <si>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</si>
  <si>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</si>
  <si>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</si>
  <si>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</si>
  <si>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</si>
  <si>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</si>
  <si>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</si>
  <si>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</si>
  <si>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</si>
  <si>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</si>
  <si>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</si>
  <si>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</si>
  <si>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</si>
  <si>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</si>
  <si>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</si>
  <si>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</si>
  <si>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</si>
  <si>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</si>
  <si>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</si>
  <si>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</si>
  <si>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</si>
  <si>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</si>
  <si>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</si>
  <si>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</si>
  <si>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</si>
  <si>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</si>
  <si>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</si>
  <si>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</si>
  <si>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</si>
  <si>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</si>
  <si>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</si>
  <si>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</si>
  <si>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</si>
  <si>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</si>
  <si>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</si>
  <si>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</si>
  <si>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</si>
  <si>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</si>
  <si>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</si>
  <si>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</si>
  <si>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</si>
  <si>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</si>
  <si>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</si>
  <si>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</si>
  <si>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</si>
  <si>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</si>
  <si>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</si>
  <si>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</si>
  <si>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</si>
  <si>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</si>
  <si>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</si>
  <si>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</si>
  <si>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</si>
  <si>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</si>
  <si>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</si>
  <si>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</si>
  <si>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</si>
  <si>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</si>
  <si>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</si>
  <si>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</si>
  <si>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</si>
  <si>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</si>
  <si>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</si>
  <si>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</si>
  <si>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</si>
  <si>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</si>
  <si>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</si>
  <si>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</si>
  <si>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</si>
  <si>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</si>
  <si>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</si>
  <si>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</si>
  <si>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</si>
  <si>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</si>
  <si>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</si>
  <si>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</si>
  <si>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</si>
  <si>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</si>
  <si>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</si>
  <si>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</si>
  <si>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</si>
  <si>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</si>
  <si>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</si>
  <si>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</si>
  <si>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</si>
  <si>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</si>
  <si>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</si>
  <si>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</si>
  <si>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</si>
  <si>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</si>
  <si>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</si>
  <si>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</si>
  <si>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</si>
  <si>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</si>
  <si>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</si>
  <si>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</si>
  <si>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</si>
  <si>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</si>
  <si>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</si>
  <si>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</si>
  <si>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</si>
  <si>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</si>
  <si>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</si>
  <si>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</si>
  <si>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</si>
  <si>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</si>
  <si>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</si>
  <si>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</si>
  <si>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</si>
  <si>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</si>
  <si>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</si>
  <si>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</si>
  <si>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</si>
  <si>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</si>
  <si>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</si>
  <si>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</si>
  <si>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</si>
  <si>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</si>
  <si>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</si>
  <si>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</si>
  <si>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</si>
  <si>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</si>
  <si>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</si>
  <si>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</si>
  <si>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</si>
  <si>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</si>
  <si>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</si>
  <si>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</si>
  <si>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</si>
  <si>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</si>
  <si>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</si>
  <si>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</si>
  <si>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</si>
  <si>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</si>
  <si>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</si>
  <si>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</si>
  <si>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</si>
  <si>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</si>
  <si>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</si>
  <si>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</si>
  <si>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</si>
  <si>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</si>
  <si>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</si>
  <si>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</si>
  <si>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</si>
  <si>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</si>
  <si>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</si>
  <si>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</si>
  <si>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</si>
  <si>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</si>
  <si>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</si>
  <si>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</si>
  <si>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</si>
  <si>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</si>
  <si>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</si>
  <si>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</si>
  <si>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</si>
  <si>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</si>
  <si>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</si>
  <si>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</si>
  <si>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</si>
  <si>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</si>
  <si>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</si>
  <si>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</si>
  <si>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</si>
  <si>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</si>
  <si>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</si>
  <si>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</si>
  <si>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</si>
  <si>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</si>
  <si>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</si>
  <si>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</si>
  <si>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</si>
  <si>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</si>
  <si>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</si>
  <si>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</si>
  <si>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</si>
  <si>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</si>
  <si>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</si>
  <si>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</si>
  <si>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</si>
  <si>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</si>
  <si>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</si>
  <si>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</si>
  <si>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</si>
  <si>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</si>
  <si>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</si>
  <si>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</si>
  <si>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</si>
  <si>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</si>
  <si>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</si>
  <si>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</si>
  <si>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</si>
  <si>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</si>
  <si>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</si>
  <si>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</si>
  <si>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</si>
  <si>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</si>
  <si>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</si>
  <si>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</si>
  <si>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</si>
  <si>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</si>
  <si>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</si>
  <si>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</si>
  <si>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</si>
  <si>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</si>
  <si>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</si>
  <si>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</si>
  <si>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</si>
  <si>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</si>
  <si>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</si>
  <si>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</si>
  <si>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</si>
  <si>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</si>
  <si>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</si>
  <si>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</si>
  <si>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</si>
  <si>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</si>
  <si>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</si>
  <si>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</si>
  <si>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</si>
  <si>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</si>
  <si>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</si>
  <si>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</si>
  <si>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</si>
  <si>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</si>
  <si>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</si>
  <si>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</si>
  <si>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</si>
  <si>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</si>
  <si>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</si>
  <si>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</si>
  <si>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</si>
  <si>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</si>
  <si>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</si>
  <si>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</si>
  <si>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</si>
  <si>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</si>
  <si>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</si>
  <si>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</si>
  <si>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</si>
  <si>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</si>
  <si>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</si>
  <si>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</si>
  <si>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</si>
  <si>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</si>
  <si>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</si>
  <si>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</si>
  <si>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</si>
  <si>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</si>
  <si>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</si>
  <si>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</si>
  <si>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</si>
  <si>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</si>
  <si>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</si>
  <si>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</si>
  <si>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</si>
  <si>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</si>
  <si>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</si>
  <si>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</si>
  <si>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</si>
  <si>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</si>
  <si>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</si>
  <si>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</si>
  <si>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</si>
  <si>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</si>
  <si>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</si>
  <si>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</si>
  <si>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</si>
  <si>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</si>
  <si>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</si>
  <si>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</si>
  <si>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</si>
  <si>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</si>
  <si>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</si>
  <si>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</si>
  <si>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</si>
  <si>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</si>
  <si>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</si>
  <si>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</si>
  <si>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</si>
  <si>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</si>
  <si>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</si>
  <si>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</si>
  <si>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</si>
  <si>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</si>
  <si>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</si>
  <si>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</si>
  <si>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</si>
  <si>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</si>
  <si>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</si>
  <si>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</si>
  <si>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</si>
  <si>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</si>
  <si>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</si>
  <si>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</si>
  <si>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</si>
  <si>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</si>
  <si>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</si>
  <si>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</si>
  <si>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</si>
  <si>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</si>
  <si>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</si>
  <si>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</si>
  <si>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</si>
  <si>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</si>
  <si>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</si>
  <si>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</si>
  <si>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</si>
  <si>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</si>
  <si>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</si>
  <si>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</si>
  <si>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</si>
  <si>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</si>
  <si>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</si>
  <si>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</si>
  <si>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</si>
  <si>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</si>
  <si>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</si>
  <si>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</si>
  <si>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</si>
  <si>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</si>
  <si>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</si>
  <si>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</si>
  <si>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</si>
  <si>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</si>
  <si>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</si>
  <si>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</si>
  <si>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</si>
  <si>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</si>
  <si>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</si>
  <si>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</si>
  <si>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</si>
  <si>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</si>
  <si>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</si>
  <si>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</si>
  <si>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</si>
  <si>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</si>
  <si>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</si>
  <si>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</si>
  <si>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</si>
  <si>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</si>
  <si>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</si>
  <si>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</si>
  <si>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</si>
  <si>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</si>
  <si>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</si>
  <si>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</si>
  <si>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</si>
  <si>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</si>
  <si>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</si>
  <si>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</si>
  <si>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</si>
  <si>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</si>
  <si>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</si>
  <si>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</si>
  <si>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</si>
  <si>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</si>
  <si>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</si>
  <si>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</si>
  <si>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</si>
  <si>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</si>
  <si>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</si>
  <si>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</si>
  <si>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</si>
  <si>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</si>
  <si>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</si>
  <si>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</si>
  <si>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</si>
  <si>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</si>
  <si>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</si>
  <si>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</si>
  <si>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</si>
  <si>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</si>
  <si>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</si>
  <si>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</si>
  <si>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</si>
  <si>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</si>
  <si>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</si>
  <si>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</si>
  <si>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</si>
  <si>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</si>
  <si>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</si>
  <si>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</si>
  <si>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</si>
  <si>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</si>
  <si>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</si>
  <si>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</si>
  <si>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</si>
  <si>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</si>
  <si>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</si>
  <si>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</si>
  <si>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</si>
  <si>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</si>
  <si>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</si>
  <si>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</si>
  <si>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</si>
  <si>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</si>
  <si>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</si>
  <si>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</si>
  <si>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</si>
  <si>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</si>
  <si>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</si>
  <si>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</si>
  <si>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</si>
  <si>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</si>
  <si>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</si>
  <si>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</si>
  <si>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</si>
  <si>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</si>
  <si>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</si>
  <si>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</si>
  <si>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</si>
  <si>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</si>
  <si>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</si>
  <si>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</si>
  <si>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</si>
  <si>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</si>
  <si>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</si>
  <si>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</si>
  <si>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</si>
  <si>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</si>
  <si>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</si>
  <si>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</si>
  <si>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</si>
  <si>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</si>
  <si>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</si>
  <si>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</si>
  <si>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</si>
  <si>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</si>
  <si>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</si>
  <si>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</si>
  <si>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</si>
  <si>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</si>
  <si>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</si>
  <si>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</si>
  <si>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</si>
  <si>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</si>
  <si>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</si>
  <si>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</si>
  <si>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</si>
  <si>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</si>
  <si>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</si>
  <si>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</si>
  <si>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</si>
  <si>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</si>
  <si>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</si>
  <si>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</si>
  <si>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</si>
  <si>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</si>
  <si>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</si>
  <si>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</si>
  <si>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</si>
  <si>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</si>
  <si>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</si>
  <si>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</si>
  <si>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</si>
  <si>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</si>
  <si>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</si>
  <si>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</si>
  <si>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</si>
  <si>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</si>
  <si>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</si>
  <si>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</si>
  <si>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</si>
  <si>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</si>
  <si>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</si>
  <si>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</si>
  <si>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</si>
  <si>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</si>
  <si>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</si>
  <si>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</si>
  <si>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</si>
  <si>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</si>
  <si>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</si>
  <si>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</si>
  <si>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</si>
  <si>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</si>
  <si>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</si>
  <si>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</si>
  <si>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</si>
  <si>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</si>
  <si>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</si>
  <si>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</si>
  <si>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</si>
  <si>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</si>
  <si>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</si>
  <si>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</si>
  <si>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</si>
  <si>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</si>
  <si>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</si>
  <si>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</si>
  <si>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</si>
  <si>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</si>
  <si>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</si>
  <si>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</si>
  <si>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</si>
  <si>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</si>
  <si>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</si>
  <si>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</si>
  <si>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</si>
  <si>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</si>
  <si>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</si>
  <si>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</si>
  <si>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</si>
  <si>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</si>
  <si>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</si>
  <si>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</si>
  <si>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</si>
  <si>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</si>
  <si>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</si>
  <si>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</si>
  <si>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</si>
  <si>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</si>
  <si>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</si>
  <si>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</si>
  <si>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</si>
  <si>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</si>
  <si>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</si>
  <si>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</si>
  <si>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</si>
  <si>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</si>
  <si>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</si>
  <si>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</si>
  <si>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</si>
  <si>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</si>
  <si>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</si>
  <si>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</si>
  <si>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</si>
  <si>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</si>
  <si>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</si>
  <si>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</si>
  <si>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</si>
  <si>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</si>
  <si>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</si>
  <si>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</si>
  <si>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</si>
  <si>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</si>
  <si>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</si>
  <si>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</si>
  <si>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</si>
  <si>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</si>
  <si>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</si>
  <si>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</si>
  <si>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</si>
  <si>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</si>
  <si>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</si>
  <si>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</si>
  <si>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</si>
  <si>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</si>
  <si>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</si>
  <si>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</si>
  <si>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</si>
  <si>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</si>
  <si>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</si>
  <si>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</si>
  <si>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</si>
  <si>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</si>
  <si>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</si>
  <si>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</si>
  <si>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</si>
  <si>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</si>
  <si>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</si>
  <si>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</si>
  <si>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</si>
  <si>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</si>
  <si>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</si>
  <si>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</si>
  <si>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</si>
  <si>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</si>
  <si>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</si>
  <si>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</si>
  <si>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</si>
  <si>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</si>
  <si>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</si>
  <si>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</si>
  <si>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</si>
  <si>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</si>
  <si>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</si>
  <si>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</si>
  <si>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</si>
  <si>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</si>
  <si>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</si>
  <si>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</si>
  <si>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</si>
  <si>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</si>
  <si>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</si>
  <si>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</si>
  <si>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</si>
  <si>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</si>
  <si>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</si>
  <si>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</si>
  <si>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</si>
  <si>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</si>
  <si>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</si>
  <si>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</si>
  <si>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</si>
  <si>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</si>
  <si>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</si>
  <si>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</si>
  <si>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</si>
  <si>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</si>
  <si>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</si>
  <si>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</si>
  <si>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</si>
  <si>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</si>
  <si>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</si>
  <si>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</si>
  <si>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</si>
  <si>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</si>
  <si>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</si>
  <si>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</si>
  <si>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</si>
  <si>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</si>
  <si>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</si>
  <si>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</si>
  <si>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</si>
  <si>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</si>
  <si>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</si>
  <si>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</si>
  <si>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</si>
  <si>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</si>
  <si>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</si>
  <si>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</si>
  <si>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</si>
  <si>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</si>
  <si>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</si>
  <si>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</si>
  <si>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</si>
  <si>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</si>
  <si>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</si>
  <si>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</si>
  <si>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</si>
  <si>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</si>
  <si>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</si>
  <si>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</si>
  <si>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</si>
  <si>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</si>
  <si>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</si>
  <si>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</si>
  <si>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</si>
  <si>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</si>
  <si>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</si>
  <si>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</si>
  <si>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</si>
  <si>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</si>
  <si>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</si>
  <si>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</si>
  <si>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</si>
  <si>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</si>
  <si>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</si>
  <si>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</si>
  <si>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</si>
  <si>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</si>
  <si>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</si>
  <si>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</si>
  <si>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</si>
  <si>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</si>
  <si>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</si>
  <si>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</si>
  <si>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</si>
  <si>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</si>
  <si>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</si>
  <si>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</si>
  <si>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</si>
  <si>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</si>
  <si>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</si>
  <si>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</si>
  <si>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</si>
  <si>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</si>
  <si>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</si>
  <si>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</si>
  <si>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</si>
  <si>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</si>
  <si>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</si>
  <si>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</si>
  <si>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</si>
  <si>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</si>
  <si>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</si>
  <si>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</si>
  <si>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</si>
  <si>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</si>
  <si>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</si>
  <si>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</si>
  <si>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</si>
  <si>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</si>
  <si>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</si>
  <si>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</si>
  <si>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</si>
  <si>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</si>
  <si>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</si>
  <si>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</si>
  <si>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</si>
  <si>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</si>
  <si>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</si>
  <si>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</si>
  <si>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</si>
  <si>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</si>
  <si>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</si>
  <si>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</si>
  <si>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</si>
  <si>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</si>
  <si>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</si>
  <si>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</si>
  <si>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</si>
  <si>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</si>
  <si>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</si>
  <si>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</si>
  <si>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</si>
  <si>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</si>
  <si>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</si>
  <si>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</si>
  <si>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</si>
  <si>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</si>
  <si>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</si>
  <si>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</si>
  <si>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</si>
  <si>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</si>
  <si>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</si>
  <si>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</si>
  <si>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</si>
  <si>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</si>
  <si>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</si>
  <si>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</si>
  <si>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</si>
  <si>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</si>
  <si>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</si>
  <si>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</si>
  <si>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</si>
  <si>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</si>
  <si>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</si>
  <si>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</si>
  <si>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</si>
  <si>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</si>
  <si>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</si>
  <si>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</si>
  <si>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</si>
  <si>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</si>
  <si>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</si>
  <si>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</si>
  <si>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</si>
  <si>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</si>
  <si>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</si>
  <si>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</si>
  <si>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</si>
  <si>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</si>
  <si>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</si>
  <si>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</si>
  <si>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</si>
  <si>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</si>
  <si>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</si>
  <si>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</si>
  <si>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</si>
  <si>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</si>
  <si>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</si>
  <si>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</si>
  <si>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</si>
  <si>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</si>
  <si>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</si>
  <si>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</si>
  <si>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</si>
  <si>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</si>
  <si>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</si>
  <si>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</si>
  <si>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</si>
  <si>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</si>
  <si>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</si>
  <si>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</si>
  <si>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</si>
  <si>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</si>
  <si>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</si>
  <si>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</si>
  <si>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</si>
  <si>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</si>
  <si>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</si>
  <si>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</si>
  <si>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</si>
  <si>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</si>
  <si>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</si>
  <si>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</si>
  <si>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</si>
  <si>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</si>
  <si>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</si>
  <si>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</si>
  <si>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</si>
  <si>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</si>
  <si>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</si>
  <si>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</si>
  <si>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</si>
  <si>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</si>
  <si>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</si>
  <si>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</si>
  <si>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</si>
  <si>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</si>
  <si>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</si>
  <si>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</si>
  <si>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</si>
  <si>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</si>
  <si>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</si>
  <si>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</si>
  <si>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</si>
  <si>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</si>
  <si>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</si>
  <si>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</si>
  <si>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</si>
  <si>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</si>
  <si>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</si>
  <si>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</si>
  <si>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</si>
  <si>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</si>
  <si>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</si>
  <si>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</si>
  <si>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</si>
  <si>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</si>
  <si>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</si>
  <si>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</si>
  <si>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</si>
  <si>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</si>
  <si>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</si>
  <si>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</si>
  <si>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</si>
  <si>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</si>
  <si>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</si>
  <si>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</si>
  <si>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</si>
  <si>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</si>
  <si>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</si>
  <si>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</si>
  <si>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</si>
  <si>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</si>
  <si>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</si>
  <si>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</si>
  <si>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</si>
  <si>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</si>
  <si>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</si>
  <si>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</si>
  <si>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</si>
  <si>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</si>
  <si>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</si>
  <si>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</si>
  <si>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</si>
  <si>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</si>
  <si>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</si>
  <si>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</si>
  <si>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</si>
  <si>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</si>
  <si>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</si>
  <si>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</si>
  <si>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</si>
  <si>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</si>
  <si>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</si>
  <si>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</si>
  <si>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</si>
  <si>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</si>
  <si>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</si>
  <si>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</si>
  <si>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</si>
  <si>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</si>
  <si>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</si>
  <si>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</si>
  <si>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</si>
  <si>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</si>
  <si>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</si>
  <si>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</si>
  <si>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</si>
  <si>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</si>
  <si>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</si>
  <si>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</si>
  <si>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</si>
  <si>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</si>
  <si>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</si>
  <si>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</si>
  <si>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</si>
  <si>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</si>
  <si>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</si>
  <si>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</si>
  <si>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</si>
  <si>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</si>
  <si>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</si>
  <si>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</si>
  <si>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</si>
  <si>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</si>
  <si>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</si>
  <si>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</si>
  <si>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</si>
  <si>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</si>
  <si>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</si>
  <si>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</si>
  <si>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</si>
  <si>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</si>
  <si>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</si>
  <si>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</si>
  <si>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</si>
  <si>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</si>
  <si>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</si>
  <si>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</si>
  <si>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</si>
  <si>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</si>
  <si>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</si>
  <si>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</si>
  <si>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</si>
  <si>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</si>
  <si>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</si>
  <si>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</si>
  <si>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</si>
  <si>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</si>
  <si>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</si>
  <si>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</si>
  <si>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</si>
  <si>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</si>
  <si>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</si>
  <si>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</si>
  <si>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</si>
  <si>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</si>
  <si>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</si>
  <si>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</si>
  <si>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</si>
  <si>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</si>
  <si>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</si>
  <si>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</si>
  <si>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</si>
  <si>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</si>
  <si>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</si>
  <si>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</si>
  <si>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</si>
  <si>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</si>
  <si>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</si>
  <si>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</si>
  <si>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</si>
  <si>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</si>
  <si>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</si>
  <si>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</si>
  <si>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</si>
  <si>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</si>
  <si>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</si>
  <si>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</si>
  <si>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</si>
  <si>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</si>
  <si>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</si>
  <si>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</si>
  <si>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</si>
  <si>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</si>
  <si>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</si>
  <si>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</si>
  <si>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</si>
  <si>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</si>
  <si>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</si>
  <si>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</si>
  <si>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</si>
  <si>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</si>
  <si>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</si>
  <si>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</si>
  <si>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</si>
  <si>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</si>
  <si>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</si>
  <si>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</si>
  <si>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</si>
  <si>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</si>
  <si>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</si>
  <si>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</si>
  <si>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</si>
  <si>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</si>
  <si>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</si>
  <si>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</si>
  <si>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</si>
  <si>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</si>
  <si>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</si>
  <si>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</si>
  <si>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</si>
  <si>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</si>
  <si>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</si>
  <si>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</si>
  <si>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</si>
  <si>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</si>
  <si>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</si>
  <si>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</si>
  <si>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</si>
  <si>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</si>
  <si>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</si>
  <si>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</si>
  <si>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</si>
  <si>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</si>
  <si>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</si>
  <si>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</si>
  <si>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</si>
  <si>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</si>
  <si>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</si>
  <si>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</si>
  <si>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</si>
  <si>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</si>
  <si>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</si>
  <si>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</si>
  <si>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</si>
  <si>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</si>
  <si>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</si>
  <si>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</si>
  <si>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</si>
  <si>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</si>
  <si>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</si>
  <si>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</si>
  <si>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</si>
  <si>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</si>
  <si>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</si>
  <si>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</si>
  <si>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</si>
  <si>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</si>
  <si>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</si>
  <si>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</si>
  <si>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</si>
  <si>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</si>
  <si>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</si>
  <si>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</si>
  <si>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</si>
  <si>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</si>
  <si>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</si>
  <si>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</si>
  <si>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</si>
  <si>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</si>
  <si>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</si>
  <si>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</si>
  <si>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</si>
  <si>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</si>
  <si>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</si>
  <si>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</si>
  <si>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</si>
  <si>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</si>
  <si>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</si>
  <si>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</si>
  <si>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</si>
  <si>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</si>
  <si>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</si>
  <si>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</si>
  <si>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</si>
  <si>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</si>
  <si>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</si>
  <si>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</si>
  <si>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</si>
  <si>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</si>
  <si>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</si>
  <si>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</si>
  <si>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</si>
  <si>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</si>
  <si>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</si>
  <si>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</si>
  <si>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</si>
  <si>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</si>
  <si>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</si>
  <si>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</si>
  <si>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</si>
  <si>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</si>
  <si>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</si>
  <si>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</si>
  <si>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</si>
  <si>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</si>
  <si>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</si>
  <si>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</si>
  <si>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</si>
  <si>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</si>
  <si>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</si>
  <si>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</si>
  <si>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</si>
  <si>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</si>
  <si>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</si>
  <si>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</si>
  <si>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</si>
  <si>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</si>
  <si>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</si>
  <si>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</si>
  <si>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</si>
  <si>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</si>
  <si>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</si>
  <si>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</si>
  <si>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</si>
  <si>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</si>
  <si>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</si>
  <si>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</si>
  <si>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</si>
  <si>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</si>
  <si>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</si>
  <si>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</si>
  <si>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</si>
  <si>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</si>
  <si>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</si>
  <si>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</si>
  <si>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</si>
  <si>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</si>
  <si>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</si>
  <si>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</si>
  <si>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</si>
  <si>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</si>
  <si>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</si>
  <si>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</si>
  <si>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</si>
  <si>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</si>
  <si>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</si>
  <si>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</si>
  <si>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</si>
  <si>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</si>
  <si>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</si>
  <si>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</si>
  <si>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</si>
  <si>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</si>
  <si>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</si>
  <si>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</si>
  <si>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</si>
  <si>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</si>
  <si>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</si>
  <si>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</si>
  <si>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</si>
  <si>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</si>
  <si>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</si>
  <si>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</si>
  <si>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</si>
  <si>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</si>
  <si>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</si>
  <si>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</si>
  <si>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</si>
  <si>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</si>
  <si>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</si>
  <si>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</si>
  <si>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</si>
  <si>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</si>
  <si>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</si>
  <si>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</si>
  <si>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</si>
  <si>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</si>
  <si>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</si>
  <si>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</si>
  <si>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</si>
  <si>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</si>
  <si>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</si>
  <si>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</si>
  <si>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</si>
  <si>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</si>
  <si>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</si>
  <si>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</si>
  <si>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</si>
  <si>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</si>
  <si>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</si>
  <si>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</si>
  <si>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</si>
  <si>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</si>
  <si>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</si>
  <si>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</si>
  <si>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</si>
  <si>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</si>
  <si>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</si>
  <si>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</si>
  <si>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</si>
  <si>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</si>
  <si>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</si>
  <si>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</si>
  <si>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</si>
  <si>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</si>
  <si>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</si>
  <si>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</si>
  <si>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</si>
  <si>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</si>
  <si>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</si>
  <si>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</si>
  <si>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</si>
  <si>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</si>
  <si>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</si>
  <si>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</si>
  <si>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</si>
  <si>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</si>
  <si>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</si>
  <si>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</si>
  <si>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</si>
  <si>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</si>
  <si>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</si>
  <si>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</si>
  <si>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</si>
  <si>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</si>
  <si>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</si>
  <si>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</si>
  <si>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</si>
  <si>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</si>
  <si>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</si>
  <si>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</si>
  <si>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</si>
  <si>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</si>
  <si>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</si>
  <si>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</si>
  <si>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</si>
  <si>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</si>
  <si>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</si>
  <si>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</si>
  <si>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</si>
  <si>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</si>
  <si>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</si>
  <si>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</si>
  <si>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</si>
  <si>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</si>
  <si>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</si>
  <si>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</si>
  <si>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</si>
  <si>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</si>
  <si>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</si>
  <si>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</si>
  <si>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</si>
  <si>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</si>
  <si>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</si>
  <si>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</si>
  <si>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</si>
  <si>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</si>
  <si>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</si>
  <si>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</si>
  <si>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</si>
  <si>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</si>
  <si>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</si>
  <si>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</si>
  <si>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</si>
  <si>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</si>
  <si>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</si>
  <si>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</si>
  <si>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</si>
  <si>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</si>
  <si>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</si>
  <si>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</si>
  <si>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</si>
  <si>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</si>
  <si>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</si>
  <si>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</si>
  <si>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</si>
  <si>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</si>
  <si>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</si>
  <si>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</si>
  <si>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</si>
  <si>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</si>
  <si>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</si>
  <si>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</si>
  <si>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</si>
  <si>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</si>
  <si>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</si>
  <si>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</si>
  <si>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</si>
  <si>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</si>
  <si>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</si>
  <si>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</si>
  <si>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</si>
  <si>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</si>
  <si>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</si>
  <si>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</si>
  <si>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</si>
  <si>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</si>
  <si>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</si>
  <si>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</si>
  <si>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</si>
  <si>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</si>
  <si>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</si>
  <si>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</si>
  <si>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</si>
  <si>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</si>
  <si>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</si>
  <si>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</si>
  <si>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</si>
  <si>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</si>
  <si>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</si>
  <si>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</si>
  <si>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</si>
  <si>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</si>
  <si>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</si>
  <si>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</si>
  <si>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</si>
  <si>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</si>
  <si>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</si>
  <si>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</si>
  <si>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</si>
  <si>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</si>
  <si>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</si>
  <si>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</si>
  <si>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</si>
  <si>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</si>
  <si>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</si>
  <si>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</si>
  <si>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</si>
  <si>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</si>
  <si>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</si>
  <si>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</si>
  <si>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</si>
  <si>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</si>
  <si>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</si>
  <si>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</si>
  <si>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</si>
  <si>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</si>
  <si>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</si>
  <si>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</si>
  <si>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</si>
  <si>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</si>
  <si>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</si>
  <si>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</si>
  <si>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</si>
  <si>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</si>
  <si>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</si>
  <si>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</si>
  <si>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</si>
  <si>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</si>
  <si>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</si>
  <si>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</si>
  <si>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</si>
  <si>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</si>
  <si>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</si>
  <si>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</si>
  <si>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</si>
  <si>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</si>
  <si>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</si>
  <si>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</si>
  <si>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</si>
  <si>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</si>
  <si>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</si>
  <si>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</si>
  <si>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</si>
  <si>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</si>
  <si>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</si>
  <si>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</si>
  <si>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</si>
  <si>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</si>
  <si>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</si>
  <si>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</si>
  <si>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</si>
  <si>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</si>
  <si>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</si>
  <si>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</si>
  <si>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</si>
  <si>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</si>
  <si>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</si>
  <si>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</si>
  <si>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</si>
  <si>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</si>
  <si>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</si>
  <si>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</si>
  <si>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</si>
  <si>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</si>
  <si>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</si>
  <si>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</si>
  <si>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</si>
  <si>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</si>
  <si>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</si>
  <si>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</si>
  <si>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</si>
  <si>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</si>
  <si>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</si>
  <si>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</si>
  <si>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</si>
  <si>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</si>
  <si>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</si>
  <si>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</si>
  <si>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</si>
  <si>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</si>
  <si>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</si>
  <si>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</si>
  <si>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</si>
  <si>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</si>
  <si>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</si>
  <si>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</si>
  <si>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</si>
  <si>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</si>
  <si>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</si>
  <si>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</si>
  <si>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</si>
  <si>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</si>
  <si>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</si>
  <si>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</si>
  <si>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</si>
  <si>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</si>
  <si>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</si>
  <si>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</si>
  <si>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</si>
  <si>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</si>
  <si>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</si>
  <si>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</si>
  <si>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</si>
  <si>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</si>
  <si>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</si>
  <si>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</si>
  <si>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</si>
  <si>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</si>
  <si>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</si>
  <si>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</si>
  <si>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</si>
  <si>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</si>
  <si>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</si>
  <si>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</si>
  <si>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</si>
  <si>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</si>
  <si>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</si>
  <si>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</si>
  <si>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</si>
  <si>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</si>
  <si>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</si>
  <si>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</si>
  <si>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</si>
  <si>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</si>
  <si>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</si>
  <si>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</si>
  <si>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</si>
  <si>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</si>
  <si>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</si>
  <si>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</si>
  <si>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</si>
  <si>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</si>
  <si>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</si>
  <si>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</si>
  <si>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</si>
  <si>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</si>
  <si>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</si>
  <si>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</si>
  <si>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</si>
  <si>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</si>
  <si>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</si>
  <si>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</si>
  <si>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</si>
  <si>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</si>
  <si>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</si>
  <si>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</si>
  <si>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</si>
  <si>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</si>
  <si>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</si>
  <si>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</si>
  <si>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</si>
  <si>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</si>
  <si>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</si>
  <si>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</si>
  <si>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</si>
  <si>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</si>
  <si>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</si>
  <si>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</si>
  <si>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</si>
  <si>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</si>
  <si>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</si>
  <si>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</si>
  <si>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</si>
  <si>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</si>
  <si>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</si>
  <si>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</si>
  <si>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</si>
  <si>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</si>
  <si>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</si>
  <si>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</si>
  <si>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</si>
  <si>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</si>
  <si>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</si>
  <si>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</si>
  <si>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</si>
  <si>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</si>
  <si>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</si>
  <si>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</si>
  <si>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</si>
  <si>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</si>
  <si>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</si>
  <si>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</si>
  <si>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</si>
  <si>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</si>
  <si>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</si>
  <si>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</si>
  <si>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</si>
  <si>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</si>
  <si>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</si>
  <si>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</si>
  <si>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</si>
  <si>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</si>
  <si>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</si>
  <si>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</si>
  <si>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</si>
  <si>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</si>
  <si>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</si>
  <si>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</si>
  <si>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</si>
  <si>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</si>
  <si>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</si>
  <si>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</si>
  <si>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</si>
  <si>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</si>
  <si>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</si>
  <si>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</si>
  <si>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</si>
  <si>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</si>
  <si>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</si>
  <si>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</si>
  <si>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</si>
  <si>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</si>
  <si>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</si>
  <si>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</si>
  <si>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</si>
  <si>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</si>
  <si>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</si>
  <si>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</si>
  <si>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</si>
  <si>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</si>
  <si>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</si>
  <si>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</si>
  <si>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</si>
  <si>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</si>
  <si>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</si>
  <si>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</si>
  <si>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</si>
  <si>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</si>
  <si>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</si>
  <si>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</si>
  <si>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</si>
  <si>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</si>
  <si>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</si>
  <si>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</si>
  <si>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</si>
  <si>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</si>
  <si>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</si>
  <si>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</si>
  <si>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</si>
  <si>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</si>
  <si>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</si>
  <si>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</si>
  <si>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</si>
  <si>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</si>
  <si>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</si>
  <si>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</si>
  <si>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</si>
  <si>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</si>
  <si>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</si>
  <si>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</si>
  <si>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</si>
  <si>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</si>
  <si>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</si>
  <si>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</si>
  <si>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</si>
  <si>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</si>
  <si>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</si>
  <si>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</si>
  <si>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</si>
  <si>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</si>
  <si>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</si>
  <si>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</si>
  <si>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</si>
  <si>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</si>
  <si>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</si>
  <si>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</si>
  <si>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</si>
  <si>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</si>
  <si>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</si>
  <si>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</si>
  <si>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</si>
  <si>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</si>
  <si>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</si>
  <si>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</si>
  <si>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</si>
  <si>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</si>
  <si>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</si>
  <si>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</si>
  <si>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</si>
  <si>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</si>
  <si>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</si>
  <si>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</si>
  <si>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</si>
  <si>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</si>
  <si>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</si>
  <si>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</si>
  <si>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</si>
  <si>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</si>
  <si>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</si>
  <si>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</si>
  <si>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</si>
  <si>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</si>
  <si>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</si>
  <si>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</si>
  <si>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</si>
  <si>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</si>
  <si>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</si>
  <si>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</si>
  <si>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</si>
  <si>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</si>
  <si>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</si>
  <si>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</si>
  <si>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</si>
  <si>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</si>
  <si>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</si>
  <si>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</si>
  <si>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</si>
  <si>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</si>
  <si>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</si>
  <si>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</si>
  <si>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</si>
  <si>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</si>
  <si>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</si>
  <si>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</si>
  <si>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</si>
  <si>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</si>
  <si>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</si>
  <si>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</si>
  <si>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</si>
  <si>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</si>
  <si>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</si>
  <si>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</si>
  <si>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</si>
  <si>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</si>
  <si>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</si>
  <si>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</si>
  <si>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</si>
  <si>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</si>
  <si>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</si>
  <si>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</si>
  <si>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</si>
  <si>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</si>
  <si>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</si>
  <si>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</si>
  <si>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</si>
  <si>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</si>
  <si>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</si>
  <si>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</si>
  <si>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</si>
  <si>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</si>
  <si>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</si>
  <si>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</si>
  <si>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</si>
  <si>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</si>
  <si>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</si>
  <si>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</si>
  <si>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</si>
  <si>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</si>
  <si>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</si>
  <si>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</si>
  <si>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</si>
  <si>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</si>
  <si>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</si>
  <si>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</si>
  <si>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</si>
  <si>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</si>
  <si>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</si>
  <si>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</si>
  <si>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</si>
  <si>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</si>
  <si>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</si>
  <si>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</si>
  <si>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</si>
  <si>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</si>
  <si>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</si>
  <si>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</si>
  <si>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</si>
  <si>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</si>
  <si>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</si>
  <si>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</si>
  <si>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</si>
  <si>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</si>
  <si>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</si>
  <si>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</si>
  <si>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</si>
  <si>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</si>
  <si>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</si>
  <si>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</si>
  <si>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</si>
  <si>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</si>
  <si>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</si>
  <si>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</si>
  <si>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</si>
  <si>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</si>
  <si>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</si>
  <si>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</si>
  <si>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</si>
  <si>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</si>
  <si>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</si>
  <si>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</si>
  <si>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</si>
  <si>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</si>
  <si>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</si>
  <si>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</si>
  <si>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</si>
  <si>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</si>
  <si>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</si>
  <si>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</si>
  <si>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</si>
  <si>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</si>
  <si>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</si>
  <si>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</si>
  <si>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</si>
  <si>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</si>
  <si>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</si>
  <si>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</si>
  <si>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</si>
  <si>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</si>
  <si>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</si>
  <si>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</si>
  <si>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</si>
  <si>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</si>
  <si>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</si>
  <si>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</si>
  <si>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</si>
  <si>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</si>
  <si>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</si>
  <si>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</si>
  <si>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</si>
  <si>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</si>
  <si>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</si>
  <si>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</si>
  <si>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</si>
  <si>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</si>
  <si>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</si>
  <si>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</si>
  <si>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</si>
  <si>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</si>
  <si>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</si>
  <si>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</si>
  <si>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</si>
  <si>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</si>
  <si>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</si>
  <si>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</si>
  <si>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</si>
  <si>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</si>
  <si>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</si>
  <si>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</si>
  <si>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</si>
  <si>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</si>
  <si>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</si>
  <si>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</si>
  <si>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</si>
  <si>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</si>
  <si>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</si>
  <si>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</si>
  <si>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</si>
  <si>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</si>
  <si>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</si>
  <si>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</si>
  <si>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</si>
  <si>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</si>
  <si>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</si>
  <si>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</si>
  <si>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</si>
  <si>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</si>
  <si>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</si>
  <si>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</si>
  <si>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</si>
  <si>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</si>
  <si>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</si>
  <si>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</si>
  <si>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</si>
  <si>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</si>
  <si>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</si>
  <si>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</si>
  <si>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</si>
  <si>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</si>
  <si>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</si>
  <si>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</si>
  <si>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</si>
  <si>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</si>
  <si>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</si>
  <si>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</si>
  <si>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</si>
  <si>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</si>
  <si>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</si>
  <si>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</si>
  <si>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</si>
  <si>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</si>
  <si>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</si>
  <si>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</si>
  <si>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</si>
  <si>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</si>
  <si>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</si>
  <si>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</si>
  <si>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</si>
  <si>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</si>
  <si>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</si>
  <si>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</si>
  <si>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</si>
  <si>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</si>
  <si>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</si>
  <si>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</si>
  <si>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</si>
  <si>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</si>
  <si>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</si>
  <si>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</si>
  <si>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</si>
  <si>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</si>
  <si>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</si>
  <si>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</si>
  <si>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</si>
  <si>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</si>
  <si>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</si>
  <si>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</si>
  <si>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</si>
  <si>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</si>
  <si>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</si>
  <si>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</si>
  <si>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</si>
  <si>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</si>
  <si>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</si>
  <si>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</si>
  <si>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</si>
  <si>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</si>
  <si>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</si>
  <si>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</si>
  <si>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</si>
  <si>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</si>
  <si>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</si>
  <si>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</si>
  <si>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</si>
  <si>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</si>
  <si>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</si>
  <si>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</si>
  <si>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</si>
  <si>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</si>
  <si>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</si>
  <si>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</si>
  <si>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</si>
  <si>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</si>
  <si>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</si>
  <si>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</si>
  <si>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</si>
  <si>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</si>
  <si>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</si>
  <si>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</si>
  <si>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</si>
  <si>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</si>
  <si>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</si>
  <si>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</si>
  <si>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</si>
  <si>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</si>
  <si>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</si>
  <si>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</si>
  <si>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</si>
  <si>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</si>
  <si>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</si>
  <si>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</si>
  <si>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</si>
  <si>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</si>
  <si>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</si>
  <si>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</si>
  <si>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</si>
  <si>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</si>
  <si>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</si>
  <si>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</si>
  <si>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</si>
  <si>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</si>
  <si>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</si>
  <si>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</si>
  <si>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</si>
  <si>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</si>
  <si>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</si>
  <si>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</si>
  <si>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</si>
  <si>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</si>
  <si>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</si>
  <si>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</si>
  <si>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</si>
  <si>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</si>
  <si>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</si>
  <si>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</si>
  <si>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</si>
  <si>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</si>
  <si>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</si>
  <si>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</si>
  <si>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</si>
  <si>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</si>
  <si>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</si>
  <si>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</si>
  <si>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</si>
  <si>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</si>
  <si>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</si>
  <si>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</si>
  <si>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</si>
  <si>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</si>
  <si>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</si>
  <si>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</si>
  <si>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</si>
  <si>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</si>
  <si>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</si>
  <si>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</si>
  <si>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</si>
  <si>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</si>
  <si>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</si>
  <si>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</si>
  <si>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</si>
  <si>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</si>
  <si>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</si>
  <si>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</si>
  <si>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</si>
  <si>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</si>
  <si>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</si>
  <si>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</si>
  <si>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</si>
  <si>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</si>
  <si>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</si>
  <si>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</si>
  <si>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</si>
  <si>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</si>
  <si>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</si>
  <si>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</si>
  <si>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</si>
  <si>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</si>
  <si>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</si>
  <si>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</si>
  <si>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</si>
  <si>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</si>
  <si>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</si>
  <si>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</si>
  <si>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</si>
  <si>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</si>
  <si>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</si>
  <si>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</si>
  <si>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</si>
  <si>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</si>
  <si>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</si>
  <si>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</si>
  <si>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</si>
  <si>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</si>
  <si>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</si>
  <si>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</si>
  <si>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</si>
  <si>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</si>
  <si>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</si>
  <si>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</si>
  <si>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</si>
  <si>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</si>
  <si>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</si>
  <si>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</si>
  <si>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</si>
  <si>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</si>
  <si>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</si>
  <si>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</si>
  <si>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</si>
  <si>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</si>
  <si>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</si>
  <si>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</si>
  <si>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</si>
  <si>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</si>
  <si>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</si>
  <si>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</si>
  <si>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</si>
  <si>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</si>
  <si>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</si>
  <si>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</si>
  <si>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</si>
  <si>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</si>
  <si>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</si>
  <si>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</si>
  <si>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</si>
  <si>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</si>
  <si>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</si>
  <si>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</si>
  <si>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</si>
  <si>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</si>
  <si>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</si>
  <si>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</si>
  <si>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</si>
  <si>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</si>
  <si>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</si>
  <si>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</si>
  <si>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</si>
  <si>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</si>
  <si>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</si>
  <si>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</si>
  <si>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</si>
  <si>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</si>
  <si>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</si>
  <si>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</si>
  <si>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</si>
  <si>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</si>
  <si>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</si>
  <si>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</si>
  <si>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</si>
  <si>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</si>
  <si>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</si>
  <si>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</si>
  <si>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</si>
  <si>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</si>
  <si>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</si>
  <si>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</si>
  <si>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</si>
  <si>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</si>
  <si>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</si>
  <si>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</si>
  <si>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</si>
  <si>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</si>
  <si>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</si>
  <si>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</si>
  <si>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</si>
  <si>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</si>
  <si>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</si>
  <si>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</si>
  <si>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</si>
  <si>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</si>
  <si>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</si>
  <si>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</si>
  <si>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</si>
  <si>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</si>
  <si>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</si>
  <si>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</si>
  <si>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</si>
  <si>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</si>
  <si>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</si>
  <si>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</si>
  <si>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</si>
  <si>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</si>
  <si>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</si>
  <si>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</si>
  <si>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</si>
  <si>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</si>
  <si>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</si>
  <si>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</si>
  <si>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</si>
  <si>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</si>
  <si>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</si>
  <si>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</si>
  <si>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</si>
  <si>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</si>
  <si>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</si>
  <si>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</si>
  <si>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</si>
  <si>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</si>
  <si>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</si>
  <si>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</si>
  <si>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</si>
  <si>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</si>
  <si>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</si>
  <si>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</si>
  <si>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</si>
  <si>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</si>
  <si>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</si>
  <si>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</si>
  <si>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</si>
  <si>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</si>
  <si>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</si>
  <si>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</si>
  <si>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</si>
  <si>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</si>
  <si>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</si>
  <si>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</si>
  <si>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</si>
  <si>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</si>
  <si>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</si>
  <si>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</si>
  <si>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</si>
  <si>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</si>
  <si>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</si>
  <si>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</si>
  <si>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</si>
  <si>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</si>
  <si>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</si>
  <si>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</si>
  <si>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</si>
  <si>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</si>
  <si>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</si>
  <si>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</si>
  <si>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</si>
  <si>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</si>
  <si>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</si>
  <si>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</si>
  <si>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</si>
  <si>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</si>
  <si>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</si>
  <si>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</si>
  <si>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</si>
  <si>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</si>
  <si>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</si>
  <si>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</si>
  <si>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</si>
  <si>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</si>
  <si>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</si>
  <si>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</si>
  <si>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</si>
  <si>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</si>
  <si>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</si>
  <si>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</si>
  <si>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</si>
  <si>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</si>
  <si>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</si>
  <si>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</si>
  <si>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</si>
  <si>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</si>
  <si>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</si>
  <si>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</si>
  <si>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</si>
  <si>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</si>
  <si>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</si>
  <si>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</si>
  <si>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</si>
  <si>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</si>
  <si>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</si>
  <si>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</si>
  <si>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</si>
  <si>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</si>
  <si>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</si>
  <si>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</si>
  <si>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</si>
  <si>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</si>
  <si>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</si>
  <si>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</si>
  <si>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</si>
  <si>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</si>
  <si>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</si>
  <si>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</si>
  <si>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</si>
  <si>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</si>
  <si>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</si>
  <si>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</si>
  <si>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</si>
  <si>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</si>
  <si>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</si>
  <si>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</si>
  <si>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</si>
  <si>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</si>
  <si>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</si>
  <si>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</si>
  <si>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</si>
  <si>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</si>
  <si>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</si>
  <si>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</si>
  <si>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</si>
  <si>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</si>
  <si>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</si>
  <si>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</si>
  <si>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</si>
  <si>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</si>
  <si>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</si>
  <si>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</si>
  <si>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</si>
  <si>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</si>
  <si>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</si>
  <si>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</si>
  <si>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</si>
  <si>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</si>
  <si>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</si>
  <si>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</si>
  <si>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</si>
  <si>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</si>
  <si>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</si>
  <si>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</si>
  <si>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</si>
  <si>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</si>
  <si>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</si>
  <si>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</si>
  <si>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</si>
  <si>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</si>
  <si>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</si>
  <si>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</si>
  <si>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</si>
  <si>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</si>
  <si>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</si>
  <si>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</si>
  <si>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</si>
  <si>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</si>
  <si>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</si>
  <si>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</si>
  <si>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</si>
  <si>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</si>
  <si>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</si>
  <si>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</si>
  <si>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</si>
  <si>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</si>
  <si>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</si>
  <si>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</si>
  <si>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</si>
  <si>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</si>
  <si>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</si>
  <si>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</si>
  <si>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</si>
  <si>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</si>
  <si>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</si>
  <si>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</si>
  <si>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</si>
  <si>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</si>
  <si>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</si>
  <si>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</si>
  <si>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</si>
  <si>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</si>
  <si>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</si>
  <si>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</si>
  <si>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</si>
  <si>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</si>
  <si>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</si>
  <si>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</si>
  <si>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</si>
  <si>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</si>
  <si>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</si>
  <si>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</si>
  <si>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</si>
  <si>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</si>
  <si>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</si>
  <si>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</si>
  <si>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</si>
  <si>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</si>
  <si>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</si>
  <si>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</si>
  <si>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</si>
  <si>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</si>
  <si>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</si>
  <si>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</si>
  <si>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</si>
  <si>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</si>
  <si>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</si>
  <si>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</si>
  <si>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</si>
  <si>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</si>
  <si>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</si>
  <si>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</si>
  <si>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</si>
  <si>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</si>
  <si>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</si>
  <si>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</si>
  <si>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</si>
  <si>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</si>
  <si>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</si>
  <si>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</si>
  <si>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</si>
  <si>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</si>
  <si>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</si>
  <si>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</si>
  <si>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</si>
  <si>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</si>
  <si>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</si>
  <si>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</si>
  <si>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</si>
  <si>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</si>
  <si>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</si>
  <si>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</si>
  <si>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</si>
  <si>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</si>
  <si>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</si>
  <si>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</si>
  <si>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</si>
  <si>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</si>
  <si>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</si>
  <si>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</si>
  <si>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</si>
  <si>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</si>
  <si>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</si>
  <si>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</si>
  <si>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</si>
  <si>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</si>
  <si>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</si>
  <si>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</si>
  <si>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</si>
  <si>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</si>
  <si>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</si>
  <si>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</si>
  <si>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</si>
  <si>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</si>
  <si>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</si>
  <si>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</si>
  <si>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</si>
  <si>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</si>
  <si>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</si>
  <si>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</si>
  <si>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</si>
  <si>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</si>
  <si>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</si>
  <si>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</si>
  <si>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</si>
  <si>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</si>
  <si>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</si>
  <si>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</si>
  <si>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</si>
  <si>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</si>
  <si>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</si>
  <si>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</si>
  <si>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</si>
  <si>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</si>
  <si>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</si>
  <si>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</si>
  <si>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</si>
  <si>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</si>
  <si>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</si>
  <si>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</si>
  <si>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</si>
  <si>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</si>
  <si>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</si>
  <si>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</si>
  <si>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</si>
  <si>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</si>
  <si>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</si>
  <si>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</si>
  <si>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</si>
  <si>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</si>
  <si>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</si>
  <si>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</si>
  <si>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</si>
  <si>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</si>
  <si>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</si>
  <si>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</si>
  <si>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</si>
  <si>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</si>
  <si>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</si>
  <si>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</si>
  <si>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</si>
  <si>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</si>
  <si>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</si>
  <si>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</si>
  <si>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</si>
  <si>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</si>
  <si>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</si>
  <si>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</si>
  <si>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</si>
  <si>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</si>
  <si>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</si>
  <si>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</si>
  <si>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</si>
  <si>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</si>
  <si>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</si>
  <si>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</si>
  <si>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</si>
  <si>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</si>
  <si>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</si>
  <si>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</si>
  <si>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</si>
  <si>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</si>
  <si>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</si>
  <si>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</si>
  <si>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</si>
  <si>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</si>
  <si>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</si>
  <si>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</si>
  <si>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</si>
  <si>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</si>
  <si>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</si>
  <si>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</si>
  <si>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</si>
  <si>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</si>
  <si>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</si>
  <si>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</si>
  <si>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</si>
  <si>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</si>
  <si>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</si>
  <si>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</si>
  <si>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</si>
  <si>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</si>
  <si>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</si>
  <si>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</si>
  <si>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</si>
  <si>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</si>
  <si>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</si>
  <si>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</si>
  <si>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</si>
  <si>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</si>
  <si>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</si>
  <si>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</si>
  <si>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</si>
  <si>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</si>
  <si>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</si>
  <si>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</si>
  <si>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</si>
  <si>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</si>
  <si>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</si>
  <si>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</si>
  <si>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</si>
  <si>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</si>
  <si>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</si>
  <si>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</si>
  <si>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</si>
  <si>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</si>
  <si>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</si>
  <si>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</si>
  <si>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</si>
  <si>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</si>
  <si>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</si>
  <si>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</si>
  <si>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</si>
  <si>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</si>
  <si>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</si>
  <si>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</si>
  <si>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</si>
  <si>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</si>
  <si>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</si>
  <si>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</si>
  <si>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</si>
  <si>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</si>
  <si>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</si>
  <si>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</si>
  <si>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</si>
  <si>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</si>
  <si>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</si>
  <si>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</si>
  <si>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</si>
  <si>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</si>
  <si>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</si>
  <si>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</si>
  <si>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</si>
  <si>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</si>
  <si>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</si>
  <si>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</si>
  <si>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</si>
  <si>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</si>
  <si>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</si>
  <si>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</si>
  <si>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</si>
  <si>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</si>
  <si>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</si>
  <si>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</si>
  <si>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</si>
  <si>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</si>
  <si>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</si>
  <si>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</si>
  <si>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</si>
  <si>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</si>
  <si>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</si>
  <si>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</si>
  <si>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</si>
  <si>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</si>
  <si>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</si>
  <si>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</si>
  <si>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</si>
  <si>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</si>
  <si>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</si>
  <si>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</si>
  <si>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</si>
  <si>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</si>
  <si>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</si>
  <si>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</si>
  <si>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</si>
  <si>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</si>
  <si>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</si>
  <si>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</si>
  <si>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</si>
  <si>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</si>
  <si>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</si>
  <si>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</si>
  <si>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</si>
  <si>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</si>
  <si>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</si>
  <si>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</si>
  <si>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</si>
  <si>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</si>
  <si>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</si>
  <si>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</si>
  <si>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</si>
  <si>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</si>
  <si>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</si>
  <si>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</si>
  <si>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</si>
  <si>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</si>
  <si>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</si>
  <si>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</si>
  <si>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</si>
  <si>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</si>
  <si>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</si>
  <si>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</si>
  <si>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</si>
  <si>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</si>
  <si>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</si>
  <si>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</si>
  <si>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</si>
  <si>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</si>
  <si>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</si>
  <si>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</si>
  <si>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</si>
  <si>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</si>
  <si>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</si>
  <si>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</si>
  <si>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</si>
  <si>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</si>
  <si>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</si>
  <si>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</si>
  <si>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</si>
  <si>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</si>
  <si>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</si>
  <si>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</si>
  <si>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</si>
  <si>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</si>
  <si>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</si>
  <si>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</si>
  <si>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</si>
  <si>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</si>
  <si>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</si>
  <si>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</si>
  <si>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</si>
  <si>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</si>
  <si>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</si>
  <si>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</si>
  <si>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</si>
  <si>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</si>
  <si>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</si>
  <si>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</si>
  <si>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</si>
  <si>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</si>
  <si>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</si>
  <si>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</si>
  <si>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</si>
  <si>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</si>
  <si>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</si>
  <si>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</si>
  <si>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</si>
  <si>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</si>
  <si>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</si>
  <si>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</si>
  <si>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</si>
  <si>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</si>
  <si>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</si>
  <si>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</si>
  <si>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</si>
  <si>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</si>
  <si>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</si>
  <si>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</si>
  <si>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</si>
  <si>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</si>
  <si>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</si>
  <si>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</si>
  <si>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</si>
  <si>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</si>
  <si>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</si>
  <si>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</si>
  <si>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</si>
  <si>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</si>
  <si>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</si>
  <si>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</si>
  <si>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</si>
  <si>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</si>
  <si>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</si>
  <si>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</si>
  <si>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</si>
  <si>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</si>
  <si>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</si>
  <si>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</si>
  <si>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</si>
  <si>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</si>
  <si>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</si>
  <si>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</si>
  <si>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</si>
  <si>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</si>
  <si>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</si>
  <si>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</si>
  <si>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</si>
  <si>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</si>
  <si>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</si>
  <si>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</si>
  <si>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</si>
  <si>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</si>
  <si>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</si>
  <si>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</si>
  <si>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</si>
  <si>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</si>
  <si>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</si>
  <si>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</si>
  <si>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</si>
  <si>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</si>
  <si>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</si>
  <si>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</si>
  <si>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</si>
  <si>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</si>
  <si>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</si>
  <si>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</si>
  <si>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</si>
  <si>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</si>
  <si>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</si>
  <si>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</si>
  <si>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</si>
  <si>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</si>
  <si>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</si>
  <si>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</si>
  <si>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</si>
  <si>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</si>
  <si>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</si>
  <si>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</si>
  <si>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</si>
  <si>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</si>
  <si>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</si>
  <si>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</si>
  <si>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</si>
  <si>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</si>
  <si>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</si>
  <si>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</si>
  <si>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</si>
  <si>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</si>
  <si>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</si>
  <si>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</si>
  <si>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</si>
  <si>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</si>
  <si>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</si>
  <si>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</si>
  <si>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</si>
  <si>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</si>
  <si>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</si>
  <si>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</si>
  <si>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</si>
  <si>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</si>
  <si>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</si>
  <si>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</si>
  <si>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</si>
  <si>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</si>
  <si>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</si>
  <si>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</si>
  <si>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</si>
  <si>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</si>
  <si>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</si>
  <si>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</si>
  <si>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</si>
  <si>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</si>
  <si>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</si>
  <si>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</si>
  <si>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</si>
  <si>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</si>
  <si>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</si>
  <si>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</si>
  <si>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</si>
  <si>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</si>
  <si>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</si>
  <si>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</si>
  <si>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</si>
  <si>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</si>
  <si>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</si>
  <si>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</si>
  <si>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</si>
  <si>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</si>
  <si>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</si>
  <si>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</si>
  <si>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</si>
  <si>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</si>
  <si>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</si>
  <si>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</si>
  <si>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</si>
  <si>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</si>
  <si>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</si>
  <si>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</si>
  <si>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</si>
  <si>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</si>
  <si>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</si>
  <si>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</si>
  <si>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</si>
  <si>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</si>
  <si>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</si>
  <si>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</si>
  <si>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</si>
  <si>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</si>
  <si>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</si>
  <si>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</si>
  <si>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</si>
  <si>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</si>
  <si>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</si>
  <si>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</si>
  <si>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</si>
  <si>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</si>
  <si>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</si>
  <si>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</si>
  <si>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</si>
  <si>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</si>
  <si>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</si>
  <si>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</si>
  <si>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</si>
  <si>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</si>
  <si>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</si>
  <si>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</si>
  <si>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</si>
  <si>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</si>
  <si>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</si>
  <si>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</si>
  <si>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</si>
  <si>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</si>
  <si>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</si>
  <si>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</si>
  <si>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</si>
  <si>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</si>
  <si>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</si>
  <si>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</si>
  <si>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</si>
  <si>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</si>
  <si>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</si>
  <si>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</si>
  <si>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</si>
  <si>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</si>
  <si>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</si>
  <si>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</si>
  <si>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</si>
  <si>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</si>
  <si>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</si>
  <si>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</si>
  <si>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</si>
  <si>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</si>
  <si>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</si>
  <si>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</si>
  <si>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</si>
  <si>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</si>
  <si>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</si>
  <si>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</si>
  <si>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</si>
  <si>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</si>
  <si>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</si>
  <si>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</si>
  <si>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</si>
  <si>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</si>
  <si>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</si>
  <si>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</si>
  <si>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</si>
  <si>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</si>
  <si>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</si>
  <si>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</si>
  <si>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</si>
  <si>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</si>
  <si>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</si>
  <si>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</si>
  <si>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</si>
  <si>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</si>
  <si>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</si>
  <si>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</si>
  <si>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</si>
  <si>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</si>
  <si>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</si>
  <si>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</si>
  <si>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</si>
  <si>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</si>
  <si>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</si>
  <si>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</si>
  <si>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</si>
  <si>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</si>
  <si>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</si>
  <si>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</si>
  <si>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</si>
  <si>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</si>
  <si>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</si>
  <si>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</si>
  <si>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</si>
  <si>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</si>
  <si>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</si>
  <si>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</si>
  <si>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</si>
  <si>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</si>
  <si>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</si>
  <si>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</si>
  <si>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</si>
  <si>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</si>
  <si>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</si>
  <si>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</si>
  <si>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</si>
  <si>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</si>
  <si>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</si>
  <si>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</si>
  <si>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</si>
  <si>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</si>
  <si>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</si>
  <si>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</si>
  <si>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</si>
  <si>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</si>
  <si>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</si>
  <si>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</si>
  <si>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</si>
  <si>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</si>
  <si>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</si>
  <si>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</si>
  <si>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</si>
  <si>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</si>
  <si>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</si>
  <si>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</si>
  <si>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</si>
  <si>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</si>
  <si>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</si>
  <si>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</si>
  <si>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</si>
  <si>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</si>
  <si>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</si>
  <si>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</si>
  <si>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</si>
  <si>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</si>
  <si>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</si>
  <si>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</si>
  <si>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</si>
  <si>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</si>
  <si>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</si>
  <si>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</si>
  <si>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</si>
  <si>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</si>
  <si>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</si>
  <si>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</si>
  <si>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</si>
  <si>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</si>
  <si>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</si>
  <si>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</si>
  <si>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</si>
  <si>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</si>
  <si>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</si>
  <si>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</si>
  <si>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</si>
  <si>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</si>
  <si>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</si>
  <si>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</si>
  <si>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</si>
  <si>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</si>
  <si>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</si>
  <si>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</si>
  <si>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</si>
  <si>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</si>
  <si>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</si>
  <si>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</si>
  <si>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</si>
  <si>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</si>
  <si>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</si>
  <si>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</si>
  <si>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</si>
  <si>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</si>
  <si>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</si>
  <si>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</si>
  <si>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</si>
  <si>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</si>
  <si>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</si>
  <si>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</si>
  <si>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</si>
  <si>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</si>
  <si>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</si>
  <si>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</si>
  <si>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</si>
  <si>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</si>
  <si>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</si>
  <si>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</si>
  <si>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</si>
  <si>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</si>
  <si>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</si>
  <si>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</si>
  <si>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</si>
  <si>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</si>
  <si>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</si>
  <si>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</si>
  <si>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</si>
  <si>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</si>
  <si>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</si>
  <si>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</si>
  <si>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</si>
  <si>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</si>
  <si>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</si>
  <si>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</si>
  <si>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</si>
  <si>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</si>
  <si>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</si>
  <si>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</si>
  <si>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</si>
  <si>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</si>
  <si>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</si>
  <si>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</si>
  <si>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</si>
  <si>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</si>
  <si>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</si>
  <si>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</si>
  <si>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</si>
  <si>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</si>
  <si>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</si>
  <si>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</si>
  <si>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</si>
  <si>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</si>
  <si>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</si>
  <si>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</si>
  <si>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</si>
  <si>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</si>
  <si>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</si>
  <si>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</si>
  <si>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</si>
  <si>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</si>
  <si>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</si>
  <si>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</si>
  <si>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</si>
  <si>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</si>
  <si>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</si>
  <si>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</si>
  <si>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</si>
  <si>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</si>
  <si>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</si>
  <si>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</si>
  <si>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</si>
  <si>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</si>
  <si>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</si>
  <si>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</si>
  <si>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</si>
  <si>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</si>
  <si>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</si>
  <si>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</si>
  <si>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</si>
  <si>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</si>
  <si>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</si>
  <si>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</si>
  <si>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</si>
  <si>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</si>
  <si>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</si>
  <si>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</si>
  <si>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</si>
  <si>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</si>
  <si>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</si>
  <si>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</si>
  <si>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</si>
  <si>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</si>
  <si>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</si>
  <si>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</si>
  <si>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</si>
  <si>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</si>
  <si>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</si>
  <si>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</si>
  <si>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</si>
  <si>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</si>
  <si>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</si>
  <si>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</si>
  <si>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</si>
  <si>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</si>
  <si>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</si>
  <si>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</si>
  <si>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</si>
  <si>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</si>
  <si>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</si>
  <si>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</si>
  <si>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</si>
  <si>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</si>
  <si>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</si>
  <si>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</si>
  <si>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</si>
  <si>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</si>
  <si>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</si>
  <si>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</si>
  <si>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</si>
  <si>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</si>
  <si>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</si>
  <si>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</si>
  <si>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</si>
  <si>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</si>
  <si>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</si>
  <si>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</si>
  <si>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</si>
  <si>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</si>
  <si>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</si>
  <si>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</si>
  <si>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</si>
  <si>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</si>
  <si>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</si>
  <si>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</si>
  <si>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</si>
  <si>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</si>
  <si>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</si>
  <si>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</si>
  <si>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</si>
  <si>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</si>
  <si>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</si>
  <si>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</si>
  <si>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</si>
  <si>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</si>
  <si>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</si>
  <si>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</si>
  <si>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</si>
  <si>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</si>
  <si>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</si>
  <si>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</si>
  <si>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</si>
  <si>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</si>
  <si>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</si>
  <si>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</si>
  <si>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</si>
  <si>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</si>
  <si>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</si>
  <si>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</si>
  <si>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</si>
  <si>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</si>
  <si>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</si>
  <si>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</si>
  <si>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</si>
  <si>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</si>
  <si>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</si>
  <si>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</si>
  <si>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</si>
  <si>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</si>
  <si>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</si>
  <si>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</si>
  <si>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</si>
  <si>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</si>
  <si>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</si>
  <si>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</si>
  <si>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</si>
  <si>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</si>
  <si>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</si>
  <si>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</si>
  <si>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</si>
  <si>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</si>
  <si>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</si>
  <si>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</si>
  <si>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</si>
  <si>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</si>
  <si>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</si>
  <si>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</si>
  <si>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</si>
  <si>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</si>
  <si>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</si>
  <si>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</si>
  <si>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</si>
  <si>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</si>
  <si>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</si>
  <si>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</si>
  <si>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</si>
  <si>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</si>
  <si>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</si>
  <si>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</si>
  <si>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</si>
  <si>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</si>
  <si>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</si>
  <si>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</si>
  <si>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</si>
  <si>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</si>
  <si>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</si>
  <si>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</si>
  <si>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</si>
  <si>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</si>
  <si>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</si>
  <si>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</si>
  <si>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</si>
  <si>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</si>
  <si>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</si>
  <si>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</si>
  <si>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</si>
  <si>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</si>
  <si>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</si>
  <si>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</si>
  <si>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</si>
  <si>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</si>
  <si>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</si>
  <si>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</si>
  <si>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</si>
  <si>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</si>
  <si>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</si>
  <si>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</si>
  <si>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</si>
  <si>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</si>
  <si>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</si>
  <si>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</si>
  <si>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</si>
  <si>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</si>
  <si>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</si>
  <si>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</si>
  <si>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</si>
  <si>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</si>
  <si>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</si>
  <si>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</si>
  <si>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</si>
  <si>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</si>
  <si>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</si>
  <si>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</si>
  <si>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</si>
  <si>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</si>
  <si>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</si>
  <si>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</si>
  <si>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</si>
  <si>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</si>
  <si>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</si>
  <si>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</si>
  <si>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</si>
  <si>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</si>
  <si>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</si>
  <si>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</si>
  <si>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</si>
  <si>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</si>
  <si>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</si>
  <si>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</si>
  <si>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</si>
  <si>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</si>
  <si>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</si>
  <si>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</si>
  <si>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</si>
  <si>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</si>
  <si>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</si>
  <si>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</si>
  <si>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</si>
  <si>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</si>
  <si>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</si>
  <si>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</si>
  <si>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</si>
  <si>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</si>
  <si>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</si>
  <si>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</si>
  <si>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</si>
  <si>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</si>
  <si>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</si>
  <si>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</si>
  <si>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</si>
  <si>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</si>
  <si>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</si>
  <si>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</si>
  <si>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</si>
  <si>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</si>
  <si>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</si>
  <si>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</si>
  <si>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</si>
  <si>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</si>
  <si>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</si>
  <si>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</si>
  <si>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</si>
  <si>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</si>
  <si>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</si>
  <si>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</si>
  <si>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</si>
  <si>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</si>
  <si>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</si>
  <si>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</si>
  <si>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</si>
  <si>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</si>
  <si>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</si>
  <si>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</si>
  <si>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</si>
  <si>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</si>
  <si>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</si>
  <si>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</si>
  <si>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</si>
  <si>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</si>
  <si>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</si>
  <si>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</si>
  <si>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</si>
  <si>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</si>
  <si>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</si>
  <si>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</si>
  <si>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</si>
  <si>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</si>
  <si>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</si>
  <si>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</si>
  <si>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</si>
  <si>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</si>
  <si>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</si>
  <si>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</si>
  <si>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</si>
  <si>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</si>
  <si>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</si>
  <si>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</si>
  <si>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</si>
  <si>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</si>
  <si>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</si>
  <si>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</si>
  <si>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</si>
  <si>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</si>
  <si>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</si>
  <si>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</si>
  <si>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</si>
  <si>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</si>
  <si>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</si>
  <si>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</si>
  <si>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</si>
  <si>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</si>
  <si>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</si>
  <si>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</si>
  <si>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</si>
  <si>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</si>
  <si>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</si>
  <si>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</si>
  <si>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</si>
  <si>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</si>
  <si>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</si>
  <si>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</si>
  <si>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</si>
  <si>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</si>
  <si>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</si>
  <si>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</si>
  <si>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</si>
  <si>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</si>
  <si>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</si>
  <si>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</si>
  <si>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</si>
  <si>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</si>
  <si>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</si>
  <si>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</si>
  <si>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</si>
  <si>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</si>
  <si>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</si>
  <si>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</si>
  <si>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</si>
  <si>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</si>
  <si>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</si>
  <si>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</si>
  <si>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</si>
  <si>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</si>
  <si>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</si>
  <si>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</si>
  <si>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</si>
  <si>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</si>
  <si>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</si>
  <si>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</si>
  <si>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</si>
  <si>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</si>
  <si>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</si>
  <si>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</si>
  <si>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</si>
  <si>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</si>
  <si>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</si>
  <si>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</si>
  <si>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</si>
  <si>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</si>
  <si>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</si>
  <si>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</si>
  <si>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</si>
  <si>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</si>
  <si>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</si>
  <si>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</si>
  <si>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</si>
  <si>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</si>
  <si>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</si>
  <si>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</si>
  <si>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</si>
  <si>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</si>
  <si>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</si>
  <si>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</si>
  <si>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</si>
  <si>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</si>
  <si>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</si>
  <si>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</si>
  <si>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</si>
  <si>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</si>
  <si>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</si>
  <si>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</si>
  <si>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</si>
  <si>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</si>
  <si>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</si>
  <si>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</si>
  <si>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</si>
  <si>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</si>
  <si>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</si>
  <si>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</si>
  <si>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</si>
  <si>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</si>
  <si>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</si>
  <si>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</si>
  <si>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</si>
  <si>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</si>
  <si>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</si>
  <si>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</si>
  <si>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</si>
  <si>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</si>
  <si>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</si>
  <si>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</si>
  <si>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</si>
  <si>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</si>
  <si>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</si>
  <si>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</si>
  <si>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</si>
  <si>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</si>
  <si>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</si>
  <si>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</si>
  <si>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</si>
  <si>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</si>
  <si>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</si>
  <si>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</si>
  <si>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</si>
  <si>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</si>
  <si>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</si>
  <si>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</si>
  <si>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</si>
  <si>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</si>
  <si>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</si>
  <si>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</si>
  <si>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</si>
  <si>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</si>
  <si>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</si>
  <si>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</si>
  <si>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</si>
  <si>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</si>
  <si>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</si>
  <si>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</si>
  <si>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</si>
  <si>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</si>
  <si>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</si>
  <si>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</si>
  <si>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</si>
  <si>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</si>
  <si>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</si>
  <si>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</si>
  <si>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</si>
  <si>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</si>
  <si>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</si>
  <si>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</si>
  <si>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</si>
  <si>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</si>
  <si>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</si>
  <si>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</si>
  <si>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</si>
  <si>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</si>
  <si>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</si>
  <si>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</si>
  <si>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</si>
  <si>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</si>
  <si>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</si>
  <si>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</si>
  <si>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</si>
  <si>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</si>
  <si>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</si>
  <si>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</si>
  <si>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</si>
  <si>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</si>
  <si>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</si>
  <si>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</si>
  <si>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</si>
  <si>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</si>
  <si>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</si>
  <si>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</si>
  <si>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</si>
  <si>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</si>
  <si>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</si>
  <si>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</si>
  <si>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</si>
  <si>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</si>
  <si>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</si>
  <si>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</si>
  <si>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</si>
  <si>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</si>
  <si>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</si>
  <si>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</si>
  <si>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</si>
  <si>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</si>
  <si>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</si>
  <si>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</si>
  <si>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</si>
  <si>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</si>
  <si>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</si>
  <si>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</si>
  <si>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</si>
  <si>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</si>
  <si>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</si>
  <si>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</si>
  <si>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</si>
  <si>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</si>
  <si>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</si>
  <si>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</si>
  <si>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</si>
  <si>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</si>
  <si>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</si>
  <si>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</si>
  <si>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</si>
  <si>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</si>
  <si>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</si>
  <si>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</si>
  <si>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</si>
  <si>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</si>
  <si>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</si>
  <si>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</si>
  <si>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</si>
  <si>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</si>
  <si>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</si>
  <si>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</si>
  <si>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</si>
  <si>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</si>
  <si>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</si>
  <si>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</si>
  <si>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</si>
  <si>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</si>
  <si>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</si>
  <si>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</si>
  <si>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</si>
  <si>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</si>
  <si>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</si>
  <si>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</si>
  <si>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</si>
  <si>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</si>
  <si>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</si>
  <si>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</si>
  <si>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</si>
  <si>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</si>
  <si>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</si>
  <si>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</si>
  <si>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</si>
  <si>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</si>
  <si>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</si>
  <si>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</si>
  <si>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</si>
  <si>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</si>
  <si>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</si>
  <si>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</si>
  <si>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</si>
  <si>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</si>
  <si>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</si>
  <si>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</si>
  <si>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</si>
  <si>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</si>
  <si>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</si>
  <si>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</si>
  <si>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</si>
  <si>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</si>
  <si>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</si>
  <si>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</si>
  <si>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</si>
  <si>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</si>
  <si>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</si>
  <si>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</si>
  <si>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</si>
  <si>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</si>
  <si>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</si>
  <si>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</si>
  <si>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</si>
  <si>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</si>
  <si>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</si>
  <si>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</si>
  <si>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</si>
  <si>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</si>
  <si>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</si>
  <si>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</si>
  <si>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</si>
  <si>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</si>
  <si>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</si>
  <si>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</si>
  <si>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</si>
  <si>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</si>
  <si>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</si>
  <si>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</si>
  <si>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</si>
  <si>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</si>
  <si>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</si>
  <si>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</si>
  <si>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</si>
  <si>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</si>
  <si>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</si>
  <si>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</si>
  <si>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</si>
  <si>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</si>
  <si>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</si>
  <si>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</si>
  <si>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</si>
  <si>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</si>
  <si>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</si>
  <si>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</si>
  <si>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</si>
  <si>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</si>
  <si>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</si>
  <si>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</si>
  <si>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</si>
  <si>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</si>
  <si>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</si>
  <si>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</si>
  <si>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</si>
  <si>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</si>
  <si>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</si>
  <si>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</si>
  <si>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</si>
  <si>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</si>
  <si>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</si>
  <si>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</si>
  <si>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</si>
  <si>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</si>
  <si>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</si>
  <si>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</si>
  <si>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</si>
  <si>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</si>
  <si>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</si>
  <si>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</si>
  <si>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</si>
  <si>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</si>
  <si>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</si>
  <si>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</si>
  <si>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</si>
  <si>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</si>
  <si>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</si>
  <si>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</si>
  <si>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</si>
  <si>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</si>
  <si>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</si>
  <si>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</si>
  <si>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</si>
  <si>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</si>
  <si>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</si>
  <si>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</si>
  <si>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</si>
  <si>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</si>
  <si>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</si>
  <si>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</si>
  <si>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</si>
  <si>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</si>
  <si>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</si>
  <si>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</si>
  <si>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</si>
  <si>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</si>
  <si>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</si>
  <si>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</si>
  <si>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</si>
  <si>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</si>
  <si>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</si>
  <si>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</si>
  <si>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</si>
  <si>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</si>
  <si>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</si>
  <si>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</si>
  <si>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</si>
  <si>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</si>
  <si>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</si>
  <si>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</si>
  <si>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</si>
  <si>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</si>
  <si>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</si>
  <si>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</si>
  <si>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</si>
  <si>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</si>
  <si>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</si>
  <si>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</si>
  <si>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</si>
  <si>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</si>
  <si>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</si>
  <si>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</si>
  <si>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</si>
  <si>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</si>
  <si>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</si>
  <si>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</si>
  <si>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</si>
  <si>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</si>
  <si>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</si>
  <si>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</si>
  <si>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</si>
  <si>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</si>
  <si>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</si>
  <si>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</si>
  <si>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</si>
  <si>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</si>
  <si>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</si>
  <si>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</si>
  <si>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</si>
  <si>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</si>
  <si>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</si>
  <si>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</si>
  <si>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</si>
  <si>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</si>
  <si>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</si>
  <si>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</si>
  <si>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</si>
  <si>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</si>
  <si>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</si>
  <si>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</si>
  <si>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</si>
  <si>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</si>
  <si>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</si>
  <si>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</si>
  <si>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</si>
  <si>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</si>
  <si>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</si>
  <si>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</si>
  <si>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</si>
  <si>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</si>
  <si>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</si>
  <si>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</si>
  <si>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</si>
  <si>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</si>
  <si>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</si>
  <si>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</si>
  <si>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</si>
  <si>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</si>
  <si>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</si>
  <si>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</si>
  <si>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</si>
  <si>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</si>
  <si>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</si>
  <si>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</si>
  <si>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</si>
  <si>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</si>
  <si>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</si>
  <si>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</si>
  <si>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</si>
  <si>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</si>
  <si>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</si>
  <si>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</si>
  <si>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</si>
  <si>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</si>
  <si>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</si>
  <si>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</si>
  <si>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</si>
  <si>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</si>
  <si>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</si>
  <si>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</si>
  <si>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</si>
  <si>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</si>
  <si>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</si>
  <si>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</si>
  <si>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</si>
  <si>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</si>
  <si>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</si>
  <si>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</si>
  <si>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</si>
  <si>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</si>
  <si>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</si>
  <si>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</si>
  <si>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</si>
  <si>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</si>
  <si>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</si>
  <si>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</si>
  <si>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</si>
  <si>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</si>
  <si>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</si>
  <si>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</si>
  <si>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</si>
  <si>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</si>
  <si>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</si>
  <si>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</si>
  <si>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</si>
  <si>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</si>
  <si>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</si>
  <si>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</si>
  <si>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</si>
  <si>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</si>
  <si>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</si>
  <si>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</si>
  <si>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</si>
  <si>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</si>
  <si>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</si>
  <si>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</si>
  <si>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</si>
  <si>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</si>
  <si>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</si>
  <si>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</si>
  <si>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</si>
  <si>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</si>
  <si>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</si>
  <si>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</si>
  <si>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</si>
  <si>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</si>
  <si>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</si>
  <si>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</si>
  <si>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</si>
  <si>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</si>
  <si>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</si>
  <si>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</si>
  <si>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</si>
  <si>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</si>
  <si>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</si>
  <si>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</si>
  <si>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</si>
  <si>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</si>
  <si>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</si>
  <si>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</si>
  <si>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</si>
  <si>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</si>
  <si>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</si>
  <si>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</si>
  <si>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</si>
  <si>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</si>
  <si>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</si>
  <si>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</si>
  <si>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</si>
  <si>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</si>
  <si>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</si>
  <si>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</si>
  <si>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</si>
  <si>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</si>
  <si>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</si>
  <si>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</si>
  <si>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</si>
  <si>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</si>
  <si>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</si>
  <si>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</si>
  <si>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</si>
  <si>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</si>
  <si>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</si>
  <si>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</si>
  <si>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</si>
  <si>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</si>
  <si>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</si>
  <si>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</si>
  <si>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</si>
  <si>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</si>
  <si>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</si>
  <si>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</si>
  <si>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</si>
  <si>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</si>
  <si>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</si>
  <si>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</si>
  <si>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</si>
  <si>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</si>
  <si>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</si>
  <si>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</si>
  <si>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</si>
  <si>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</si>
  <si>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</si>
  <si>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</si>
  <si>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</si>
  <si>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</si>
  <si>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</si>
  <si>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</si>
  <si>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</si>
  <si>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</si>
  <si>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</si>
  <si>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</si>
  <si>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</si>
  <si>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</si>
  <si>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</si>
  <si>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</si>
  <si>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</si>
  <si>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</si>
  <si>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</si>
  <si>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</si>
  <si>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</si>
  <si>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</si>
  <si>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</si>
  <si>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</si>
  <si>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</si>
  <si>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</si>
  <si>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</si>
  <si>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</si>
  <si>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</si>
  <si>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</si>
  <si>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</si>
  <si>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</si>
  <si>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</si>
  <si>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</si>
  <si>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</si>
  <si>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</si>
  <si>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</si>
  <si>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</si>
  <si>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</si>
  <si>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</si>
  <si>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</si>
  <si>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</si>
  <si>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</si>
  <si>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</si>
  <si>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</si>
  <si>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</si>
  <si>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</si>
  <si>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</si>
  <si>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</si>
  <si>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</si>
  <si>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</si>
  <si>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</si>
  <si>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</si>
  <si>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</si>
  <si>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</si>
  <si>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</si>
  <si>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</si>
  <si>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</si>
  <si>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</si>
  <si>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</si>
  <si>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</si>
  <si>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</si>
  <si>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</si>
  <si>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</si>
  <si>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</si>
  <si>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</si>
  <si>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</si>
  <si>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</si>
  <si>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</si>
  <si>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</si>
  <si>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</si>
  <si>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</si>
  <si>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</si>
  <si>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</si>
  <si>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</si>
  <si>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</si>
  <si>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</si>
  <si>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</si>
  <si>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</si>
  <si>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</si>
  <si>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</si>
  <si>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</si>
  <si>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</si>
  <si>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</si>
  <si>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</si>
  <si>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</si>
  <si>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</si>
  <si>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</si>
  <si>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</si>
  <si>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</si>
  <si>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</si>
  <si>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</si>
  <si>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</si>
  <si>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</si>
  <si>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</si>
  <si>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</si>
  <si>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</si>
  <si>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</si>
  <si>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</si>
  <si>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</si>
  <si>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</si>
  <si>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</si>
  <si>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</si>
  <si>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</si>
  <si>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</si>
  <si>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</si>
  <si>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</si>
  <si>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</si>
  <si>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</si>
  <si>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</si>
  <si>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</si>
  <si>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</si>
  <si>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</si>
  <si>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</si>
  <si>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</si>
  <si>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</si>
  <si>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</si>
  <si>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</si>
  <si>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</si>
  <si>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</si>
  <si>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</si>
  <si>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</si>
  <si>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</si>
  <si>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</si>
  <si>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</si>
  <si>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</si>
  <si>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</si>
  <si>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</si>
  <si>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</si>
  <si>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</si>
  <si>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</si>
  <si>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</si>
  <si>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</si>
  <si>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</si>
  <si>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</si>
  <si>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</si>
  <si>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</si>
  <si>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</si>
  <si>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</si>
  <si>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</si>
  <si>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</si>
  <si>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</si>
  <si>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</si>
  <si>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</si>
  <si>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</si>
  <si>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</si>
  <si>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</si>
  <si>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</si>
  <si>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</si>
  <si>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</si>
  <si>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</si>
  <si>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</si>
  <si>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</si>
  <si>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</si>
  <si>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</si>
  <si>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</si>
  <si>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</si>
  <si>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</si>
  <si>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</si>
  <si>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</si>
  <si>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</si>
  <si>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</si>
  <si>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</si>
  <si>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</si>
  <si>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</si>
  <si>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</si>
  <si>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</si>
  <si>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</si>
  <si>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</si>
  <si>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</si>
  <si>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</si>
  <si>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</si>
  <si>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</si>
  <si>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</si>
  <si>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</si>
  <si>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</si>
  <si>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</si>
  <si>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</si>
  <si>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</si>
  <si>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</si>
  <si>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</si>
  <si>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</si>
  <si>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</si>
  <si>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</si>
  <si>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</si>
  <si>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</si>
  <si>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</si>
  <si>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</si>
  <si>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</si>
  <si>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</si>
  <si>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</si>
  <si>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</si>
  <si>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</si>
  <si>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</si>
  <si>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</si>
  <si>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</si>
  <si>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</si>
  <si>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</si>
  <si>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</si>
  <si>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</si>
  <si>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</si>
  <si>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</si>
  <si>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</si>
  <si>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</si>
  <si>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</si>
  <si>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</si>
  <si>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</si>
  <si>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</si>
  <si>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</si>
  <si>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</si>
  <si>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</si>
  <si>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</si>
  <si>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</si>
  <si>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</si>
  <si>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</si>
  <si>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</si>
  <si>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</si>
  <si>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</si>
  <si>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</si>
  <si>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</si>
  <si>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</si>
  <si>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</si>
  <si>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</si>
  <si>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</si>
  <si>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</si>
  <si>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</si>
  <si>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</si>
  <si>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</si>
  <si>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</si>
  <si>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</si>
  <si>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</si>
  <si>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</si>
  <si>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</si>
  <si>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</si>
  <si>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</si>
  <si>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</si>
  <si>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</si>
  <si>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</si>
  <si>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</si>
  <si>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</si>
  <si>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</si>
  <si>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</si>
  <si>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</si>
  <si>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</si>
  <si>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</si>
  <si>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</si>
  <si>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</si>
  <si>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</si>
  <si>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</si>
  <si>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</si>
  <si>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</si>
  <si>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</si>
  <si>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</si>
  <si>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</si>
  <si>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</si>
  <si>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</si>
  <si>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</si>
  <si>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</si>
  <si>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</si>
  <si>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</si>
  <si>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</si>
  <si>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</si>
  <si>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</si>
  <si>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</si>
  <si>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</si>
  <si>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</si>
  <si>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</si>
  <si>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</si>
  <si>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</si>
  <si>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</si>
  <si>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</si>
  <si>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</si>
  <si>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</si>
  <si>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</si>
  <si>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</si>
  <si>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</si>
  <si>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</si>
  <si>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</si>
  <si>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</si>
  <si>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</si>
  <si>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</si>
  <si>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</si>
  <si>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</si>
  <si>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</si>
  <si>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</si>
  <si>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</si>
  <si>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</si>
  <si>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</si>
  <si>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</si>
  <si>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</si>
  <si>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</si>
  <si>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</si>
  <si>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</si>
  <si>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</si>
  <si>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</si>
  <si>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</si>
  <si>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</si>
  <si>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</si>
  <si>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</si>
  <si>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</si>
  <si>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</si>
  <si>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</si>
  <si>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</si>
  <si>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</si>
  <si>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</si>
  <si>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</si>
  <si>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</si>
  <si>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</si>
  <si>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</si>
  <si>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</si>
  <si>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</si>
  <si>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</si>
  <si>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</si>
  <si>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</si>
  <si>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</si>
  <si>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</si>
  <si>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</si>
  <si>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</si>
  <si>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</si>
  <si>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</si>
  <si>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</si>
  <si>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</si>
  <si>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</si>
  <si>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</si>
  <si>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</si>
  <si>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</si>
  <si>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</si>
  <si>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</si>
  <si>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</si>
  <si>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</si>
  <si>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</si>
  <si>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</si>
  <si>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</si>
  <si>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</si>
  <si>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</si>
  <si>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</si>
  <si>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</si>
  <si>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</si>
  <si>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</si>
  <si>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</si>
  <si>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</si>
  <si>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</si>
  <si>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</si>
  <si>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</si>
  <si>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</si>
  <si>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</si>
  <si>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</si>
  <si>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</si>
  <si>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</si>
  <si>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</si>
  <si>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</si>
  <si>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</si>
  <si>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</si>
  <si>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</si>
  <si>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</si>
  <si>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</si>
  <si>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</si>
  <si>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</si>
  <si>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</si>
  <si>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</si>
  <si>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</si>
  <si>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</si>
  <si>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</si>
  <si>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</si>
  <si>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</si>
  <si>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</si>
  <si>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</si>
  <si>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</si>
  <si>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</si>
  <si>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</si>
  <si>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</si>
  <si>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</si>
  <si>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</si>
  <si>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</si>
  <si>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</si>
  <si>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</si>
  <si>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</si>
  <si>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</si>
  <si>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</si>
  <si>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</si>
  <si>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</si>
  <si>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</si>
  <si>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</si>
  <si>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</si>
  <si>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</si>
  <si>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</si>
  <si>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</si>
  <si>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</si>
  <si>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</si>
  <si>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</si>
  <si>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</si>
  <si>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</si>
  <si>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</si>
  <si>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</si>
  <si>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</si>
  <si>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</si>
  <si>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</si>
  <si>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</si>
  <si>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</si>
  <si>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</si>
  <si>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</si>
  <si>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</si>
  <si>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</si>
  <si>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</si>
  <si>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</si>
  <si>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</si>
  <si>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</si>
  <si>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</si>
  <si>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</si>
  <si>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</si>
  <si>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</si>
  <si>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</si>
  <si>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</si>
  <si>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</si>
  <si>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</si>
  <si>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</si>
  <si>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</si>
  <si>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</si>
  <si>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</si>
  <si>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</si>
  <si>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</si>
  <si>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</si>
  <si>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</si>
  <si>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</si>
  <si>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</si>
  <si>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</si>
  <si>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</si>
  <si>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</si>
  <si>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</si>
  <si>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</si>
  <si>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</si>
  <si>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</si>
  <si>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</si>
  <si>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</si>
  <si>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</si>
  <si>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</si>
  <si>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</si>
  <si>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</si>
  <si>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</si>
  <si>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</si>
  <si>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</si>
  <si>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</si>
  <si>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</si>
  <si>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</si>
  <si>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</si>
  <si>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</si>
  <si>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</si>
  <si>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</si>
  <si>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</si>
  <si>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</si>
  <si>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</si>
  <si>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</si>
  <si>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</si>
  <si>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</si>
  <si>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</si>
  <si>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</si>
  <si>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</si>
  <si>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</si>
  <si>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</si>
  <si>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</si>
  <si>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</si>
  <si>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</si>
  <si>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</si>
  <si>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</si>
  <si>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</si>
  <si>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</si>
  <si>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</si>
  <si>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</si>
  <si>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</si>
  <si>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</si>
  <si>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</si>
  <si>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</si>
  <si>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</si>
  <si>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</si>
  <si>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</si>
  <si>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</si>
  <si>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</si>
  <si>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</si>
  <si>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</si>
  <si>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</si>
  <si>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</si>
  <si>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</si>
  <si>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</si>
  <si>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</si>
  <si>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</si>
  <si>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</si>
  <si>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</si>
  <si>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</si>
  <si>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</si>
  <si>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</si>
  <si>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</si>
  <si>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</si>
  <si>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</si>
  <si>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</si>
  <si>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</si>
  <si>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</si>
  <si>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</si>
  <si>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</si>
  <si>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</si>
  <si>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</si>
  <si>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</si>
  <si>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</si>
  <si>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</si>
  <si>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</si>
  <si>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</si>
  <si>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</si>
  <si>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</si>
  <si>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</si>
  <si>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</si>
  <si>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</si>
  <si>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</si>
  <si>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</si>
  <si>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</si>
  <si>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</si>
  <si>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</si>
  <si>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</si>
  <si>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</si>
  <si>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</si>
  <si>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</si>
  <si>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</si>
  <si>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</si>
  <si>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</si>
  <si>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</si>
  <si>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</si>
  <si>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</si>
  <si>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</si>
  <si>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</si>
  <si>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</si>
  <si>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</si>
  <si>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</si>
  <si>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</si>
  <si>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</si>
  <si>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</si>
  <si>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</si>
  <si>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</si>
  <si>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</si>
  <si>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</si>
  <si>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</si>
  <si>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</si>
  <si>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</si>
  <si>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</si>
  <si>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</si>
  <si>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</si>
  <si>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</si>
  <si>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</si>
  <si>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</si>
  <si>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</si>
  <si>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</si>
  <si>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</si>
  <si>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</si>
  <si>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</si>
  <si>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</si>
  <si>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</si>
  <si>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</si>
  <si>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</si>
  <si>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</si>
  <si>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</si>
  <si>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</si>
  <si>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</si>
  <si>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</si>
  <si>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</si>
  <si>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</si>
  <si>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</si>
  <si>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</si>
  <si>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</si>
  <si>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</si>
  <si>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</si>
  <si>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</si>
  <si>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</si>
  <si>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</si>
  <si>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</si>
  <si>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</si>
  <si>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</si>
  <si>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</si>
  <si>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</si>
  <si>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</si>
  <si>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</si>
  <si>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</si>
  <si>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</si>
  <si>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</si>
  <si>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</si>
  <si>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</si>
  <si>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</si>
  <si>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</si>
  <si>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</si>
  <si>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</si>
  <si>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</si>
  <si>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</si>
  <si>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</si>
  <si>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</si>
  <si>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</si>
  <si>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</si>
  <si>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</si>
  <si>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</si>
  <si>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</si>
  <si>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</si>
  <si>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</si>
  <si>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</si>
  <si>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</si>
  <si>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</si>
  <si>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</si>
  <si>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</si>
  <si>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</si>
  <si>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</si>
  <si>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</si>
  <si>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</si>
  <si>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</si>
  <si>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</si>
  <si>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</si>
  <si>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</si>
  <si>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</si>
  <si>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</si>
  <si>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</si>
  <si>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</si>
  <si>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</si>
  <si>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</si>
  <si>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</si>
  <si>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</si>
  <si>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</si>
  <si>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</si>
  <si>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</si>
  <si>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</si>
  <si>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</si>
  <si>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</si>
  <si>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</si>
  <si>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</si>
  <si>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</si>
  <si>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</si>
  <si>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</si>
  <si>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</si>
  <si>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</si>
  <si>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</si>
  <si>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</si>
  <si>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</si>
  <si>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</si>
  <si>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</si>
  <si>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</si>
  <si>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</si>
  <si>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</si>
  <si>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</si>
  <si>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</si>
  <si>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</si>
  <si>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</si>
  <si>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</si>
  <si>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</si>
  <si>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</si>
  <si>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</si>
  <si>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</si>
  <si>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</si>
  <si>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</si>
  <si>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</si>
  <si>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</si>
  <si>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</si>
  <si>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</si>
  <si>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</si>
  <si>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</si>
  <si>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</si>
  <si>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</si>
  <si>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</si>
  <si>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</si>
  <si>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</si>
  <si>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</si>
  <si>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</si>
  <si>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</si>
  <si>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</si>
  <si>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</si>
  <si>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</si>
  <si>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</si>
  <si>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</si>
  <si>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</si>
  <si>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</si>
  <si>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</si>
  <si>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</si>
  <si>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</si>
  <si>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</si>
  <si>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</si>
  <si>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</si>
  <si>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</si>
  <si>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</si>
  <si>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</si>
  <si>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</si>
  <si>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</si>
  <si>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</si>
  <si>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</si>
  <si>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</si>
  <si>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</si>
  <si>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</si>
  <si>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</si>
  <si>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</si>
  <si>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</si>
  <si>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</si>
  <si>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</si>
  <si>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</si>
  <si>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</si>
  <si>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</si>
  <si>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</si>
  <si>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</si>
  <si>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</si>
  <si>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</si>
  <si>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</si>
  <si>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</si>
  <si>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</si>
  <si>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</si>
  <si>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</si>
  <si>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</si>
  <si>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</si>
  <si>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</si>
  <si>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</si>
  <si>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</si>
  <si>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</si>
  <si>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</si>
  <si>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</si>
  <si>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</si>
  <si>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</si>
  <si>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</si>
  <si>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</si>
  <si>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</si>
  <si>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</si>
  <si>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</si>
  <si>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</si>
  <si>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</si>
  <si>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</si>
  <si>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</si>
  <si>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</si>
  <si>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</si>
  <si>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</si>
  <si>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</si>
  <si>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</si>
  <si>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</si>
  <si>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</si>
  <si>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</si>
  <si>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</si>
  <si>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</si>
  <si>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</si>
  <si>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</si>
  <si>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</si>
  <si>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</si>
  <si>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</si>
  <si>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</si>
  <si>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</si>
  <si>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</si>
  <si>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</si>
  <si>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</si>
  <si>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</si>
  <si>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</si>
  <si>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</si>
  <si>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</si>
  <si>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</si>
  <si>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</si>
  <si>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</si>
  <si>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</si>
  <si>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</si>
  <si>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</si>
  <si>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</si>
  <si>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</si>
  <si>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</si>
  <si>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</si>
  <si>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</si>
  <si>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</si>
  <si>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</si>
  <si>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</si>
  <si>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</si>
  <si>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</si>
  <si>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</si>
  <si>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</si>
  <si>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</si>
  <si>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</si>
  <si>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</si>
  <si>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</si>
  <si>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</si>
  <si>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</si>
  <si>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</si>
  <si>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</si>
  <si>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</si>
  <si>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</si>
  <si>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</si>
  <si>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</si>
  <si>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</si>
  <si>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</si>
  <si>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</si>
  <si>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</si>
  <si>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</si>
  <si>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</si>
  <si>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</si>
  <si>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</si>
  <si>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</si>
  <si>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</si>
  <si>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</si>
  <si>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</si>
  <si>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</si>
  <si>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</si>
  <si>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</si>
  <si>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</si>
  <si>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</si>
  <si>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</si>
  <si>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</si>
  <si>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</si>
  <si>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</si>
  <si>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</si>
  <si>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</si>
  <si>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</si>
  <si>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</si>
  <si>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</si>
  <si>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</si>
  <si>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</si>
  <si>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</si>
  <si>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</si>
  <si>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</si>
  <si>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</si>
  <si>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</si>
  <si>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</si>
  <si>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</si>
  <si>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</si>
  <si>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</si>
  <si>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</si>
  <si>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</si>
  <si>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</si>
  <si>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</si>
  <si>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</si>
  <si>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</si>
  <si>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</si>
  <si>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</si>
  <si>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</si>
  <si>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</si>
  <si>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</si>
  <si>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</si>
  <si>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</si>
  <si>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</si>
  <si>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</si>
  <si>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</si>
  <si>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</si>
  <si>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</si>
  <si>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</si>
  <si>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</si>
  <si>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</si>
  <si>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</si>
  <si>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</si>
  <si>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</si>
  <si>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</si>
  <si>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</si>
  <si>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</si>
  <si>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</si>
  <si>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</si>
  <si>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</si>
  <si>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</si>
  <si>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</si>
  <si>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</si>
  <si>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</si>
  <si>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</si>
  <si>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</si>
  <si>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</si>
  <si>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</si>
  <si>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</si>
  <si>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</si>
  <si>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</si>
  <si>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</si>
  <si>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</si>
  <si>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</si>
  <si>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</si>
  <si>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</si>
  <si>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</si>
  <si>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</si>
  <si>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</si>
  <si>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</si>
  <si>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</si>
  <si>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</si>
  <si>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</si>
  <si>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</si>
  <si>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</si>
  <si>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</si>
  <si>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</si>
  <si>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</si>
  <si>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</si>
  <si>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</si>
  <si>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</si>
  <si>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</si>
  <si>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</si>
  <si>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</si>
  <si>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</si>
  <si>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</si>
  <si>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</si>
  <si>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</si>
  <si>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</si>
  <si>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</si>
  <si>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</si>
  <si>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</si>
  <si>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</si>
  <si>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</si>
  <si>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</si>
  <si>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</si>
  <si>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</si>
  <si>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</si>
  <si>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</si>
  <si>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</si>
  <si>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</si>
  <si>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</si>
  <si>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</si>
  <si>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</si>
  <si>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</si>
  <si>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</si>
  <si>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</si>
  <si>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</si>
  <si>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</si>
  <si>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</si>
  <si>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</si>
  <si>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</si>
  <si>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</si>
  <si>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</si>
  <si>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</si>
  <si>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</si>
  <si>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</si>
  <si>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</si>
  <si>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</si>
  <si>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</si>
  <si>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</si>
  <si>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</si>
  <si>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</si>
  <si>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</si>
  <si>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</si>
  <si>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</si>
  <si>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</si>
  <si>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</si>
  <si>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</si>
  <si>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</si>
  <si>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</si>
  <si>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</si>
  <si>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</si>
  <si>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</si>
  <si>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</si>
  <si>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</si>
  <si>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</si>
  <si>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</si>
  <si>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</si>
  <si>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</si>
  <si>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</si>
  <si>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</si>
  <si>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</si>
  <si>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</si>
  <si>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</si>
  <si>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</si>
  <si>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</si>
  <si>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</si>
  <si>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</si>
  <si>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</si>
  <si>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</si>
  <si>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</si>
  <si>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</si>
  <si>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</si>
  <si>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</si>
  <si>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</si>
  <si>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</si>
  <si>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</si>
  <si>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</si>
  <si>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</si>
  <si>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</si>
  <si>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</si>
  <si>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</si>
  <si>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</si>
  <si>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</si>
  <si>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</si>
  <si>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</si>
  <si>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</si>
  <si>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</si>
  <si>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</si>
  <si>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</si>
  <si>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</si>
  <si>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</si>
  <si>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</si>
  <si>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</si>
  <si>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</si>
  <si>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</si>
  <si>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</si>
  <si>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</si>
  <si>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</si>
  <si>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</si>
  <si>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</si>
  <si>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</si>
  <si>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</si>
  <si>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</si>
  <si>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</si>
  <si>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</si>
  <si>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</si>
  <si>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</si>
  <si>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</si>
  <si>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</si>
  <si>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</si>
  <si>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</si>
  <si>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</si>
  <si>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</si>
  <si>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</si>
  <si>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</si>
  <si>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</si>
  <si>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</si>
  <si>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</si>
  <si>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</si>
  <si>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</si>
  <si>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</si>
  <si>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</si>
  <si>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</si>
  <si>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</si>
  <si>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</si>
  <si>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</si>
  <si>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</si>
  <si>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</si>
  <si>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</si>
  <si>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</si>
  <si>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</si>
  <si>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</si>
  <si>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</si>
  <si>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</si>
  <si>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</si>
  <si>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</si>
  <si>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</si>
  <si>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</si>
  <si>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</si>
  <si>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</si>
  <si>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</si>
  <si>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</si>
  <si>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</si>
  <si>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</si>
  <si>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</si>
  <si>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</si>
  <si>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</si>
  <si>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</si>
  <si>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</si>
  <si>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</si>
  <si>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</si>
  <si>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</si>
  <si>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</si>
  <si>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</si>
  <si>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</si>
  <si>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</si>
  <si>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</si>
  <si>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</si>
  <si>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</si>
  <si>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</si>
  <si>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</si>
  <si>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</si>
  <si>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</si>
  <si>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</si>
  <si>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</si>
  <si>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</si>
  <si>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</si>
  <si>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</si>
  <si>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</si>
  <si>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</si>
  <si>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</si>
  <si>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</si>
  <si>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</si>
  <si>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</si>
  <si>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</si>
  <si>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</si>
  <si>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</si>
  <si>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</si>
  <si>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</si>
  <si>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</si>
  <si>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</si>
  <si>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</si>
  <si>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</si>
  <si>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</si>
  <si>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</si>
  <si>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</si>
  <si>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</si>
  <si>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</si>
  <si>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</si>
  <si>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</si>
  <si>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</si>
  <si>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</si>
  <si>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</si>
  <si>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</si>
  <si>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</si>
  <si>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</si>
  <si>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</si>
  <si>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</si>
  <si>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</si>
  <si>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</si>
  <si>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</si>
  <si>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</si>
  <si>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</si>
  <si>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</si>
  <si>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</si>
  <si>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</si>
  <si>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</si>
  <si>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</si>
  <si>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</si>
  <si>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</si>
  <si>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</si>
  <si>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</si>
  <si>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</si>
  <si>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</si>
  <si>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</si>
  <si>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</si>
  <si>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</si>
  <si>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</si>
  <si>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</si>
  <si>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</si>
  <si>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</si>
  <si>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</si>
  <si>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</si>
  <si>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</si>
  <si>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</si>
  <si>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</si>
  <si>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</si>
  <si>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</si>
  <si>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</si>
  <si>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</si>
  <si>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</si>
  <si>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</si>
  <si>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</si>
  <si>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</si>
  <si>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</si>
  <si>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</si>
  <si>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</si>
  <si>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</si>
  <si>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</si>
  <si>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</si>
  <si>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</si>
  <si>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</si>
  <si>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</si>
  <si>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</si>
  <si>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</si>
  <si>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</si>
  <si>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</si>
  <si>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</si>
  <si>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</si>
  <si>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</si>
  <si>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</si>
  <si>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</si>
  <si>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</si>
  <si>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</si>
  <si>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</si>
  <si>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</si>
  <si>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</si>
  <si>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</si>
  <si>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</si>
  <si>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</si>
  <si>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</si>
  <si>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</si>
  <si>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</si>
  <si>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</si>
  <si>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</si>
  <si>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</si>
  <si>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</si>
  <si>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</si>
  <si>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</si>
  <si>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</si>
  <si>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</si>
  <si>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</si>
  <si>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</si>
  <si>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</si>
  <si>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</si>
  <si>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</si>
  <si>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</si>
  <si>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</si>
  <si>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</si>
  <si>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</si>
  <si>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</si>
  <si>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</si>
  <si>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</si>
  <si>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</si>
  <si>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</si>
  <si>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</si>
  <si>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</si>
  <si>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</si>
  <si>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</si>
  <si>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</si>
  <si>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</si>
  <si>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</si>
  <si>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</si>
  <si>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</si>
  <si>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</si>
  <si>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</si>
  <si>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</si>
  <si>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</si>
  <si>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</si>
  <si>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</si>
  <si>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</si>
  <si>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</si>
  <si>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</si>
  <si>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</si>
  <si>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</si>
  <si>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</si>
  <si>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</si>
  <si>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</si>
  <si>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</si>
  <si>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</si>
  <si>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</si>
  <si>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</si>
  <si>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</si>
  <si>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</si>
  <si>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</si>
  <si>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</si>
  <si>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</si>
  <si>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</si>
  <si>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</si>
  <si>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</si>
  <si>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</si>
  <si>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</si>
  <si>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</si>
  <si>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</si>
  <si>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</si>
  <si>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</si>
  <si>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</si>
  <si>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</si>
  <si>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</si>
  <si>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</si>
  <si>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</si>
  <si>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</si>
  <si>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</si>
  <si>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</si>
  <si>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</si>
  <si>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</si>
  <si>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</si>
  <si>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</si>
  <si>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</si>
  <si>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</si>
  <si>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</si>
  <si>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</si>
  <si>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</si>
  <si>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</si>
  <si>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</si>
  <si>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</si>
  <si>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</si>
  <si>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</si>
  <si>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</si>
  <si>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</si>
  <si>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</si>
  <si>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</si>
  <si>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</si>
  <si>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</si>
  <si>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</si>
  <si>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</si>
  <si>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</si>
  <si>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</si>
  <si>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</si>
  <si>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</si>
  <si>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</si>
  <si>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</si>
  <si>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</si>
  <si>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</si>
  <si>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</si>
  <si>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</si>
  <si>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</si>
  <si>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</si>
  <si>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</si>
  <si>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</si>
  <si>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</si>
  <si>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</si>
  <si>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</si>
  <si>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</si>
  <si>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</si>
  <si>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</si>
  <si>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</si>
  <si>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</si>
  <si>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</si>
  <si>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</si>
  <si>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</si>
  <si>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</si>
  <si>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</si>
  <si>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</si>
  <si>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</si>
  <si>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</si>
  <si>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</si>
  <si>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</si>
  <si>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</si>
  <si>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</si>
  <si>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</si>
  <si>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</si>
  <si>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</si>
  <si>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</si>
  <si>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</si>
  <si>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</si>
  <si>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</si>
  <si>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</si>
  <si>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</si>
  <si>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</si>
  <si>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</si>
  <si>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</si>
  <si>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</si>
  <si>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</si>
  <si>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</si>
  <si>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</si>
  <si>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</si>
  <si>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</si>
  <si>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</si>
  <si>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</si>
  <si>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</si>
  <si>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</si>
  <si>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</si>
  <si>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</si>
  <si>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</si>
  <si>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</si>
  <si>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</si>
  <si>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</si>
  <si>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</si>
  <si>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</si>
  <si>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</si>
  <si>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</si>
  <si>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</si>
  <si>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</si>
  <si>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</si>
  <si>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</si>
  <si>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</si>
  <si>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</si>
  <si>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</si>
  <si>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</si>
  <si>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</si>
  <si>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</si>
  <si>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</si>
  <si>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</si>
  <si>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</si>
  <si>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</si>
  <si>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</si>
  <si>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</si>
  <si>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</si>
  <si>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</si>
  <si>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</si>
  <si>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</si>
  <si>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</si>
  <si>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</si>
  <si>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</si>
  <si>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</si>
  <si>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</si>
  <si>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</si>
  <si>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</si>
  <si>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</si>
  <si>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</si>
  <si>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</si>
  <si>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</si>
  <si>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</si>
  <si>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</si>
  <si>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</si>
  <si>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</si>
  <si>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</si>
  <si>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</si>
  <si>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</si>
  <si>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</si>
  <si>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</si>
  <si>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</si>
  <si>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</si>
  <si>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</si>
  <si>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</si>
  <si>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</si>
  <si>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</si>
  <si>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</si>
  <si>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</si>
  <si>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</si>
  <si>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</si>
  <si>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</si>
  <si>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</si>
  <si>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</si>
  <si>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</si>
  <si>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</si>
  <si>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</si>
  <si>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</si>
  <si>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</si>
  <si>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</si>
  <si>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</si>
  <si>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</si>
  <si>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</si>
  <si>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</si>
  <si>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</si>
  <si>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</si>
  <si>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</si>
  <si>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</si>
  <si>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</si>
  <si>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</si>
  <si>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</si>
  <si>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</si>
  <si>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</si>
  <si>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</si>
  <si>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</si>
  <si>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</si>
  <si>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</si>
  <si>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</si>
  <si>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</si>
  <si>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</si>
  <si>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</si>
  <si>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</si>
  <si>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</si>
  <si>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</si>
  <si>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</si>
  <si>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</si>
  <si>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</si>
  <si>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</si>
  <si>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</si>
  <si>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</si>
  <si>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</si>
  <si>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</si>
  <si>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</si>
  <si>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</si>
  <si>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</si>
  <si>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</si>
  <si>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</si>
  <si>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</si>
  <si>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</si>
  <si>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</si>
  <si>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</si>
  <si>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</si>
  <si>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</si>
  <si>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</si>
  <si>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</si>
  <si>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</si>
  <si>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</si>
  <si>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</si>
  <si>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</si>
  <si>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</si>
  <si>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</si>
  <si>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</si>
  <si>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</si>
  <si>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</si>
  <si>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</si>
  <si>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</si>
  <si>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</si>
  <si>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</si>
  <si>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</si>
  <si>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</si>
  <si>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</si>
  <si>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</si>
  <si>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</si>
  <si>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</si>
  <si>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</si>
  <si>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</si>
  <si>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</si>
  <si>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</si>
  <si>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</si>
  <si>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</si>
  <si>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</si>
  <si>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</si>
  <si>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</si>
  <si>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</si>
  <si>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</si>
  <si>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</si>
  <si>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</si>
  <si>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</si>
  <si>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</si>
  <si>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</si>
  <si>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</si>
  <si>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</si>
  <si>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</si>
  <si>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</si>
  <si>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</si>
  <si>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</si>
  <si>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</si>
  <si>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</si>
  <si>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</si>
  <si>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</si>
  <si>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</si>
  <si>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</si>
  <si>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</si>
  <si>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</si>
  <si>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</si>
  <si>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</si>
  <si>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</si>
  <si>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</si>
  <si>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</si>
  <si>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</si>
  <si>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</si>
  <si>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</si>
  <si>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</si>
  <si>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</si>
  <si>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</si>
  <si>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</si>
  <si>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</si>
  <si>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</si>
  <si>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</si>
  <si>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</si>
  <si>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</si>
  <si>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</si>
  <si>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</si>
  <si>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</si>
  <si>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</si>
  <si>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</si>
  <si>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</si>
  <si>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</si>
  <si>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</si>
  <si>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</si>
  <si>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</si>
  <si>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</si>
  <si>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</si>
  <si>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</si>
  <si>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</si>
  <si>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</si>
  <si>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</si>
  <si>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</si>
  <si>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</si>
  <si>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</si>
  <si>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</si>
  <si>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</si>
  <si>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</si>
  <si>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</si>
  <si>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</si>
  <si>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</si>
  <si>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</si>
  <si>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</si>
  <si>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</si>
  <si>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</si>
  <si>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</si>
  <si>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</si>
  <si>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</si>
  <si>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</si>
  <si>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</si>
  <si>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</si>
  <si>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</si>
  <si>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</si>
  <si>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</si>
  <si>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</si>
  <si>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</si>
  <si>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</si>
  <si>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</si>
  <si>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</si>
  <si>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</si>
  <si>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</si>
  <si>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</si>
  <si>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</si>
  <si>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</si>
  <si>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</si>
  <si>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</si>
  <si>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</si>
  <si>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</si>
  <si>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</si>
  <si>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</si>
  <si>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</si>
  <si>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</si>
  <si>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</si>
  <si>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</si>
  <si>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</si>
  <si>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</si>
  <si>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</si>
  <si>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</si>
  <si>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</si>
  <si>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</si>
  <si>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</si>
  <si>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</si>
  <si>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</si>
  <si>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</si>
  <si>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</si>
  <si>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</si>
  <si>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</si>
  <si>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</si>
  <si>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</si>
  <si>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</si>
  <si>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</si>
  <si>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</si>
  <si>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</si>
  <si>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</si>
  <si>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</si>
  <si>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</si>
  <si>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</si>
  <si>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</si>
  <si>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</si>
  <si>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</si>
  <si>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</si>
  <si>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</si>
  <si>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</si>
  <si>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</si>
  <si>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</si>
  <si>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</si>
  <si>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</si>
  <si>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</si>
  <si>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</si>
  <si>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</si>
  <si>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</si>
  <si>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</si>
  <si>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</si>
  <si>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</si>
  <si>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</si>
  <si>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</si>
  <si>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</si>
  <si>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</si>
  <si>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</si>
  <si>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</si>
  <si>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</si>
  <si>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</si>
  <si>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</si>
  <si>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</si>
  <si>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</si>
  <si>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</si>
  <si>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</si>
  <si>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</si>
  <si>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</si>
  <si>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</si>
  <si>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</si>
  <si>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</si>
  <si>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</si>
  <si>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</si>
  <si>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</si>
  <si>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</si>
  <si>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</si>
  <si>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Successful</t>
  </si>
  <si>
    <t>Percentage Failed</t>
  </si>
  <si>
    <t>Less than 1000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</si>
  <si>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</si>
  <si>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</si>
  <si>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</si>
  <si>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</si>
  <si>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</si>
  <si>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</si>
  <si>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</si>
  <si>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</si>
  <si>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</si>
  <si>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1000 to 4999</t>
  </si>
  <si>
    <t>30000 to 34999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</si>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</sst>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2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[StarterBook_SSampaleanu.xlsx]Outcome x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x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x Category'!$A$6:$A$16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'Outcome x Category'!$B$6:$B$16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3-4FCD-BEF5-C6CC5E9FA7AF}"/>
            </c:ext>
          </c:extLst>
        </c:ser>
        <c:ser>
          <c:idx val="1"/>
          <c:order val="1"/>
          <c:tx>
            <c:strRef>
              <c:f>'Outcome x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x Category'!$A$6:$A$16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'Outcome x Category'!$C$6:$C$16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C3-4FCD-BEF5-C6CC5E9FA7AF}"/>
            </c:ext>
          </c:extLst>
        </c:ser>
        <c:ser>
          <c:idx val="2"/>
          <c:order val="2"/>
          <c:tx>
            <c:strRef>
              <c:f>'Outcome x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x Category'!$A$6:$A$16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'Outcome x Category'!$D$6:$D$16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C3-4FCD-BEF5-C6CC5E9FA7AF}"/>
            </c:ext>
          </c:extLst>
        </c:ser>
        <c:ser>
          <c:idx val="3"/>
          <c:order val="3"/>
          <c:tx>
            <c:strRef>
              <c:f>'Outcome x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x Category'!$A$6:$A$16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'Outcome x Category'!$E$6:$E$16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C3-4FCD-BEF5-C6CC5E9FA7AF}"/>
            </c:ext>
          </c:extLst>
        </c:ser>
        <c:ser>
          <c:idx val="4"/>
          <c:order val="4"/>
          <c:tx>
            <c:strRef>
              <c:f>'Outcome x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x Category'!$A$6:$A$16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'Outcome x Category'!$F$6:$F$16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BC3-4FCD-BEF5-C6CC5E9FA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9436944"/>
        <c:axId val="397420224"/>
      </c:barChart>
      <c:catAx>
        <c:axId val="48943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20224"/>
        <c:crosses val="autoZero"/>
        <c:auto val="1"/>
        <c:lblAlgn val="ctr"/>
        <c:lblOffset val="100"/>
        <c:noMultiLvlLbl val="0"/>
      </c:catAx>
      <c:valAx>
        <c:axId val="3974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3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[StarterBook_SSampaleanu.xlsx]Outcome x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x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x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x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A-4C0E-848F-968BBA8035C7}"/>
            </c:ext>
          </c:extLst>
        </c:ser>
        <c:ser>
          <c:idx val="1"/>
          <c:order val="1"/>
          <c:tx>
            <c:strRef>
              <c:f>'Outcome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x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x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AA-4C0E-848F-968BBA8035C7}"/>
            </c:ext>
          </c:extLst>
        </c:ser>
        <c:ser>
          <c:idx val="2"/>
          <c:order val="2"/>
          <c:tx>
            <c:strRef>
              <c:f>'Outcome x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x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x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AA-4C0E-848F-968BBA8035C7}"/>
            </c:ext>
          </c:extLst>
        </c:ser>
        <c:ser>
          <c:idx val="3"/>
          <c:order val="3"/>
          <c:tx>
            <c:strRef>
              <c:f>'Outcome x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x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x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AA-4C0E-848F-968BBA8035C7}"/>
            </c:ext>
          </c:extLst>
        </c:ser>
        <c:ser>
          <c:idx val="4"/>
          <c:order val="4"/>
          <c:tx>
            <c:strRef>
              <c:f>'Outcome x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x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x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C36-4668-90F4-1E866268B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1557088"/>
        <c:axId val="581555776"/>
      </c:barChart>
      <c:catAx>
        <c:axId val="58155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5776"/>
        <c:crosses val="autoZero"/>
        <c:auto val="1"/>
        <c:lblAlgn val="ctr"/>
        <c:lblOffset val="100"/>
        <c:noMultiLvlLbl val="0"/>
      </c:catAx>
      <c:valAx>
        <c:axId val="5815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  <a:r>
              <a:rPr lang="en-US" baseline="0"/>
              <a:t> by Size of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AC-43E7-863D-3946587966B3}"/>
            </c:ext>
          </c:extLst>
        </c:ser>
        <c:ser>
          <c:idx val="5"/>
          <c:order val="5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AC-43E7-863D-3946587966B3}"/>
            </c:ext>
          </c:extLst>
        </c:ser>
        <c:ser>
          <c:idx val="6"/>
          <c:order val="6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AC-43E7-863D-39465879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033800"/>
        <c:axId val="648021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Sheet'!$B$1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Sheet'!$B$2:$B$13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AC-43E7-863D-3946587966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AC-43E7-863D-3946587966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AC-43E7-863D-3946587966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AC-43E7-863D-3946587966B3}"/>
                  </c:ext>
                </c:extLst>
              </c15:ser>
            </c15:filteredLineSeries>
          </c:ext>
        </c:extLst>
      </c:lineChart>
      <c:catAx>
        <c:axId val="648033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21664"/>
        <c:crosses val="autoZero"/>
        <c:auto val="1"/>
        <c:lblAlgn val="ctr"/>
        <c:lblOffset val="100"/>
        <c:noMultiLvlLbl val="0"/>
      </c:catAx>
      <c:valAx>
        <c:axId val="6480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3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[StarterBook_SSampaleanu.xlsx]Outcome x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</a:t>
            </a:r>
            <a:r>
              <a:rPr lang="en-US" baseline="0"/>
              <a:t>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x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x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1-44BC-9B26-D7968D31C484}"/>
            </c:ext>
          </c:extLst>
        </c:ser>
        <c:ser>
          <c:idx val="1"/>
          <c:order val="1"/>
          <c:tx>
            <c:strRef>
              <c:f>'Outcome x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x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1-44BC-9B26-D7968D31C484}"/>
            </c:ext>
          </c:extLst>
        </c:ser>
        <c:ser>
          <c:idx val="2"/>
          <c:order val="2"/>
          <c:tx>
            <c:strRef>
              <c:f>'Outcome x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x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1-44BC-9B26-D7968D31C484}"/>
            </c:ext>
          </c:extLst>
        </c:ser>
        <c:ser>
          <c:idx val="3"/>
          <c:order val="3"/>
          <c:tx>
            <c:strRef>
              <c:f>'Outcome x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x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E-4FF3-BADE-6D3522F0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864160"/>
        <c:axId val="396864488"/>
      </c:lineChart>
      <c:catAx>
        <c:axId val="396864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64488"/>
        <c:crosses val="autoZero"/>
        <c:auto val="1"/>
        <c:lblAlgn val="ctr"/>
        <c:lblOffset val="100"/>
        <c:noMultiLvlLbl val="0"/>
      </c:catAx>
      <c:valAx>
        <c:axId val="396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270510</xdr:colOff>
      <xdr:row>0</xdr:row>
      <xdr:rowOff>102870</xdr:rowOff>
    </xdr:from>
    <xdr:to>
      <xdr:col>18</xdr:col>
      <xdr:colOff>266700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C03E9-4481-4B27-99ED-1588C2947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1</xdr:row>
      <xdr:rowOff>87630</xdr:rowOff>
    </xdr:from>
    <xdr:to>
      <xdr:col>19</xdr:col>
      <xdr:colOff>53340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43C22-6874-482A-A7A7-2D532EEEE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14</xdr:row>
      <xdr:rowOff>95250</xdr:rowOff>
    </xdr:from>
    <xdr:to>
      <xdr:col>6</xdr:col>
      <xdr:colOff>624840</xdr:colOff>
      <xdr:row>33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169E94-D106-4C2D-9D05-3F3CDC3F2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156210</xdr:rowOff>
    </xdr:from>
    <xdr:to>
      <xdr:col>17</xdr:col>
      <xdr:colOff>510540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55E84-0BE0-46AB-913A-273D07805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" refreshedDate="43128.583022106483" createdVersion="6" refreshedVersion="6" minRefreshableVersion="3" recordCount="4115" xr:uid="{EAA77658-4082-4DA4-A430-B5C2D4677CD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" refreshedDate="43128.597046643517" createdVersion="6" refreshedVersion="6" minRefreshableVersion="3" recordCount="4114" xr:uid="{F01E5F79-3D90-4B89-9859-050003231F3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07DE4-0913-438A-B2AA-E6F6039964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7" hier="-1"/>
  </pageField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390A9-3496-4198-926B-2D1572A97C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401CF-15A8-4D9B-A881-6DFF3B4B583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87D5-37EA-4406-8F53-6349E6CF2F4F}">
  <dimension ref="A1:G16"/>
  <sheetViews>
    <sheetView workbookViewId="0">
      <selection activeCell="V16" sqref="V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9" t="s">
        <v>8223</v>
      </c>
      <c r="B1" t="s">
        <v>8324</v>
      </c>
    </row>
    <row r="2" spans="1:7" x14ac:dyDescent="0.3">
      <c r="A2" s="9" t="s">
        <v>8309</v>
      </c>
      <c r="B2" t="s">
        <v>8324</v>
      </c>
    </row>
    <row r="4" spans="1:7" x14ac:dyDescent="0.3">
      <c r="A4" s="9" t="s">
        <v>8310</v>
      </c>
      <c r="B4" s="9" t="s">
        <v>8323</v>
      </c>
    </row>
    <row r="5" spans="1:7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3">
      <c r="A6" s="10" t="s">
        <v>8312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3">
      <c r="A7" s="10" t="s">
        <v>8313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3">
      <c r="A8" s="10" t="s">
        <v>8314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3">
      <c r="A9" s="10" t="s">
        <v>8315</v>
      </c>
      <c r="B9" s="8">
        <v>24</v>
      </c>
      <c r="C9" s="8"/>
      <c r="D9" s="8"/>
      <c r="E9" s="8"/>
      <c r="F9" s="8"/>
      <c r="G9" s="8">
        <v>24</v>
      </c>
    </row>
    <row r="10" spans="1:7" x14ac:dyDescent="0.3">
      <c r="A10" s="10" t="s">
        <v>8316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3">
      <c r="A11" s="10" t="s">
        <v>8317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3">
      <c r="A12" s="10" t="s">
        <v>8318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3">
      <c r="A13" s="10" t="s">
        <v>8319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3">
      <c r="A14" s="10" t="s">
        <v>8320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3">
      <c r="A15" s="10" t="s">
        <v>8321</v>
      </c>
      <c r="B15" s="8"/>
      <c r="C15" s="8"/>
      <c r="D15" s="8"/>
      <c r="E15" s="8"/>
      <c r="F15" s="8"/>
      <c r="G15" s="8"/>
    </row>
    <row r="16" spans="1:7" x14ac:dyDescent="0.3">
      <c r="A16" s="10" t="s">
        <v>8322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F170-71CF-44F9-8C77-F90EE4D4C607}">
  <dimension ref="A1:G48"/>
  <sheetViews>
    <sheetView workbookViewId="0">
      <selection activeCell="B3" sqref="B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9" t="s">
        <v>8308</v>
      </c>
      <c r="B1" t="s">
        <v>8324</v>
      </c>
    </row>
    <row r="2" spans="1:7" x14ac:dyDescent="0.3">
      <c r="A2" s="9" t="s">
        <v>8223</v>
      </c>
      <c r="B2" t="s">
        <v>8324</v>
      </c>
    </row>
    <row r="4" spans="1:7" x14ac:dyDescent="0.3">
      <c r="A4" s="9" t="s">
        <v>8366</v>
      </c>
      <c r="B4" s="9" t="s">
        <v>8323</v>
      </c>
    </row>
    <row r="5" spans="1:7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3">
      <c r="A6" s="10" t="s">
        <v>8325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10" t="s">
        <v>8326</v>
      </c>
      <c r="B7" s="8">
        <v>20</v>
      </c>
      <c r="C7" s="8"/>
      <c r="D7" s="8"/>
      <c r="E7" s="8"/>
      <c r="F7" s="8"/>
      <c r="G7" s="8">
        <v>20</v>
      </c>
    </row>
    <row r="8" spans="1:7" x14ac:dyDescent="0.3">
      <c r="A8" s="10" t="s">
        <v>8327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10" t="s">
        <v>8328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10" t="s">
        <v>8329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">
      <c r="A11" s="10" t="s">
        <v>8330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">
      <c r="A12" s="10" t="s">
        <v>8331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10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10" t="s">
        <v>8333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">
      <c r="A15" s="10" t="s">
        <v>8334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10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">
      <c r="A17" s="10" t="s">
        <v>8336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10" t="s">
        <v>8337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">
      <c r="A19" s="10" t="s">
        <v>8338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">
      <c r="A20" s="10" t="s">
        <v>8339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10" t="s">
        <v>8340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">
      <c r="A22" s="10" t="s">
        <v>8341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">
      <c r="A23" s="10" t="s">
        <v>8342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10" t="s">
        <v>8343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">
      <c r="A25" s="10" t="s">
        <v>8344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10" t="s">
        <v>8345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">
      <c r="A27" s="10" t="s">
        <v>8346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10" t="s">
        <v>8347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">
      <c r="A29" s="10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10" t="s">
        <v>8349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">
      <c r="A31" s="10" t="s">
        <v>8350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">
      <c r="A32" s="10" t="s">
        <v>8351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">
      <c r="A33" s="10" t="s">
        <v>8352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10" t="s">
        <v>8353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">
      <c r="A35" s="10" t="s">
        <v>8354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">
      <c r="A36" s="10" t="s">
        <v>8355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">
      <c r="A37" s="10" t="s">
        <v>8356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">
      <c r="A38" s="10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">
      <c r="A39" s="10" t="s">
        <v>8358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">
      <c r="A40" s="10" t="s">
        <v>8359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">
      <c r="A41" s="10" t="s">
        <v>8360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">
      <c r="A42" s="10" t="s">
        <v>8361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">
      <c r="A43" s="10" t="s">
        <v>8362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10" t="s">
        <v>8363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">
      <c r="A45" s="10" t="s">
        <v>8364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">
      <c r="A46" s="10" t="s">
        <v>8365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">
      <c r="A47" s="10" t="s">
        <v>8321</v>
      </c>
      <c r="B47" s="8"/>
      <c r="C47" s="8"/>
      <c r="D47" s="8"/>
      <c r="E47" s="8"/>
      <c r="F47" s="8"/>
      <c r="G47" s="8"/>
    </row>
    <row r="48" spans="1:7" x14ac:dyDescent="0.3">
      <c r="A48" s="10" t="s">
        <v>8322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654E5-B8D7-4FAA-9F29-AE270BB92854}">
  <dimension ref="A1:H14"/>
  <sheetViews>
    <sheetView tabSelected="1" workbookViewId="0">
      <selection activeCell="D8" sqref="D8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5.886718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8388</v>
      </c>
      <c r="G1" s="5" t="s">
        <v>8389</v>
      </c>
      <c r="H1" s="5" t="s">
        <v>8387</v>
      </c>
    </row>
    <row r="2" spans="1:8" x14ac:dyDescent="0.3">
      <c r="A2" t="s">
        <v>8390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6">
        <f>B2/$E$2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3">
      <c r="A3" t="s">
        <v>8400</v>
      </c>
      <c r="B3">
        <f>COUNTIFS(Data!$D:$D,"&gt;=1000",Data!$D:$D,"&lt;=4999",Data!$F:$F,"successful")</f>
        <v>932</v>
      </c>
      <c r="C3">
        <f>COUNTIFS(Data!$D:$D,"&lt;5000",Data!$D:$D,"&gt;999",Data!$F:$F,"failed")</f>
        <v>420</v>
      </c>
      <c r="D3">
        <f>COUNTIFS(Data!$D:$D,"&lt;5000",Data!$D:$D,"&gt;999",Data!$F:$F,"canceled")</f>
        <v>60</v>
      </c>
      <c r="E3">
        <f t="shared" ref="E3:E13" si="0">SUM(B3:D3)</f>
        <v>1412</v>
      </c>
      <c r="F3" s="6">
        <f>B3/$E3</f>
        <v>0.66005665722379603</v>
      </c>
      <c r="G3" s="6">
        <f>C3/$E3</f>
        <v>0.29745042492917845</v>
      </c>
      <c r="H3" s="6">
        <f>D3/$E3</f>
        <v>4.2492917847025496E-2</v>
      </c>
    </row>
    <row r="4" spans="1:8" x14ac:dyDescent="0.3">
      <c r="A4" t="s">
        <v>8391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6">
        <f t="shared" ref="F4:F13" si="1">B4/$E4</f>
        <v>0.53212290502793291</v>
      </c>
      <c r="G4" s="6">
        <f t="shared" ref="G4:G13" si="2">C4/$E4</f>
        <v>0.39525139664804471</v>
      </c>
      <c r="H4" s="6">
        <f t="shared" ref="H4:H13" si="3">D4/$E4</f>
        <v>7.2625698324022353E-2</v>
      </c>
    </row>
    <row r="5" spans="1:8" x14ac:dyDescent="0.3">
      <c r="A5" t="s">
        <v>8392</v>
      </c>
      <c r="B5">
        <f>COUNTIFS(Data!$D:$D,"&lt;15000",Data!$D:$D,"&gt;9999",Data!$F:$F,"successful")</f>
        <v>168</v>
      </c>
      <c r="C5">
        <f>COUNTIFS(Data!$D:$D,"&gt;=10000",Data!$D:$D,"&lt;=14999",Data!$F:$F,"failed")</f>
        <v>144</v>
      </c>
      <c r="D5">
        <f>COUNTIFS(Data!$D:$D,"&lt;15000",Data!$D:$D,"&gt;9999",Data!$F:$F,"canceled")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8401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3">
      <c r="A14" t="s">
        <v>8402</v>
      </c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  <c r="F14" s="6">
        <f>B14/$E14</f>
        <v>0.53764763779527558</v>
      </c>
      <c r="G14" s="6">
        <f>C14/$E14</f>
        <v>0.3764763779527559</v>
      </c>
      <c r="H14" s="6">
        <f>D14/$E14</f>
        <v>8.5875984251968504E-2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BAAB-E649-4D52-BCED-CBEDF22CAFAE}">
  <dimension ref="A1:F18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8381</v>
      </c>
      <c r="B1" t="s">
        <v>8324</v>
      </c>
    </row>
    <row r="2" spans="1:6" x14ac:dyDescent="0.3">
      <c r="A2" s="9" t="s">
        <v>8308</v>
      </c>
      <c r="B2" t="s">
        <v>8324</v>
      </c>
    </row>
    <row r="4" spans="1:6" x14ac:dyDescent="0.3">
      <c r="A4" s="9" t="s">
        <v>8366</v>
      </c>
      <c r="B4" s="9" t="s">
        <v>8323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13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3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3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3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3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3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3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3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3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3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3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3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3" t="s">
        <v>8322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E9" sqref="E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FF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x Category</vt:lpstr>
      <vt:lpstr>Outcome x Sub-category</vt:lpstr>
      <vt:lpstr>Bonus Sheet</vt:lpstr>
      <vt:lpstr>Outcome x Month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</cp:lastModifiedBy>
  <dcterms:created xsi:type="dcterms:W3CDTF">2017-04-20T15:17:24Z</dcterms:created>
  <dcterms:modified xsi:type="dcterms:W3CDTF">2018-01-30T01:18:28Z</dcterms:modified>
</cp:coreProperties>
</file>