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1076" documentId="11_7E4E55BF84DCCEE3ED7FF6F99031F45BFA722949" xr6:coauthVersionLast="47" xr6:coauthVersionMax="47" xr10:uidLastSave="{C39E7142-02B5-4EBA-9278-0EEF4992CAD7}"/>
  <bookViews>
    <workbookView xWindow="240" yWindow="105" windowWidth="14805" windowHeight="8010" xr2:uid="{00000000-000D-0000-FFFF-FFFF00000000}"/>
  </bookViews>
  <sheets>
    <sheet name="Ref" sheetId="1" r:id="rId1"/>
    <sheet name="Geometria" sheetId="2" r:id="rId2"/>
  </sheets>
  <definedNames>
    <definedName name="_xlnm._FilterDatabase" localSheetId="0" hidden="1">Ref!$A$1:$S$30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/>
  <c r="M26" i="1"/>
  <c r="M25" i="1"/>
  <c r="M22" i="1"/>
  <c r="M21" i="1"/>
  <c r="M23" i="1"/>
  <c r="M19" i="1"/>
  <c r="M16" i="1"/>
  <c r="M12" i="1"/>
  <c r="M13" i="1"/>
  <c r="M11" i="1"/>
  <c r="M7" i="1"/>
  <c r="M17" i="1"/>
  <c r="M18" i="1"/>
  <c r="M20" i="1"/>
  <c r="M3" i="1"/>
  <c r="M4" i="1"/>
  <c r="M5" i="1"/>
  <c r="M6" i="1"/>
  <c r="M8" i="1"/>
  <c r="M9" i="1"/>
  <c r="M10" i="1"/>
  <c r="M14" i="1"/>
  <c r="M15" i="1"/>
  <c r="M24" i="1"/>
  <c r="M27" i="1"/>
  <c r="M29" i="1"/>
  <c r="M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</futureMetadata>
  <valueMetadata count="2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</valueMetadata>
</metadata>
</file>

<file path=xl/sharedStrings.xml><?xml version="1.0" encoding="utf-8"?>
<sst xmlns="http://schemas.openxmlformats.org/spreadsheetml/2006/main" count="333" uniqueCount="153">
  <si>
    <t>Ref</t>
  </si>
  <si>
    <t>Tipo de hidruro</t>
  </si>
  <si>
    <t>Cantidad de hidruro</t>
  </si>
  <si>
    <t>Conductividad Termica MH (W/m*K)</t>
  </si>
  <si>
    <t>Configuracion geometrica</t>
  </si>
  <si>
    <t>Coeficiente de tranferencia de calor (W/m²·K)</t>
  </si>
  <si>
    <t>Intercambiador de Calor</t>
  </si>
  <si>
    <t>Descripcion del sistema</t>
  </si>
  <si>
    <t>Tiempo carga</t>
  </si>
  <si>
    <t>Cantidad H2</t>
  </si>
  <si>
    <t>Longitud (mm)</t>
  </si>
  <si>
    <t>Diámetro (mm)</t>
  </si>
  <si>
    <t>L/D ratio</t>
  </si>
  <si>
    <t>Volumen (L)</t>
  </si>
  <si>
    <t>Temperatura (ºC)</t>
  </si>
  <si>
    <t>Presión de trabajo</t>
  </si>
  <si>
    <t>Flujo (NL/min)</t>
  </si>
  <si>
    <t>Imagen de referencia</t>
  </si>
  <si>
    <t>Observacion</t>
  </si>
  <si>
    <t>United Technologies-2007</t>
  </si>
  <si>
    <t>NaAlH4</t>
  </si>
  <si>
    <t>8.5 kg</t>
  </si>
  <si>
    <t>Cilíndrica</t>
  </si>
  <si>
    <t>n/a</t>
  </si>
  <si>
    <t>Aletas</t>
  </si>
  <si>
    <t>Sistema de almacenamiento de alta presión con recipiente compuesto de fibra de carbono y revestimiento interno de acero inoxidable, incluye sistema de gestión térmica integrado</t>
  </si>
  <si>
    <t>30 min</t>
  </si>
  <si>
    <t>1kg</t>
  </si>
  <si>
    <t>298 bar</t>
  </si>
  <si>
    <t>1 kg de H2, Tubos internos con aletas en configuración espiral</t>
  </si>
  <si>
    <t>cijhydene_2008</t>
  </si>
  <si>
    <t>LaNi₅</t>
  </si>
  <si>
    <t xml:space="preserve">9.2 kg </t>
  </si>
  <si>
    <t>Mixta</t>
  </si>
  <si>
    <t>Tanque cilíndrico de hidruro metálico con cuatro configuraciones estudiadas: diseño base, con aletas externas, con tubo concéntrico interno, y combinación tubo-aletas</t>
  </si>
  <si>
    <t>350 s</t>
  </si>
  <si>
    <t>10 bar</t>
  </si>
  <si>
    <t>Impacto de la masa térmica de la pared del MHR en la absorción</t>
  </si>
  <si>
    <t>bhouri2009</t>
  </si>
  <si>
    <t>6.3 kg</t>
  </si>
  <si>
    <t>Espuma Metalica</t>
  </si>
  <si>
    <t>Espuma metálica de aluminio con 7 tubos de refrigeración integrados</t>
  </si>
  <si>
    <t>1.4kg</t>
  </si>
  <si>
    <t>15 bar</t>
  </si>
  <si>
    <t>dhaou2010</t>
  </si>
  <si>
    <t>Tubo helicoidal con aletas de cobre (11 vueltas, paso 7 mm, diámetro de hélice 50 mm)</t>
  </si>
  <si>
    <t>1000 s</t>
  </si>
  <si>
    <t>Reactor cilíndrico de acero inoxidable 316-L con intercambiador de calor helicoidal con aletas de cobre inmerso en el lecho de hidruro</t>
  </si>
  <si>
    <t>chaise2010</t>
  </si>
  <si>
    <t>MgH₂</t>
  </si>
  <si>
    <t>600 g</t>
  </si>
  <si>
    <t>ENG compacto</t>
  </si>
  <si>
    <t>Disco compacto con forma de disco; un orificio en el centro relleno con un tubo de refrigeración</t>
  </si>
  <si>
    <t>25 min</t>
  </si>
  <si>
    <t>Reactor cilíndrico vertical con 12 tubos de intercambio de calor internos y matriz compuesta MgH₂/grafito compactada</t>
  </si>
  <si>
    <t>&lt;</t>
  </si>
  <si>
    <t>muthukumar2011</t>
  </si>
  <si>
    <t>1.2 kg</t>
  </si>
  <si>
    <t>estudio experimental y comparativo de tres configuraciones de tanques de hidrógeno con hidruro metálico: (1) reactor cilíndrico simple sin mejora térmica (baseline), (2) reactor con aletas radiales internas de cobre, y (3) reactor con tubos concéntricos múltiples para flujo HTF</t>
  </si>
  <si>
    <t>85 min</t>
  </si>
  <si>
    <t>35 bar</t>
  </si>
  <si>
    <t>mellouli2011</t>
  </si>
  <si>
    <t>Multitubular</t>
  </si>
  <si>
    <t>24 tubos de cobre en forma de U y 7 tubos de hidrógeno en MHR</t>
  </si>
  <si>
    <t>Reducido 15-25% con recuperación de calor</t>
  </si>
  <si>
    <t>hardy2011</t>
  </si>
  <si>
    <t>simulacion</t>
  </si>
  <si>
    <t>Reactor cilíndrico con intercambiador interno, tres diseños: tubular (19 tubos 10mm), placas (2mm espesor, 0.8m² área) y aletas (1mm espesor, 100/m densidad)</t>
  </si>
  <si>
    <t>50 bar</t>
  </si>
  <si>
    <t>Optimización geométrica reduce masa térmica 30% y mejora transferencia 200-300%</t>
  </si>
  <si>
    <t>singh2015</t>
  </si>
  <si>
    <t>1 kg</t>
  </si>
  <si>
    <t>Cilíndrica anular con aletas radiales perforadas (3mm diámetro perforaciones)</t>
  </si>
  <si>
    <t>15 min</t>
  </si>
  <si>
    <t>14 g</t>
  </si>
  <si>
    <t>2 bar</t>
  </si>
  <si>
    <t>Efecto del número de aletas, grosor de las aletas, perforación de las aletas</t>
  </si>
  <si>
    <t>muthukumar_2015</t>
  </si>
  <si>
    <t>MmNi5Al</t>
  </si>
  <si>
    <t>3 kg</t>
  </si>
  <si>
    <t>Cilíndrica con 4 opciones intercambio térmico comparadas</t>
  </si>
  <si>
    <t>50 min</t>
  </si>
  <si>
    <t>chaise_2016</t>
  </si>
  <si>
    <t>20 kg</t>
  </si>
  <si>
    <t>Modular cilíndrica con aletas aluminio extendidas radiales</t>
  </si>
  <si>
    <t>90 min</t>
  </si>
  <si>
    <t>750 g</t>
  </si>
  <si>
    <t>mohammadshahi_2016</t>
  </si>
  <si>
    <t>5 kg</t>
  </si>
  <si>
    <t>Tubo de Refigeracion</t>
  </si>
  <si>
    <t>ilíndrica con serpentín aire interno</t>
  </si>
  <si>
    <t>mellouli2017</t>
  </si>
  <si>
    <t>Sistema híbrido MH-PCM con tubos de fluido de transferencia de calor (HTF)</t>
  </si>
  <si>
    <t>3600s</t>
  </si>
  <si>
    <t>Endo2017</t>
  </si>
  <si>
    <t>TiFeMn</t>
  </si>
  <si>
    <t>55 kg</t>
  </si>
  <si>
    <t>Tubos de cobre en forma de U y 7 tubos de hidrógeno en MHR</t>
  </si>
  <si>
    <t>Tanque cilíndrico con tubos de cobre para circulación de brina, lecho de aleación TiFeMn compactado, peso total 70 kg</t>
  </si>
  <si>
    <t>sekhar2017</t>
  </si>
  <si>
    <t>Reactor cilíndrico vertical tipo shell-tube con 5 tubos internos</t>
  </si>
  <si>
    <t>25 bar</t>
  </si>
  <si>
    <t>kumar2018</t>
  </si>
  <si>
    <t>Sistema modular con 10-20 reactores cilíndricos en paralelo, intercambiador tubo-carcasa SS316L</t>
  </si>
  <si>
    <t>chippar2018</t>
  </si>
  <si>
    <t>Aislamiento</t>
  </si>
  <si>
    <t>Caso 1: sin compartimentación del reactor; Caso 2: con tres compartimentos verticales; Caso 3: con tres compartimentos verticales y dos horizontales</t>
  </si>
  <si>
    <t>sharma2019</t>
  </si>
  <si>
    <t>100 kg</t>
  </si>
  <si>
    <t>Reactor cilíndrico horizontal tipo shell-tube con 37 tubos internos acero inoxidable (arreglo hexagonal compacto) para circulación aceite térmico HTF</t>
  </si>
  <si>
    <t>45  bar</t>
  </si>
  <si>
    <t>Jehan2019</t>
  </si>
  <si>
    <t>LaNi₅, TiMn₂, FeTi</t>
  </si>
  <si>
    <t>50 kg</t>
  </si>
  <si>
    <t>N/A</t>
  </si>
  <si>
    <t>sistema de Presion, evaluacion industrial</t>
  </si>
  <si>
    <t>bhuiya2020`</t>
  </si>
  <si>
    <t>8 kg</t>
  </si>
  <si>
    <t>3 reactores cilíndricos verticales idénticos estructura</t>
  </si>
  <si>
    <t>450 bar</t>
  </si>
  <si>
    <t>wang2020</t>
  </si>
  <si>
    <t>Placas</t>
  </si>
  <si>
    <t>Reactor tipo placa-marco (plate-frame) con 8 placas corrugadas acero inoxidable 316L</t>
  </si>
  <si>
    <t>muthukumar_2020</t>
  </si>
  <si>
    <t>10 kg</t>
  </si>
  <si>
    <t>istema shell-and-tube con tubos internos para flujo refrigerante</t>
  </si>
  <si>
    <t>30 bar</t>
  </si>
  <si>
    <t>Reactor 10kg representa escala intermedia crítica entre laboratorio (1-5kg) e industrial (&gt;50kg)</t>
  </si>
  <si>
    <t>zhang2021</t>
  </si>
  <si>
    <t>12 kg</t>
  </si>
  <si>
    <t>Estructura hexagonal honeycomb modular optimizada</t>
  </si>
  <si>
    <t>12 min</t>
  </si>
  <si>
    <t>Estructura honeycomb incrementa 412% conductividad efectiva</t>
  </si>
  <si>
    <t>kumar_2021</t>
  </si>
  <si>
    <t>MmNi5Fe</t>
  </si>
  <si>
    <t>Cilíndrica con tubos de enfriamiento embebidos distribuidos radialmente</t>
  </si>
  <si>
    <t>60 min</t>
  </si>
  <si>
    <t>keshari_2022</t>
  </si>
  <si>
    <t>Cilíndrica con aletas cónicas radiales y tubos agua embebidos</t>
  </si>
  <si>
    <t>chandra2023</t>
  </si>
  <si>
    <t>25 kg</t>
  </si>
  <si>
    <t>Diseño modular Tipo carcasa-tubos Flujo multi-paso</t>
  </si>
  <si>
    <t>Estudio de sistema modular</t>
  </si>
  <si>
    <t>kumar_2023</t>
  </si>
  <si>
    <t>1000 kg</t>
  </si>
  <si>
    <t>Revisión múltiples geometrías (cilíndrica, anular, modular, plate-type, shell-tube)</t>
  </si>
  <si>
    <t>1 bar</t>
  </si>
  <si>
    <t>ase datos 200+ artículos técnicas gestión térmica MH</t>
  </si>
  <si>
    <t>zhu2024</t>
  </si>
  <si>
    <t>1.1 kg</t>
  </si>
  <si>
    <t>Cilíndrica, acero inoxidable 304</t>
  </si>
  <si>
    <t>20 bar</t>
  </si>
  <si>
    <t>Estudio clave para entender relación cuantitativa métodos gestión térmica↔rendimiento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</si>
</sst>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ourier New"/>
      <charset val="1"/>
    </font>
    <font>
      <sz val="11"/>
      <color rgb="FF000000"/>
      <name val="Courier New"/>
      <charset val="1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/>
  </sheetViews>
  <sheetFormatPr defaultRowHeight="15"/>
  <cols>
    <col min="1" max="1" width="24.140625" customWidth="1"/>
    <col min="2" max="2" width="23.85546875" bestFit="1" customWidth="1"/>
    <col min="3" max="3" width="26.140625" bestFit="1" customWidth="1"/>
    <col min="4" max="4" width="26.140625" customWidth="1"/>
    <col min="5" max="6" width="24.42578125" customWidth="1"/>
    <col min="7" max="7" width="27.5703125" bestFit="1" customWidth="1"/>
    <col min="8" max="8" width="30.85546875" customWidth="1"/>
    <col min="9" max="9" width="13" bestFit="1" customWidth="1"/>
    <col min="10" max="10" width="13" customWidth="1"/>
    <col min="11" max="11" width="18.28515625" bestFit="1" customWidth="1"/>
    <col min="12" max="12" width="14.7109375" bestFit="1" customWidth="1"/>
    <col min="13" max="13" width="14.7109375" customWidth="1"/>
    <col min="14" max="14" width="13" customWidth="1"/>
    <col min="15" max="15" width="22.28515625" bestFit="1" customWidth="1"/>
    <col min="16" max="16" width="24.85546875" bestFit="1" customWidth="1"/>
    <col min="17" max="17" width="19.5703125" bestFit="1" customWidth="1"/>
    <col min="18" max="18" width="27.5703125" bestFit="1" customWidth="1"/>
    <col min="19" max="19" width="23.5703125" bestFit="1" customWidth="1"/>
  </cols>
  <sheetData>
    <row r="1" spans="1:26" ht="47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6" ht="93" customHeight="1">
      <c r="A2" s="4" t="s">
        <v>19</v>
      </c>
      <c r="B2" s="4" t="s">
        <v>20</v>
      </c>
      <c r="C2" s="5" t="s">
        <v>21</v>
      </c>
      <c r="D2" s="5">
        <v>0.5</v>
      </c>
      <c r="E2" s="4" t="s">
        <v>22</v>
      </c>
      <c r="F2" s="4" t="s">
        <v>23</v>
      </c>
      <c r="G2" s="4" t="s">
        <v>24</v>
      </c>
      <c r="H2" s="6" t="s">
        <v>25</v>
      </c>
      <c r="I2" s="5" t="s">
        <v>26</v>
      </c>
      <c r="J2" s="5" t="s">
        <v>27</v>
      </c>
      <c r="K2" s="5">
        <v>1520</v>
      </c>
      <c r="L2" s="5">
        <v>317.5</v>
      </c>
      <c r="M2" s="7">
        <f>K2/L2</f>
        <v>4.78740157480315</v>
      </c>
      <c r="N2" s="5">
        <v>12</v>
      </c>
      <c r="O2" s="5">
        <v>200</v>
      </c>
      <c r="P2" s="5" t="s">
        <v>28</v>
      </c>
      <c r="Q2" s="5" t="s">
        <v>23</v>
      </c>
      <c r="R2" s="5" t="e" vm="1">
        <v>#VALUE!</v>
      </c>
      <c r="S2" s="6" t="s">
        <v>29</v>
      </c>
    </row>
    <row r="3" spans="1:26" ht="97.5" customHeight="1">
      <c r="A3" s="4" t="s">
        <v>30</v>
      </c>
      <c r="B3" s="4" t="s">
        <v>31</v>
      </c>
      <c r="C3" s="8" t="s">
        <v>32</v>
      </c>
      <c r="D3" s="5">
        <v>1.2</v>
      </c>
      <c r="E3" s="4" t="s">
        <v>22</v>
      </c>
      <c r="F3" s="4">
        <v>500</v>
      </c>
      <c r="G3" s="4" t="s">
        <v>33</v>
      </c>
      <c r="H3" s="6" t="s">
        <v>34</v>
      </c>
      <c r="I3" s="5" t="s">
        <v>35</v>
      </c>
      <c r="J3" s="5" t="s">
        <v>23</v>
      </c>
      <c r="K3" s="5">
        <v>80</v>
      </c>
      <c r="L3" s="5">
        <v>80</v>
      </c>
      <c r="M3" s="7">
        <f t="shared" ref="M3:M29" si="0">K3/L3</f>
        <v>1</v>
      </c>
      <c r="N3" s="4">
        <v>0.22619</v>
      </c>
      <c r="O3" s="5">
        <v>77</v>
      </c>
      <c r="P3" s="5" t="s">
        <v>36</v>
      </c>
      <c r="Q3" s="5">
        <v>0.06</v>
      </c>
      <c r="R3" s="5" t="e" vm="2">
        <v>#VALUE!</v>
      </c>
      <c r="S3" s="8" t="s">
        <v>37</v>
      </c>
    </row>
    <row r="4" spans="1:26" ht="71.25" customHeight="1">
      <c r="A4" s="4" t="s">
        <v>38</v>
      </c>
      <c r="B4" s="4" t="s">
        <v>31</v>
      </c>
      <c r="C4" s="5" t="s">
        <v>39</v>
      </c>
      <c r="D4" s="5">
        <v>3</v>
      </c>
      <c r="E4" s="4" t="s">
        <v>22</v>
      </c>
      <c r="F4" s="4" t="s">
        <v>23</v>
      </c>
      <c r="G4" s="4" t="s">
        <v>40</v>
      </c>
      <c r="H4" s="6" t="s">
        <v>41</v>
      </c>
      <c r="I4" s="5" t="s">
        <v>23</v>
      </c>
      <c r="J4" s="5" t="s">
        <v>42</v>
      </c>
      <c r="K4" s="5">
        <v>500</v>
      </c>
      <c r="L4" s="5">
        <v>50</v>
      </c>
      <c r="M4" s="7">
        <f t="shared" si="0"/>
        <v>10</v>
      </c>
      <c r="N4" s="4">
        <v>0.75</v>
      </c>
      <c r="O4" s="5">
        <v>80</v>
      </c>
      <c r="P4" s="5" t="s">
        <v>43</v>
      </c>
      <c r="Q4" s="5">
        <v>50</v>
      </c>
      <c r="R4" s="5" t="e" vm="3">
        <v>#VALUE!</v>
      </c>
      <c r="S4" s="5"/>
    </row>
    <row r="5" spans="1:26" ht="104.25" customHeight="1">
      <c r="A5" s="4" t="s">
        <v>44</v>
      </c>
      <c r="B5" s="4" t="s">
        <v>31</v>
      </c>
      <c r="C5" s="5" t="s">
        <v>27</v>
      </c>
      <c r="D5" s="5">
        <v>1.2</v>
      </c>
      <c r="E5" s="4" t="s">
        <v>22</v>
      </c>
      <c r="F5" s="4" t="s">
        <v>23</v>
      </c>
      <c r="G5" s="4" t="s">
        <v>33</v>
      </c>
      <c r="H5" s="6" t="s">
        <v>45</v>
      </c>
      <c r="I5" s="5" t="s">
        <v>46</v>
      </c>
      <c r="J5" s="5" t="s">
        <v>23</v>
      </c>
      <c r="K5" s="5">
        <v>110</v>
      </c>
      <c r="L5" s="5">
        <v>80</v>
      </c>
      <c r="M5" s="7">
        <f t="shared" si="0"/>
        <v>1.375</v>
      </c>
      <c r="N5" s="4">
        <v>0.55200000000000005</v>
      </c>
      <c r="O5" s="5">
        <v>100</v>
      </c>
      <c r="P5" s="5" t="s">
        <v>36</v>
      </c>
      <c r="Q5" s="5">
        <v>780</v>
      </c>
      <c r="R5" s="5" t="e" vm="4">
        <v>#VALUE!</v>
      </c>
      <c r="S5" s="6" t="s">
        <v>47</v>
      </c>
    </row>
    <row r="6" spans="1:26" ht="77.25" customHeight="1">
      <c r="A6" s="4" t="s">
        <v>48</v>
      </c>
      <c r="B6" s="4" t="s">
        <v>49</v>
      </c>
      <c r="C6" s="5" t="s">
        <v>50</v>
      </c>
      <c r="D6" s="5">
        <v>4</v>
      </c>
      <c r="E6" s="4" t="s">
        <v>22</v>
      </c>
      <c r="F6" s="4">
        <v>10</v>
      </c>
      <c r="G6" s="4" t="s">
        <v>51</v>
      </c>
      <c r="H6" s="6" t="s">
        <v>52</v>
      </c>
      <c r="I6" s="5" t="s">
        <v>53</v>
      </c>
      <c r="J6" s="5" t="s">
        <v>23</v>
      </c>
      <c r="K6" s="5">
        <v>150</v>
      </c>
      <c r="L6" s="5">
        <v>100</v>
      </c>
      <c r="M6" s="7">
        <f t="shared" si="0"/>
        <v>1.5</v>
      </c>
      <c r="N6" s="4">
        <v>1.18</v>
      </c>
      <c r="O6" s="5">
        <v>380</v>
      </c>
      <c r="P6" s="5" t="s">
        <v>36</v>
      </c>
      <c r="Q6" s="5">
        <v>100</v>
      </c>
      <c r="R6" s="5" t="e" vm="5">
        <v>#VALUE!</v>
      </c>
      <c r="S6" s="8" t="s">
        <v>54</v>
      </c>
      <c r="Z6" t="s">
        <v>55</v>
      </c>
    </row>
    <row r="7" spans="1:26" ht="115.5" customHeight="1">
      <c r="A7" s="4" t="s">
        <v>56</v>
      </c>
      <c r="B7" s="4" t="s">
        <v>31</v>
      </c>
      <c r="C7" s="5" t="s">
        <v>57</v>
      </c>
      <c r="D7" s="5">
        <v>1</v>
      </c>
      <c r="E7" s="4" t="s">
        <v>22</v>
      </c>
      <c r="F7" s="4">
        <v>450</v>
      </c>
      <c r="G7" s="4" t="s">
        <v>33</v>
      </c>
      <c r="H7" s="6" t="s">
        <v>58</v>
      </c>
      <c r="I7" s="5" t="s">
        <v>59</v>
      </c>
      <c r="J7" s="5">
        <v>0.09</v>
      </c>
      <c r="K7" s="5">
        <v>250</v>
      </c>
      <c r="L7" s="5">
        <v>80</v>
      </c>
      <c r="M7" s="7">
        <f t="shared" si="0"/>
        <v>3.125</v>
      </c>
      <c r="N7" s="4">
        <v>1</v>
      </c>
      <c r="O7" s="5">
        <v>105</v>
      </c>
      <c r="P7" s="5" t="s">
        <v>60</v>
      </c>
      <c r="Q7" s="5">
        <v>100</v>
      </c>
      <c r="R7" s="5" t="e" vm="6">
        <v>#VALUE!</v>
      </c>
      <c r="S7" s="8"/>
    </row>
    <row r="8" spans="1:26" ht="127.5" customHeight="1">
      <c r="A8" s="4" t="s">
        <v>61</v>
      </c>
      <c r="B8" s="4" t="s">
        <v>31</v>
      </c>
      <c r="C8" s="5" t="s">
        <v>23</v>
      </c>
      <c r="D8" s="5" t="s">
        <v>23</v>
      </c>
      <c r="E8" s="4" t="s">
        <v>22</v>
      </c>
      <c r="F8" s="5" t="s">
        <v>23</v>
      </c>
      <c r="G8" s="4" t="s">
        <v>62</v>
      </c>
      <c r="H8" s="6" t="s">
        <v>63</v>
      </c>
      <c r="I8" s="5" t="s">
        <v>23</v>
      </c>
      <c r="J8" s="5" t="s">
        <v>23</v>
      </c>
      <c r="K8" s="5">
        <v>200</v>
      </c>
      <c r="L8" s="5">
        <v>120</v>
      </c>
      <c r="M8" s="7">
        <f t="shared" si="0"/>
        <v>1.6666666666666667</v>
      </c>
      <c r="N8" s="5">
        <v>2.2000000000000002</v>
      </c>
      <c r="O8" s="5">
        <v>80</v>
      </c>
      <c r="P8" s="5">
        <v>30</v>
      </c>
      <c r="Q8" s="5" t="s">
        <v>23</v>
      </c>
      <c r="R8" s="5" t="e" vm="7">
        <v>#VALUE!</v>
      </c>
      <c r="S8" s="6" t="s">
        <v>64</v>
      </c>
    </row>
    <row r="9" spans="1:26" ht="180.75" customHeight="1">
      <c r="A9" s="4" t="s">
        <v>65</v>
      </c>
      <c r="B9" s="4" t="s">
        <v>31</v>
      </c>
      <c r="C9" s="5" t="s">
        <v>66</v>
      </c>
      <c r="D9" s="5">
        <v>3</v>
      </c>
      <c r="E9" s="4" t="s">
        <v>22</v>
      </c>
      <c r="F9" s="5" t="s">
        <v>23</v>
      </c>
      <c r="G9" s="4" t="s">
        <v>62</v>
      </c>
      <c r="H9" s="6" t="s">
        <v>67</v>
      </c>
      <c r="I9" s="5" t="s">
        <v>23</v>
      </c>
      <c r="J9" s="5" t="s">
        <v>23</v>
      </c>
      <c r="K9" s="5">
        <v>300</v>
      </c>
      <c r="L9" s="5">
        <v>150</v>
      </c>
      <c r="M9" s="7">
        <f t="shared" si="0"/>
        <v>2</v>
      </c>
      <c r="N9" s="5">
        <v>5.3</v>
      </c>
      <c r="O9" s="5">
        <v>200</v>
      </c>
      <c r="P9" s="5" t="s">
        <v>68</v>
      </c>
      <c r="Q9" s="5">
        <v>100</v>
      </c>
      <c r="R9" s="5" t="e" vm="8">
        <v>#VALUE!</v>
      </c>
      <c r="S9" s="6" t="s">
        <v>69</v>
      </c>
    </row>
    <row r="10" spans="1:26" ht="76.5" customHeight="1">
      <c r="A10" s="4" t="s">
        <v>70</v>
      </c>
      <c r="B10" s="4" t="s">
        <v>31</v>
      </c>
      <c r="C10" s="5" t="s">
        <v>71</v>
      </c>
      <c r="D10" s="5">
        <v>1.2</v>
      </c>
      <c r="E10" s="4" t="s">
        <v>22</v>
      </c>
      <c r="F10" s="5" t="s">
        <v>23</v>
      </c>
      <c r="G10" s="4" t="s">
        <v>24</v>
      </c>
      <c r="H10" s="6" t="s">
        <v>72</v>
      </c>
      <c r="I10" s="5" t="s">
        <v>73</v>
      </c>
      <c r="J10" s="5" t="s">
        <v>74</v>
      </c>
      <c r="K10" s="5">
        <v>250</v>
      </c>
      <c r="L10" s="5">
        <v>76</v>
      </c>
      <c r="M10" s="7">
        <f t="shared" si="0"/>
        <v>3.2894736842105261</v>
      </c>
      <c r="N10" s="5">
        <v>1.1000000000000001</v>
      </c>
      <c r="O10" s="5">
        <v>25</v>
      </c>
      <c r="P10" s="5" t="s">
        <v>75</v>
      </c>
      <c r="Q10" s="5" t="s">
        <v>23</v>
      </c>
      <c r="R10" s="5" t="e" vm="9">
        <v>#VALUE!</v>
      </c>
      <c r="S10" s="8" t="s">
        <v>76</v>
      </c>
    </row>
    <row r="11" spans="1:26" ht="76.5" customHeight="1">
      <c r="A11" s="4" t="s">
        <v>77</v>
      </c>
      <c r="B11" s="4" t="s">
        <v>78</v>
      </c>
      <c r="C11" s="5" t="s">
        <v>79</v>
      </c>
      <c r="D11" s="5">
        <v>1.5</v>
      </c>
      <c r="E11" s="4" t="s">
        <v>22</v>
      </c>
      <c r="F11" s="5" t="s">
        <v>23</v>
      </c>
      <c r="G11" s="4" t="s">
        <v>33</v>
      </c>
      <c r="H11" s="6" t="s">
        <v>80</v>
      </c>
      <c r="I11" s="5" t="s">
        <v>81</v>
      </c>
      <c r="J11" s="5">
        <v>1.5</v>
      </c>
      <c r="K11" s="5">
        <v>350</v>
      </c>
      <c r="L11" s="5">
        <v>150</v>
      </c>
      <c r="M11" s="7">
        <f t="shared" si="0"/>
        <v>2.3333333333333335</v>
      </c>
      <c r="N11" s="5">
        <v>5</v>
      </c>
      <c r="O11" s="5">
        <v>80</v>
      </c>
      <c r="P11" s="5">
        <v>30</v>
      </c>
      <c r="Q11" s="5" t="s">
        <v>23</v>
      </c>
      <c r="R11" s="5" t="e" vm="10">
        <v>#VALUE!</v>
      </c>
      <c r="S11" s="8"/>
    </row>
    <row r="12" spans="1:26" ht="98.25" customHeight="1">
      <c r="A12" s="4" t="s">
        <v>82</v>
      </c>
      <c r="B12" s="4" t="s">
        <v>31</v>
      </c>
      <c r="C12" s="5" t="s">
        <v>83</v>
      </c>
      <c r="D12" s="5">
        <v>1.2</v>
      </c>
      <c r="E12" s="4" t="s">
        <v>22</v>
      </c>
      <c r="F12" s="5" t="s">
        <v>23</v>
      </c>
      <c r="G12" s="4" t="s">
        <v>62</v>
      </c>
      <c r="H12" s="6" t="s">
        <v>84</v>
      </c>
      <c r="I12" s="5" t="s">
        <v>85</v>
      </c>
      <c r="J12" s="5" t="s">
        <v>86</v>
      </c>
      <c r="K12" s="5">
        <v>800</v>
      </c>
      <c r="L12" s="5">
        <v>400</v>
      </c>
      <c r="M12" s="7">
        <f t="shared" si="0"/>
        <v>2</v>
      </c>
      <c r="N12" s="5">
        <v>80</v>
      </c>
      <c r="O12" s="5">
        <v>120</v>
      </c>
      <c r="P12" s="5" t="s">
        <v>43</v>
      </c>
      <c r="Q12" s="5" t="s">
        <v>23</v>
      </c>
      <c r="R12" s="5" t="e" vm="11">
        <v>#VALUE!</v>
      </c>
      <c r="S12" s="8"/>
    </row>
    <row r="13" spans="1:26" ht="96" customHeight="1">
      <c r="A13" s="4" t="s">
        <v>87</v>
      </c>
      <c r="B13" s="4" t="s">
        <v>31</v>
      </c>
      <c r="C13" s="5" t="s">
        <v>88</v>
      </c>
      <c r="D13" s="5">
        <v>1.2</v>
      </c>
      <c r="E13" s="4" t="s">
        <v>22</v>
      </c>
      <c r="F13" s="5" t="s">
        <v>23</v>
      </c>
      <c r="G13" s="4" t="s">
        <v>89</v>
      </c>
      <c r="H13" s="6" t="s">
        <v>90</v>
      </c>
      <c r="I13" s="5" t="s">
        <v>23</v>
      </c>
      <c r="J13" s="5" t="s">
        <v>23</v>
      </c>
      <c r="K13" s="5">
        <v>400</v>
      </c>
      <c r="L13" s="5">
        <v>200</v>
      </c>
      <c r="M13" s="7">
        <f t="shared" si="0"/>
        <v>2</v>
      </c>
      <c r="N13" s="5">
        <v>10</v>
      </c>
      <c r="O13" s="5">
        <v>70</v>
      </c>
      <c r="P13" s="5" t="s">
        <v>43</v>
      </c>
      <c r="Q13" s="5" t="s">
        <v>23</v>
      </c>
      <c r="R13" s="5" t="e" vm="12">
        <v>#VALUE!</v>
      </c>
      <c r="S13" s="8"/>
    </row>
    <row r="14" spans="1:26" ht="139.5" customHeight="1">
      <c r="A14" s="4" t="s">
        <v>91</v>
      </c>
      <c r="B14" s="4" t="s">
        <v>31</v>
      </c>
      <c r="C14" s="5" t="s">
        <v>23</v>
      </c>
      <c r="D14" s="5">
        <v>1.2</v>
      </c>
      <c r="E14" s="4" t="s">
        <v>22</v>
      </c>
      <c r="F14" s="5" t="s">
        <v>23</v>
      </c>
      <c r="G14" s="4" t="s">
        <v>89</v>
      </c>
      <c r="H14" s="6" t="s">
        <v>92</v>
      </c>
      <c r="I14" s="4" t="s">
        <v>93</v>
      </c>
      <c r="J14" s="5" t="s">
        <v>23</v>
      </c>
      <c r="K14" s="5">
        <v>164.3</v>
      </c>
      <c r="L14" s="5">
        <v>180</v>
      </c>
      <c r="M14" s="7">
        <f t="shared" si="0"/>
        <v>0.9127777777777778</v>
      </c>
      <c r="N14" s="5">
        <v>1.5</v>
      </c>
      <c r="O14" s="5">
        <v>20</v>
      </c>
      <c r="P14" s="5" t="s">
        <v>36</v>
      </c>
      <c r="Q14" s="5" t="s">
        <v>23</v>
      </c>
      <c r="R14" s="5" t="e" vm="13">
        <v>#VALUE!</v>
      </c>
      <c r="S14" s="5"/>
    </row>
    <row r="15" spans="1:26" ht="100.5" customHeight="1">
      <c r="A15" s="4" t="s">
        <v>94</v>
      </c>
      <c r="B15" s="4" t="s">
        <v>95</v>
      </c>
      <c r="C15" s="5" t="s">
        <v>96</v>
      </c>
      <c r="D15" s="5" t="s">
        <v>23</v>
      </c>
      <c r="E15" s="4" t="s">
        <v>22</v>
      </c>
      <c r="F15" s="5" t="s">
        <v>23</v>
      </c>
      <c r="G15" s="4" t="s">
        <v>89</v>
      </c>
      <c r="H15" s="8" t="s">
        <v>97</v>
      </c>
      <c r="I15" s="5" t="s">
        <v>23</v>
      </c>
      <c r="J15" s="5" t="s">
        <v>23</v>
      </c>
      <c r="K15" s="5">
        <v>700</v>
      </c>
      <c r="L15" s="5">
        <v>306</v>
      </c>
      <c r="M15" s="7">
        <f t="shared" si="0"/>
        <v>2.2875816993464051</v>
      </c>
      <c r="N15" s="5">
        <v>20</v>
      </c>
      <c r="O15" s="5">
        <v>70</v>
      </c>
      <c r="P15" s="5" t="s">
        <v>36</v>
      </c>
      <c r="Q15" s="5">
        <v>20</v>
      </c>
      <c r="R15" s="5" t="e" vm="14">
        <v>#VALUE!</v>
      </c>
      <c r="S15" s="6" t="s">
        <v>98</v>
      </c>
    </row>
    <row r="16" spans="1:26" ht="110.25" customHeight="1">
      <c r="A16" s="4" t="s">
        <v>99</v>
      </c>
      <c r="B16" s="4" t="s">
        <v>31</v>
      </c>
      <c r="C16" s="5" t="s">
        <v>71</v>
      </c>
      <c r="D16" s="5" t="s">
        <v>23</v>
      </c>
      <c r="E16" s="4" t="s">
        <v>22</v>
      </c>
      <c r="F16" s="5" t="s">
        <v>23</v>
      </c>
      <c r="G16" s="4" t="s">
        <v>89</v>
      </c>
      <c r="H16" s="6" t="s">
        <v>100</v>
      </c>
      <c r="I16" s="5" t="s">
        <v>23</v>
      </c>
      <c r="J16" s="5" t="s">
        <v>23</v>
      </c>
      <c r="K16" s="5">
        <v>280</v>
      </c>
      <c r="L16" s="5">
        <v>140</v>
      </c>
      <c r="M16" s="7">
        <f t="shared" si="0"/>
        <v>2</v>
      </c>
      <c r="N16" s="5">
        <v>3.5</v>
      </c>
      <c r="O16" s="5">
        <v>85</v>
      </c>
      <c r="P16" s="5" t="s">
        <v>101</v>
      </c>
      <c r="Q16" s="5">
        <v>25</v>
      </c>
      <c r="R16" s="5" t="e" vm="15">
        <v>#VALUE!</v>
      </c>
      <c r="S16" s="6"/>
    </row>
    <row r="17" spans="1:23" ht="100.5" customHeight="1">
      <c r="A17" s="4" t="s">
        <v>102</v>
      </c>
      <c r="B17" s="4" t="s">
        <v>31</v>
      </c>
      <c r="C17" s="5" t="s">
        <v>23</v>
      </c>
      <c r="D17" s="5" t="s">
        <v>23</v>
      </c>
      <c r="E17" s="4" t="s">
        <v>22</v>
      </c>
      <c r="F17" s="5" t="s">
        <v>23</v>
      </c>
      <c r="G17" s="4" t="s">
        <v>62</v>
      </c>
      <c r="H17" s="8" t="s">
        <v>103</v>
      </c>
      <c r="I17" s="5" t="s">
        <v>23</v>
      </c>
      <c r="J17" s="5" t="s">
        <v>23</v>
      </c>
      <c r="K17" s="5">
        <v>4000</v>
      </c>
      <c r="L17" s="5">
        <v>1000</v>
      </c>
      <c r="M17" s="7">
        <f t="shared" si="0"/>
        <v>4</v>
      </c>
      <c r="N17" s="5">
        <v>50000</v>
      </c>
      <c r="O17" s="5">
        <v>100</v>
      </c>
      <c r="P17" s="5" t="s">
        <v>68</v>
      </c>
      <c r="Q17" s="5" t="s">
        <v>23</v>
      </c>
      <c r="R17" s="5" t="e" vm="16">
        <v>#VALUE!</v>
      </c>
      <c r="S17" s="6"/>
    </row>
    <row r="18" spans="1:23" ht="153" customHeight="1">
      <c r="A18" s="4" t="s">
        <v>104</v>
      </c>
      <c r="B18" s="4" t="s">
        <v>31</v>
      </c>
      <c r="C18" s="5" t="s">
        <v>66</v>
      </c>
      <c r="D18" s="5" t="s">
        <v>23</v>
      </c>
      <c r="E18" s="4" t="s">
        <v>22</v>
      </c>
      <c r="F18" s="5" t="s">
        <v>23</v>
      </c>
      <c r="G18" s="4" t="s">
        <v>105</v>
      </c>
      <c r="H18" s="8" t="s">
        <v>106</v>
      </c>
      <c r="I18" s="5" t="s">
        <v>23</v>
      </c>
      <c r="J18" s="5" t="s">
        <v>23</v>
      </c>
      <c r="K18" s="5">
        <v>500</v>
      </c>
      <c r="L18" s="5">
        <v>200</v>
      </c>
      <c r="M18" s="7">
        <f t="shared" si="0"/>
        <v>2.5</v>
      </c>
      <c r="N18" s="5" t="s">
        <v>23</v>
      </c>
      <c r="O18" s="5" t="s">
        <v>23</v>
      </c>
      <c r="P18" s="5" t="s">
        <v>23</v>
      </c>
      <c r="Q18" s="5" t="s">
        <v>23</v>
      </c>
      <c r="R18" s="5" t="e" vm="17">
        <v>#VALUE!</v>
      </c>
      <c r="S18" s="6"/>
    </row>
    <row r="19" spans="1:23" ht="106.5" customHeight="1">
      <c r="A19" s="4" t="s">
        <v>107</v>
      </c>
      <c r="B19" s="4" t="s">
        <v>95</v>
      </c>
      <c r="C19" s="5" t="s">
        <v>108</v>
      </c>
      <c r="D19" s="5">
        <v>1.8</v>
      </c>
      <c r="E19" s="4" t="s">
        <v>22</v>
      </c>
      <c r="F19" s="5" t="s">
        <v>23</v>
      </c>
      <c r="G19" s="4" t="s">
        <v>89</v>
      </c>
      <c r="H19" s="6" t="s">
        <v>109</v>
      </c>
      <c r="I19" s="5" t="s">
        <v>23</v>
      </c>
      <c r="J19" s="5" t="s">
        <v>23</v>
      </c>
      <c r="K19" s="5">
        <v>2200</v>
      </c>
      <c r="L19" s="5">
        <v>650</v>
      </c>
      <c r="M19" s="7">
        <f t="shared" si="0"/>
        <v>3.3846153846153846</v>
      </c>
      <c r="N19" s="5">
        <v>420</v>
      </c>
      <c r="O19" s="5">
        <v>25</v>
      </c>
      <c r="P19" s="5" t="s">
        <v>110</v>
      </c>
      <c r="Q19" s="5">
        <v>120</v>
      </c>
      <c r="R19" s="5" t="e" vm="18">
        <v>#VALUE!</v>
      </c>
      <c r="S19" s="6"/>
    </row>
    <row r="20" spans="1:23" ht="78.75" customHeight="1">
      <c r="A20" s="4" t="s">
        <v>111</v>
      </c>
      <c r="B20" s="4" t="s">
        <v>112</v>
      </c>
      <c r="C20" s="5" t="s">
        <v>113</v>
      </c>
      <c r="D20" s="5" t="s">
        <v>23</v>
      </c>
      <c r="E20" s="4" t="s">
        <v>22</v>
      </c>
      <c r="F20" s="5" t="s">
        <v>23</v>
      </c>
      <c r="G20" s="4" t="s">
        <v>114</v>
      </c>
      <c r="H20" s="9" t="s">
        <v>115</v>
      </c>
      <c r="I20" s="5" t="s">
        <v>23</v>
      </c>
      <c r="J20" s="5" t="s">
        <v>23</v>
      </c>
      <c r="K20" s="5">
        <v>1000</v>
      </c>
      <c r="L20" s="5">
        <v>500</v>
      </c>
      <c r="M20" s="7">
        <f t="shared" si="0"/>
        <v>2</v>
      </c>
      <c r="N20" s="5">
        <v>12</v>
      </c>
      <c r="O20" s="5">
        <v>80</v>
      </c>
      <c r="P20" s="5" t="s">
        <v>68</v>
      </c>
      <c r="Q20" s="5" t="s">
        <v>23</v>
      </c>
      <c r="R20" s="5" t="e" vm="19">
        <v>#VALUE!</v>
      </c>
      <c r="S20" s="6"/>
    </row>
    <row r="21" spans="1:23" ht="78.75" customHeight="1">
      <c r="A21" s="4" t="s">
        <v>116</v>
      </c>
      <c r="B21" s="4" t="s">
        <v>31</v>
      </c>
      <c r="C21" s="5" t="s">
        <v>117</v>
      </c>
      <c r="D21" s="5">
        <v>1.2</v>
      </c>
      <c r="E21" s="4" t="s">
        <v>22</v>
      </c>
      <c r="F21" s="4">
        <v>900</v>
      </c>
      <c r="G21" s="4" t="s">
        <v>114</v>
      </c>
      <c r="H21" s="6" t="s">
        <v>118</v>
      </c>
      <c r="I21" s="5" t="s">
        <v>23</v>
      </c>
      <c r="J21" s="5" t="s">
        <v>23</v>
      </c>
      <c r="K21" s="5">
        <v>380</v>
      </c>
      <c r="L21" s="5">
        <v>150</v>
      </c>
      <c r="M21" s="7">
        <f t="shared" si="0"/>
        <v>2.5333333333333332</v>
      </c>
      <c r="N21" s="5">
        <v>5.5</v>
      </c>
      <c r="O21" s="5">
        <v>120</v>
      </c>
      <c r="P21" s="5" t="s">
        <v>119</v>
      </c>
      <c r="Q21" s="5">
        <v>180</v>
      </c>
      <c r="R21" s="5" t="e" vm="20">
        <v>#VALUE!</v>
      </c>
      <c r="S21" s="6"/>
    </row>
    <row r="22" spans="1:23" ht="89.25" customHeight="1">
      <c r="A22" s="4" t="s">
        <v>120</v>
      </c>
      <c r="B22" s="4" t="s">
        <v>31</v>
      </c>
      <c r="C22" s="5" t="s">
        <v>57</v>
      </c>
      <c r="D22" s="5">
        <v>2.2000000000000002</v>
      </c>
      <c r="E22" s="4" t="s">
        <v>121</v>
      </c>
      <c r="F22" s="5" t="s">
        <v>23</v>
      </c>
      <c r="G22" s="4" t="s">
        <v>24</v>
      </c>
      <c r="H22" s="6" t="s">
        <v>122</v>
      </c>
      <c r="I22" s="5" t="s">
        <v>23</v>
      </c>
      <c r="J22" s="5" t="s">
        <v>23</v>
      </c>
      <c r="K22" s="5">
        <v>220</v>
      </c>
      <c r="L22" s="5">
        <v>180</v>
      </c>
      <c r="M22" s="7">
        <f t="shared" si="0"/>
        <v>1.2222222222222223</v>
      </c>
      <c r="N22" s="5">
        <v>3.8</v>
      </c>
      <c r="O22" s="5">
        <v>42</v>
      </c>
      <c r="P22" s="5" t="s">
        <v>23</v>
      </c>
      <c r="Q22" s="5" t="s">
        <v>23</v>
      </c>
      <c r="R22" s="5" t="e" vm="21">
        <v>#VALUE!</v>
      </c>
      <c r="S22" s="6"/>
    </row>
    <row r="23" spans="1:23" ht="96.75" customHeight="1">
      <c r="A23" s="4" t="s">
        <v>123</v>
      </c>
      <c r="B23" s="4" t="s">
        <v>31</v>
      </c>
      <c r="C23" s="5" t="s">
        <v>124</v>
      </c>
      <c r="D23" s="5">
        <v>1.2</v>
      </c>
      <c r="E23" s="4" t="s">
        <v>22</v>
      </c>
      <c r="F23" s="5" t="s">
        <v>23</v>
      </c>
      <c r="G23" s="4" t="s">
        <v>89</v>
      </c>
      <c r="H23" s="4" t="s">
        <v>125</v>
      </c>
      <c r="I23" s="5" t="s">
        <v>23</v>
      </c>
      <c r="J23" s="5" t="s">
        <v>23</v>
      </c>
      <c r="K23" s="5">
        <v>500</v>
      </c>
      <c r="L23" s="5">
        <v>250</v>
      </c>
      <c r="M23" s="7">
        <f t="shared" si="0"/>
        <v>2</v>
      </c>
      <c r="N23" s="5">
        <v>20</v>
      </c>
      <c r="O23" s="5">
        <v>80</v>
      </c>
      <c r="P23" s="5" t="s">
        <v>126</v>
      </c>
      <c r="Q23" s="5" t="s">
        <v>23</v>
      </c>
      <c r="R23" s="5" t="e" vm="22">
        <v>#VALUE!</v>
      </c>
      <c r="S23" s="6" t="s">
        <v>127</v>
      </c>
      <c r="W23" t="s">
        <v>55</v>
      </c>
    </row>
    <row r="24" spans="1:23" ht="94.5" customHeight="1">
      <c r="A24" s="4" t="s">
        <v>128</v>
      </c>
      <c r="B24" s="5" t="s">
        <v>114</v>
      </c>
      <c r="C24" s="5" t="s">
        <v>129</v>
      </c>
      <c r="D24" s="5">
        <v>2.5</v>
      </c>
      <c r="E24" s="4" t="s">
        <v>22</v>
      </c>
      <c r="F24" s="5" t="s">
        <v>23</v>
      </c>
      <c r="G24" s="4" t="s">
        <v>33</v>
      </c>
      <c r="H24" s="4" t="s">
        <v>130</v>
      </c>
      <c r="I24" s="5" t="s">
        <v>131</v>
      </c>
      <c r="J24" s="5">
        <v>1.2</v>
      </c>
      <c r="K24" s="5">
        <v>300</v>
      </c>
      <c r="L24" s="5">
        <v>200</v>
      </c>
      <c r="M24" s="7">
        <f t="shared" si="0"/>
        <v>1.5</v>
      </c>
      <c r="N24" s="5">
        <v>8</v>
      </c>
      <c r="O24" s="5">
        <v>12</v>
      </c>
      <c r="P24" s="5" t="s">
        <v>23</v>
      </c>
      <c r="Q24" s="5" t="s">
        <v>23</v>
      </c>
      <c r="R24" s="5" t="e" vm="23">
        <v>#VALUE!</v>
      </c>
      <c r="S24" s="6" t="s">
        <v>132</v>
      </c>
    </row>
    <row r="25" spans="1:23" ht="115.5" customHeight="1">
      <c r="A25" s="4" t="s">
        <v>133</v>
      </c>
      <c r="B25" s="5" t="s">
        <v>134</v>
      </c>
      <c r="C25" s="5" t="s">
        <v>88</v>
      </c>
      <c r="D25" s="5">
        <v>1.5</v>
      </c>
      <c r="E25" s="4" t="s">
        <v>22</v>
      </c>
      <c r="F25" s="5" t="s">
        <v>23</v>
      </c>
      <c r="G25" s="4" t="s">
        <v>89</v>
      </c>
      <c r="H25" s="6" t="s">
        <v>135</v>
      </c>
      <c r="I25" s="5" t="s">
        <v>136</v>
      </c>
      <c r="J25" s="5" t="s">
        <v>23</v>
      </c>
      <c r="K25" s="5">
        <v>300</v>
      </c>
      <c r="L25" s="5">
        <v>200</v>
      </c>
      <c r="M25" s="7">
        <f t="shared" si="0"/>
        <v>1.5</v>
      </c>
      <c r="N25" s="5">
        <v>10</v>
      </c>
      <c r="O25" s="5">
        <v>40</v>
      </c>
      <c r="P25" s="5" t="s">
        <v>126</v>
      </c>
      <c r="Q25" s="5" t="s">
        <v>23</v>
      </c>
      <c r="R25" s="5" t="e" vm="24">
        <v>#VALUE!</v>
      </c>
      <c r="S25" s="5"/>
    </row>
    <row r="26" spans="1:23" ht="120" customHeight="1">
      <c r="A26" s="4" t="s">
        <v>137</v>
      </c>
      <c r="B26" s="4" t="s">
        <v>31</v>
      </c>
      <c r="C26" s="5" t="s">
        <v>88</v>
      </c>
      <c r="D26" s="5">
        <v>1.2</v>
      </c>
      <c r="E26" s="4" t="s">
        <v>22</v>
      </c>
      <c r="F26" s="5" t="s">
        <v>23</v>
      </c>
      <c r="G26" s="4" t="s">
        <v>33</v>
      </c>
      <c r="H26" s="6" t="s">
        <v>138</v>
      </c>
      <c r="I26" s="5" t="s">
        <v>23</v>
      </c>
      <c r="J26" s="5" t="s">
        <v>23</v>
      </c>
      <c r="K26" s="5">
        <v>400</v>
      </c>
      <c r="L26" s="5">
        <v>220</v>
      </c>
      <c r="M26" s="7">
        <f t="shared" si="0"/>
        <v>1.8181818181818181</v>
      </c>
      <c r="N26" s="5">
        <v>15</v>
      </c>
      <c r="O26" s="5">
        <v>80</v>
      </c>
      <c r="P26" s="5" t="s">
        <v>126</v>
      </c>
      <c r="Q26" s="5" t="s">
        <v>23</v>
      </c>
      <c r="R26" s="5" t="e" vm="25">
        <v>#VALUE!</v>
      </c>
      <c r="S26" s="5"/>
    </row>
    <row r="27" spans="1:23" ht="68.25" customHeight="1">
      <c r="A27" s="4" t="s">
        <v>139</v>
      </c>
      <c r="B27" s="4" t="s">
        <v>31</v>
      </c>
      <c r="C27" s="5" t="s">
        <v>140</v>
      </c>
      <c r="D27" s="5">
        <v>1.2</v>
      </c>
      <c r="E27" s="4" t="s">
        <v>22</v>
      </c>
      <c r="F27" s="5" t="s">
        <v>23</v>
      </c>
      <c r="G27" s="4" t="s">
        <v>62</v>
      </c>
      <c r="H27" s="8" t="s">
        <v>141</v>
      </c>
      <c r="I27" s="5" t="s">
        <v>23</v>
      </c>
      <c r="J27" s="5" t="s">
        <v>23</v>
      </c>
      <c r="K27" s="5">
        <v>600</v>
      </c>
      <c r="L27" s="5">
        <v>300</v>
      </c>
      <c r="M27" s="7">
        <f t="shared" si="0"/>
        <v>2</v>
      </c>
      <c r="N27" s="5" t="s">
        <v>114</v>
      </c>
      <c r="O27" s="5">
        <v>25</v>
      </c>
      <c r="P27" s="5" t="s">
        <v>23</v>
      </c>
      <c r="Q27" s="5" t="s">
        <v>23</v>
      </c>
      <c r="R27" s="5" t="e" vm="26">
        <v>#VALUE!</v>
      </c>
      <c r="S27" s="8" t="s">
        <v>142</v>
      </c>
    </row>
    <row r="28" spans="1:23" ht="101.25" customHeight="1">
      <c r="A28" s="4" t="s">
        <v>143</v>
      </c>
      <c r="B28" s="4" t="s">
        <v>112</v>
      </c>
      <c r="C28" s="5" t="s">
        <v>144</v>
      </c>
      <c r="D28" s="5">
        <v>2</v>
      </c>
      <c r="E28" s="4" t="s">
        <v>22</v>
      </c>
      <c r="F28" s="5" t="s">
        <v>23</v>
      </c>
      <c r="G28" s="4" t="s">
        <v>33</v>
      </c>
      <c r="H28" s="6" t="s">
        <v>145</v>
      </c>
      <c r="I28" s="5" t="s">
        <v>23</v>
      </c>
      <c r="J28" s="5" t="s">
        <v>23</v>
      </c>
      <c r="K28" s="5">
        <v>50</v>
      </c>
      <c r="L28" s="5">
        <v>20</v>
      </c>
      <c r="M28" s="7">
        <f t="shared" si="0"/>
        <v>2.5</v>
      </c>
      <c r="N28" s="5">
        <v>1</v>
      </c>
      <c r="O28" s="5">
        <v>200</v>
      </c>
      <c r="P28" s="5" t="s">
        <v>146</v>
      </c>
      <c r="Q28" s="5" t="s">
        <v>23</v>
      </c>
      <c r="R28" s="5" t="e" vm="27">
        <v>#VALUE!</v>
      </c>
      <c r="S28" s="6" t="s">
        <v>147</v>
      </c>
    </row>
    <row r="29" spans="1:23" ht="68.25" customHeight="1">
      <c r="A29" s="4" t="s">
        <v>148</v>
      </c>
      <c r="B29" s="4" t="s">
        <v>31</v>
      </c>
      <c r="C29" s="4" t="s">
        <v>149</v>
      </c>
      <c r="D29" s="4">
        <v>1.2</v>
      </c>
      <c r="E29" s="4" t="s">
        <v>22</v>
      </c>
      <c r="F29" s="5" t="s">
        <v>23</v>
      </c>
      <c r="G29" s="4" t="s">
        <v>114</v>
      </c>
      <c r="H29" s="6" t="s">
        <v>150</v>
      </c>
      <c r="I29" s="5" t="s">
        <v>23</v>
      </c>
      <c r="J29" s="5" t="s">
        <v>23</v>
      </c>
      <c r="K29" s="5">
        <v>130</v>
      </c>
      <c r="L29" s="5">
        <v>70</v>
      </c>
      <c r="M29" s="7">
        <f t="shared" si="0"/>
        <v>1.8571428571428572</v>
      </c>
      <c r="N29" s="5">
        <v>1</v>
      </c>
      <c r="O29" s="5">
        <v>67</v>
      </c>
      <c r="P29" s="5" t="s">
        <v>151</v>
      </c>
      <c r="Q29" s="5" t="s">
        <v>23</v>
      </c>
      <c r="R29" s="5" t="e" vm="28">
        <v>#VALUE!</v>
      </c>
      <c r="S29" s="6" t="s">
        <v>152</v>
      </c>
    </row>
    <row r="30" spans="1:23">
      <c r="A30" s="5"/>
      <c r="B30" s="5"/>
      <c r="C30" s="10"/>
      <c r="D30" s="10"/>
      <c r="E30" s="5"/>
      <c r="F30" s="5"/>
      <c r="G30" s="4" t="s">
        <v>114</v>
      </c>
      <c r="H30" s="8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</sheetData>
  <autoFilter ref="A1:S30" xr:uid="{00000000-0001-0000-0000-000000000000}"/>
  <dataValidations count="1">
    <dataValidation type="list" allowBlank="1" showInputMessage="1" showErrorMessage="1" sqref="G2:G30" xr:uid="{9BBF01CB-31C7-44B3-8462-0D6CD681C927}">
      <formula1>"Espuma Metalica,ENG compacto,Multitubular,Aletas,Aislamiento,Chaqueta de Refigeracion,Tubo de Refigeracion,Mixta,N/A"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3C81-9A77-4591-85A5-621B57665291}">
  <dimension ref="A1"/>
  <sheetViews>
    <sheetView workbookViewId="0">
      <selection activeCell="D28" sqref="D2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sebastiansanchez_02@hotmail.com</cp:lastModifiedBy>
  <cp:revision/>
  <dcterms:created xsi:type="dcterms:W3CDTF">2025-10-27T21:12:59Z</dcterms:created>
  <dcterms:modified xsi:type="dcterms:W3CDTF">2025-10-31T17:16:44Z</dcterms:modified>
  <cp:category/>
  <cp:contentStatus/>
</cp:coreProperties>
</file>