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https://d.docs.live.net/05e647bbd86ff2c7/Documents/IE 535/"/>
    </mc:Choice>
  </mc:AlternateContent>
  <xr:revisionPtr revIDLastSave="26" documentId="8_{3C5B008F-9031-40ED-90B1-544F5919BCE6}" xr6:coauthVersionLast="47" xr6:coauthVersionMax="47" xr10:uidLastSave="{9EF046C6-6675-4B10-99AC-8E8BBF356478}"/>
  <bookViews>
    <workbookView xWindow="-108" yWindow="-108" windowWidth="23256" windowHeight="1245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1" l="1"/>
  <c r="F10" i="11"/>
  <c r="F15" i="11"/>
  <c r="H7" i="11"/>
  <c r="Q1" i="11" l="1"/>
  <c r="F20" i="11" s="1"/>
  <c r="F9" i="11" l="1"/>
  <c r="I5" i="11"/>
  <c r="H23" i="11"/>
  <c r="H19" i="11"/>
  <c r="H14" i="11"/>
  <c r="H8" i="11"/>
  <c r="F22" i="11" l="1"/>
  <c r="F21" i="11"/>
  <c r="H21" i="11" s="1"/>
  <c r="H20" i="11"/>
  <c r="H9" i="11"/>
  <c r="E11" i="11"/>
  <c r="I6" i="11"/>
  <c r="H10" i="11" l="1"/>
  <c r="H22" i="11"/>
  <c r="F16" i="11"/>
  <c r="H15" i="11"/>
  <c r="F13" i="11"/>
  <c r="H13" i="11" s="1"/>
  <c r="J5" i="11"/>
  <c r="K5" i="11" s="1"/>
  <c r="L5" i="11" s="1"/>
  <c r="M5" i="11" s="1"/>
  <c r="N5" i="11" s="1"/>
  <c r="O5" i="11" s="1"/>
  <c r="P5" i="11" s="1"/>
  <c r="I4" i="11"/>
  <c r="H16" i="11" l="1"/>
  <c r="H11" i="11"/>
  <c r="F12" i="11"/>
  <c r="H12" i="11" s="1"/>
  <c r="P4" i="11"/>
  <c r="Q5" i="11"/>
  <c r="R5" i="11" s="1"/>
  <c r="S5" i="11" s="1"/>
  <c r="T5" i="11" s="1"/>
  <c r="U5" i="11" s="1"/>
  <c r="V5" i="11" s="1"/>
  <c r="W5" i="11" s="1"/>
  <c r="J6" i="11"/>
  <c r="F18" i="11" l="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<sst xmlns="http://schemas.openxmlformats.org/spreadsheetml/2006/main" count="51" uniqueCount="40">
  <si>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</si>
  <si>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</si>
  <si>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</si>
  <si>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</si>
  <si>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</si>
  <si>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</si>
  <si>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</si>
  <si>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</si>
  <si>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</si>
  <si>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</si>
  <si>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</si>
  <si>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</si>
  <si>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</si>
  <si>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</si>
  <si>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</si>
  <si>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</si>
  <si>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</si>
  <si>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</si>
  <si>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</si>
  <si>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</si>
  <si>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</si>
  <si>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Project start:</t>
  </si>
  <si>
    <t>Display week:</t>
  </si>
  <si>
    <t>ASSIGNED TO</t>
  </si>
  <si>
    <t>Monte Carlo Basketball Project</t>
  </si>
  <si>
    <t>Sameer Sapre</t>
  </si>
  <si>
    <t>Collect Data</t>
  </si>
  <si>
    <t>Design and Analysis</t>
  </si>
  <si>
    <t>Organize Train and Test Splits</t>
  </si>
  <si>
    <t>Define Linear Benchmark Model</t>
  </si>
  <si>
    <t>Create Experiment Function</t>
  </si>
  <si>
    <t>Define Simulation Functions</t>
  </si>
  <si>
    <t>Train Linear and Simulation Model</t>
  </si>
  <si>
    <t>Tweak and Validate Linear and Simulation Models</t>
  </si>
  <si>
    <t>Compare Models across 2023 season</t>
  </si>
  <si>
    <t>Simulate This Year's Games</t>
  </si>
  <si>
    <t>Presentation</t>
  </si>
  <si>
    <t>Midterm Progress</t>
  </si>
  <si>
    <t>In-Class Presentation</t>
  </si>
  <si>
    <t>Final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</si>
</sst>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0" borderId="18" xfId="0" applyNumberFormat="1" applyFont="1" applyFill="1" applyBorder="1" applyAlignment="1">
      <alignment horizontal="center" vertical="center"/>
    </xf>
    <xf numFmtId="167" fontId="21" fillId="10" borderId="16" xfId="0" applyNumberFormat="1" applyFont="1" applyFill="1" applyBorder="1" applyAlignment="1">
      <alignment horizontal="center" vertical="center"/>
    </xf>
    <xf numFmtId="167" fontId="21" fillId="10" borderId="17" xfId="0" applyNumberFormat="1" applyFont="1" applyFill="1" applyBorder="1" applyAlignment="1">
      <alignment horizontal="center" vertical="center"/>
    </xf>
    <xf numFmtId="0" fontId="22" fillId="2" borderId="15" xfId="0" applyFont="1" applyFill="1" applyBorder="1" applyAlignment="1">
      <alignment horizontal="center" vertical="center" shrinkToFit="1"/>
    </xf>
    <xf numFmtId="0" fontId="22" fillId="2" borderId="12"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9" xfId="0" applyFont="1" applyBorder="1" applyAlignment="1">
      <alignment vertical="center"/>
    </xf>
    <xf numFmtId="0" fontId="19" fillId="5" borderId="8" xfId="12" applyFont="1" applyFill="1" applyBorder="1">
      <alignment horizontal="left" vertical="center" indent="2"/>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6" fontId="19" fillId="2" borderId="11" xfId="0" applyNumberFormat="1" applyFont="1" applyFill="1" applyBorder="1" applyAlignment="1">
      <alignment horizontal="center" vertical="center" wrapText="1"/>
    </xf>
    <xf numFmtId="166" fontId="19" fillId="2" borderId="17" xfId="0" applyNumberFormat="1" applyFont="1" applyFill="1" applyBorder="1" applyAlignment="1">
      <alignment horizontal="center" vertical="center" wrapText="1"/>
    </xf>
    <xf numFmtId="166" fontId="19" fillId="2" borderId="16" xfId="0" applyNumberFormat="1" applyFont="1" applyFill="1" applyBorder="1" applyAlignment="1">
      <alignment horizontal="center" vertical="center" wrapText="1"/>
    </xf>
    <xf numFmtId="0" fontId="20" fillId="9" borderId="14" xfId="0" applyFont="1" applyFill="1" applyBorder="1" applyAlignment="1">
      <alignment horizontal="center" vertical="center"/>
    </xf>
    <xf numFmtId="0" fontId="4" fillId="2" borderId="19"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20" fillId="9" borderId="14"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6">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6"/>
  <sheetViews>
    <sheetView showGridLines="0" tabSelected="1" showRuler="0" topLeftCell="A2" zoomScale="84" zoomScaleNormal="100" zoomScalePageLayoutView="70" workbookViewId="0">
      <selection activeCell="B11" sqref="B11"/>
    </sheetView>
  </sheetViews>
  <sheetFormatPr defaultColWidth="8.69921875" defaultRowHeight="30" customHeight="1" x14ac:dyDescent="0.25"/>
  <cols>
    <col min="1" max="1" width="2.69921875" style="13" customWidth="1"/>
    <col min="2" max="2" width="119.796875" bestFit="1" customWidth="1"/>
    <col min="3" max="3" width="16.69921875" customWidth="1"/>
    <col min="4" max="4" width="10.69921875" customWidth="1"/>
    <col min="5" max="5" width="10.69921875" style="2" customWidth="1"/>
    <col min="6" max="6" width="6.3984375" bestFit="1" customWidth="1"/>
    <col min="7" max="7" width="2.69921875" customWidth="1"/>
    <col min="8" max="8" width="6" hidden="1" customWidth="1"/>
    <col min="9" max="65" width="2.69921875" customWidth="1"/>
  </cols>
  <sheetData>
    <row r="1" spans="1:64" ht="90" customHeight="1" x14ac:dyDescent="1.45">
      <c r="A1" s="14"/>
      <c r="B1" s="82" t="s">
        <v>24</v>
      </c>
      <c r="C1" s="18"/>
      <c r="D1" s="19"/>
      <c r="E1" s="20"/>
      <c r="F1" s="21"/>
      <c r="H1" s="1"/>
      <c r="I1" s="98" t="s">
        <v>21</v>
      </c>
      <c r="J1" s="99"/>
      <c r="K1" s="99"/>
      <c r="L1" s="99"/>
      <c r="M1" s="99"/>
      <c r="N1" s="99"/>
      <c r="O1" s="99"/>
      <c r="P1" s="24"/>
      <c r="Q1" s="97">
        <f ca="1">TODAY()</f>
        <v>45349</v>
      </c>
      <c r="R1" s="96"/>
      <c r="S1" s="96"/>
      <c r="T1" s="96"/>
      <c r="U1" s="96"/>
      <c r="V1" s="96"/>
      <c r="W1" s="96"/>
      <c r="X1" s="96"/>
      <c r="Y1" s="96"/>
      <c r="Z1" s="96"/>
    </row>
    <row r="2" spans="1:64" ht="30" customHeight="1" x14ac:dyDescent="0.6">
      <c r="B2" s="80"/>
      <c r="C2" s="81"/>
      <c r="D2" s="22"/>
      <c r="E2" s="23"/>
      <c r="F2" s="22"/>
      <c r="I2" s="98" t="s">
        <v>22</v>
      </c>
      <c r="J2" s="99"/>
      <c r="K2" s="99"/>
      <c r="L2" s="99"/>
      <c r="M2" s="99"/>
      <c r="N2" s="99"/>
      <c r="O2" s="99"/>
      <c r="P2" s="24"/>
      <c r="Q2" s="95">
        <v>1</v>
      </c>
      <c r="R2" s="96"/>
      <c r="S2" s="96"/>
      <c r="T2" s="96"/>
      <c r="U2" s="96"/>
      <c r="V2" s="96"/>
      <c r="W2" s="96"/>
      <c r="X2" s="96"/>
      <c r="Y2" s="96"/>
      <c r="Z2" s="96"/>
    </row>
    <row r="3" spans="1:64" s="26" customFormat="1" ht="30" customHeight="1" x14ac:dyDescent="0.25">
      <c r="A3" s="13"/>
      <c r="B3" s="25"/>
      <c r="D3" s="27"/>
      <c r="E3" s="28"/>
    </row>
    <row r="4" spans="1:64" s="26" customFormat="1" ht="30" customHeight="1" x14ac:dyDescent="0.25">
      <c r="A4" s="14"/>
      <c r="B4" s="29"/>
      <c r="E4" s="30"/>
      <c r="I4" s="92">
        <f ca="1">I5</f>
        <v>45348</v>
      </c>
      <c r="J4" s="90"/>
      <c r="K4" s="90"/>
      <c r="L4" s="90"/>
      <c r="M4" s="90"/>
      <c r="N4" s="90"/>
      <c r="O4" s="90"/>
      <c r="P4" s="90">
        <f ca="1">P5</f>
        <v>45355</v>
      </c>
      <c r="Q4" s="90"/>
      <c r="R4" s="90"/>
      <c r="S4" s="90"/>
      <c r="T4" s="90"/>
      <c r="U4" s="90"/>
      <c r="V4" s="90"/>
      <c r="W4" s="90">
        <f ca="1">W5</f>
        <v>45362</v>
      </c>
      <c r="X4" s="90"/>
      <c r="Y4" s="90"/>
      <c r="Z4" s="90"/>
      <c r="AA4" s="90"/>
      <c r="AB4" s="90"/>
      <c r="AC4" s="90"/>
      <c r="AD4" s="90">
        <f ca="1">AD5</f>
        <v>45369</v>
      </c>
      <c r="AE4" s="90"/>
      <c r="AF4" s="90"/>
      <c r="AG4" s="90"/>
      <c r="AH4" s="90"/>
      <c r="AI4" s="90"/>
      <c r="AJ4" s="90"/>
      <c r="AK4" s="90">
        <f ca="1">AK5</f>
        <v>45376</v>
      </c>
      <c r="AL4" s="90"/>
      <c r="AM4" s="90"/>
      <c r="AN4" s="90"/>
      <c r="AO4" s="90"/>
      <c r="AP4" s="90"/>
      <c r="AQ4" s="90"/>
      <c r="AR4" s="90">
        <f ca="1">AR5</f>
        <v>45383</v>
      </c>
      <c r="AS4" s="90"/>
      <c r="AT4" s="90"/>
      <c r="AU4" s="90"/>
      <c r="AV4" s="90"/>
      <c r="AW4" s="90"/>
      <c r="AX4" s="90"/>
      <c r="AY4" s="90">
        <f ca="1">AY5</f>
        <v>45390</v>
      </c>
      <c r="AZ4" s="90"/>
      <c r="BA4" s="90"/>
      <c r="BB4" s="90"/>
      <c r="BC4" s="90"/>
      <c r="BD4" s="90"/>
      <c r="BE4" s="90"/>
      <c r="BF4" s="90">
        <f ca="1">BF5</f>
        <v>45397</v>
      </c>
      <c r="BG4" s="90"/>
      <c r="BH4" s="90"/>
      <c r="BI4" s="90"/>
      <c r="BJ4" s="90"/>
      <c r="BK4" s="90"/>
      <c r="BL4" s="91"/>
    </row>
    <row r="5" spans="1:64" s="26" customFormat="1" ht="15" customHeight="1" x14ac:dyDescent="0.25">
      <c r="A5" s="100"/>
      <c r="B5" s="101" t="s">
        <v>5</v>
      </c>
      <c r="C5" s="103" t="s">
        <v>23</v>
      </c>
      <c r="D5" s="93" t="s">
        <v>1</v>
      </c>
      <c r="E5" s="93" t="s">
        <v>3</v>
      </c>
      <c r="F5" s="93" t="s">
        <v>4</v>
      </c>
      <c r="I5" s="31">
        <f ca="1">Project_Start-WEEKDAY(Project_Start,1)+2+7*(Display_Week-1)</f>
        <v>45348</v>
      </c>
      <c r="J5" s="31">
        <f ca="1">I5+1</f>
        <v>45349</v>
      </c>
      <c r="K5" s="31">
        <f t="shared" ref="K5:AX5" ca="1" si="0">J5+1</f>
        <v>45350</v>
      </c>
      <c r="L5" s="31">
        <f t="shared" ca="1" si="0"/>
        <v>45351</v>
      </c>
      <c r="M5" s="31">
        <f t="shared" ca="1" si="0"/>
        <v>45352</v>
      </c>
      <c r="N5" s="31">
        <f t="shared" ca="1" si="0"/>
        <v>45353</v>
      </c>
      <c r="O5" s="32">
        <f t="shared" ca="1" si="0"/>
        <v>45354</v>
      </c>
      <c r="P5" s="33">
        <f ca="1">O5+1</f>
        <v>45355</v>
      </c>
      <c r="Q5" s="31">
        <f ca="1">P5+1</f>
        <v>45356</v>
      </c>
      <c r="R5" s="31">
        <f t="shared" ca="1" si="0"/>
        <v>45357</v>
      </c>
      <c r="S5" s="31">
        <f t="shared" ca="1" si="0"/>
        <v>45358</v>
      </c>
      <c r="T5" s="31">
        <f t="shared" ca="1" si="0"/>
        <v>45359</v>
      </c>
      <c r="U5" s="31">
        <f t="shared" ca="1" si="0"/>
        <v>45360</v>
      </c>
      <c r="V5" s="32">
        <f t="shared" ca="1" si="0"/>
        <v>45361</v>
      </c>
      <c r="W5" s="33">
        <f ca="1">V5+1</f>
        <v>45362</v>
      </c>
      <c r="X5" s="31">
        <f ca="1">W5+1</f>
        <v>45363</v>
      </c>
      <c r="Y5" s="31">
        <f t="shared" ca="1" si="0"/>
        <v>45364</v>
      </c>
      <c r="Z5" s="31">
        <f t="shared" ca="1" si="0"/>
        <v>45365</v>
      </c>
      <c r="AA5" s="31">
        <f t="shared" ca="1" si="0"/>
        <v>45366</v>
      </c>
      <c r="AB5" s="31">
        <f t="shared" ca="1" si="0"/>
        <v>45367</v>
      </c>
      <c r="AC5" s="32">
        <f t="shared" ca="1" si="0"/>
        <v>45368</v>
      </c>
      <c r="AD5" s="33">
        <f ca="1">AC5+1</f>
        <v>45369</v>
      </c>
      <c r="AE5" s="31">
        <f ca="1">AD5+1</f>
        <v>45370</v>
      </c>
      <c r="AF5" s="31">
        <f t="shared" ca="1" si="0"/>
        <v>45371</v>
      </c>
      <c r="AG5" s="31">
        <f t="shared" ca="1" si="0"/>
        <v>45372</v>
      </c>
      <c r="AH5" s="31">
        <f t="shared" ca="1" si="0"/>
        <v>45373</v>
      </c>
      <c r="AI5" s="31">
        <f t="shared" ca="1" si="0"/>
        <v>45374</v>
      </c>
      <c r="AJ5" s="32">
        <f t="shared" ca="1" si="0"/>
        <v>45375</v>
      </c>
      <c r="AK5" s="33">
        <f ca="1">AJ5+1</f>
        <v>45376</v>
      </c>
      <c r="AL5" s="31">
        <f ca="1">AK5+1</f>
        <v>45377</v>
      </c>
      <c r="AM5" s="31">
        <f t="shared" ca="1" si="0"/>
        <v>45378</v>
      </c>
      <c r="AN5" s="31">
        <f t="shared" ca="1" si="0"/>
        <v>45379</v>
      </c>
      <c r="AO5" s="31">
        <f t="shared" ca="1" si="0"/>
        <v>45380</v>
      </c>
      <c r="AP5" s="31">
        <f t="shared" ca="1" si="0"/>
        <v>45381</v>
      </c>
      <c r="AQ5" s="32">
        <f t="shared" ca="1" si="0"/>
        <v>45382</v>
      </c>
      <c r="AR5" s="33">
        <f ca="1">AQ5+1</f>
        <v>45383</v>
      </c>
      <c r="AS5" s="31">
        <f ca="1">AR5+1</f>
        <v>45384</v>
      </c>
      <c r="AT5" s="31">
        <f t="shared" ca="1" si="0"/>
        <v>45385</v>
      </c>
      <c r="AU5" s="31">
        <f t="shared" ca="1" si="0"/>
        <v>45386</v>
      </c>
      <c r="AV5" s="31">
        <f t="shared" ca="1" si="0"/>
        <v>45387</v>
      </c>
      <c r="AW5" s="31">
        <f t="shared" ca="1" si="0"/>
        <v>45388</v>
      </c>
      <c r="AX5" s="32">
        <f t="shared" ca="1" si="0"/>
        <v>45389</v>
      </c>
      <c r="AY5" s="33">
        <f ca="1">AX5+1</f>
        <v>45390</v>
      </c>
      <c r="AZ5" s="31">
        <f ca="1">AY5+1</f>
        <v>45391</v>
      </c>
      <c r="BA5" s="31">
        <f t="shared" ref="BA5:BE5" ca="1" si="1">AZ5+1</f>
        <v>45392</v>
      </c>
      <c r="BB5" s="31">
        <f t="shared" ca="1" si="1"/>
        <v>45393</v>
      </c>
      <c r="BC5" s="31">
        <f t="shared" ca="1" si="1"/>
        <v>45394</v>
      </c>
      <c r="BD5" s="31">
        <f t="shared" ca="1" si="1"/>
        <v>45395</v>
      </c>
      <c r="BE5" s="32">
        <f t="shared" ca="1" si="1"/>
        <v>45396</v>
      </c>
      <c r="BF5" s="33">
        <f ca="1">BE5+1</f>
        <v>45397</v>
      </c>
      <c r="BG5" s="31">
        <f ca="1">BF5+1</f>
        <v>45398</v>
      </c>
      <c r="BH5" s="31">
        <f t="shared" ref="BH5:BL5" ca="1" si="2">BG5+1</f>
        <v>45399</v>
      </c>
      <c r="BI5" s="31">
        <f t="shared" ca="1" si="2"/>
        <v>45400</v>
      </c>
      <c r="BJ5" s="31">
        <f t="shared" ca="1" si="2"/>
        <v>45401</v>
      </c>
      <c r="BK5" s="31">
        <f t="shared" ca="1" si="2"/>
        <v>45402</v>
      </c>
      <c r="BL5" s="31">
        <f t="shared" ca="1" si="2"/>
        <v>45403</v>
      </c>
    </row>
    <row r="6" spans="1:64" s="26" customFormat="1" ht="15" customHeight="1" thickBot="1" x14ac:dyDescent="0.3">
      <c r="A6" s="100"/>
      <c r="B6" s="102"/>
      <c r="C6" s="94"/>
      <c r="D6" s="94"/>
      <c r="E6" s="94"/>
      <c r="F6" s="94"/>
      <c r="I6" s="34" t="str">
        <f t="shared" ref="I6:AN6" ca="1" si="3">LEFT(TEXT(I5,"ddd"),1)</f>
        <v>M</v>
      </c>
      <c r="J6" s="35" t="str">
        <f t="shared" ca="1" si="3"/>
        <v>T</v>
      </c>
      <c r="K6" s="35" t="str">
        <f t="shared" ca="1" si="3"/>
        <v>W</v>
      </c>
      <c r="L6" s="35" t="str">
        <f t="shared" ca="1" si="3"/>
        <v>T</v>
      </c>
      <c r="M6" s="35" t="str">
        <f t="shared" ca="1" si="3"/>
        <v>F</v>
      </c>
      <c r="N6" s="35" t="str">
        <f t="shared" ca="1" si="3"/>
        <v>S</v>
      </c>
      <c r="O6" s="35" t="str">
        <f t="shared" ca="1" si="3"/>
        <v>S</v>
      </c>
      <c r="P6" s="35" t="str">
        <f t="shared" ca="1" si="3"/>
        <v>M</v>
      </c>
      <c r="Q6" s="35" t="str">
        <f t="shared" ca="1" si="3"/>
        <v>T</v>
      </c>
      <c r="R6" s="35" t="str">
        <f t="shared" ca="1" si="3"/>
        <v>W</v>
      </c>
      <c r="S6" s="35" t="str">
        <f t="shared" ca="1" si="3"/>
        <v>T</v>
      </c>
      <c r="T6" s="35" t="str">
        <f t="shared" ca="1" si="3"/>
        <v>F</v>
      </c>
      <c r="U6" s="35" t="str">
        <f t="shared" ca="1" si="3"/>
        <v>S</v>
      </c>
      <c r="V6" s="35" t="str">
        <f t="shared" ca="1" si="3"/>
        <v>S</v>
      </c>
      <c r="W6" s="35" t="str">
        <f t="shared" ca="1" si="3"/>
        <v>M</v>
      </c>
      <c r="X6" s="35" t="str">
        <f t="shared" ca="1" si="3"/>
        <v>T</v>
      </c>
      <c r="Y6" s="35" t="str">
        <f t="shared" ca="1" si="3"/>
        <v>W</v>
      </c>
      <c r="Z6" s="35" t="str">
        <f t="shared" ca="1" si="3"/>
        <v>T</v>
      </c>
      <c r="AA6" s="35" t="str">
        <f t="shared" ca="1" si="3"/>
        <v>F</v>
      </c>
      <c r="AB6" s="35" t="str">
        <f t="shared" ca="1" si="3"/>
        <v>S</v>
      </c>
      <c r="AC6" s="35" t="str">
        <f t="shared" ca="1" si="3"/>
        <v>S</v>
      </c>
      <c r="AD6" s="35" t="str">
        <f t="shared" ca="1" si="3"/>
        <v>M</v>
      </c>
      <c r="AE6" s="35" t="str">
        <f t="shared" ca="1" si="3"/>
        <v>T</v>
      </c>
      <c r="AF6" s="35" t="str">
        <f t="shared" ca="1" si="3"/>
        <v>W</v>
      </c>
      <c r="AG6" s="35" t="str">
        <f t="shared" ca="1" si="3"/>
        <v>T</v>
      </c>
      <c r="AH6" s="35" t="str">
        <f t="shared" ca="1" si="3"/>
        <v>F</v>
      </c>
      <c r="AI6" s="35" t="str">
        <f t="shared" ca="1" si="3"/>
        <v>S</v>
      </c>
      <c r="AJ6" s="35" t="str">
        <f t="shared" ca="1" si="3"/>
        <v>S</v>
      </c>
      <c r="AK6" s="35" t="str">
        <f t="shared" ca="1" si="3"/>
        <v>M</v>
      </c>
      <c r="AL6" s="35" t="str">
        <f t="shared" ca="1" si="3"/>
        <v>T</v>
      </c>
      <c r="AM6" s="35" t="str">
        <f t="shared" ca="1" si="3"/>
        <v>W</v>
      </c>
      <c r="AN6" s="35" t="str">
        <f t="shared" ca="1" si="3"/>
        <v>T</v>
      </c>
      <c r="AO6" s="35" t="str">
        <f t="shared" ref="AO6:BL6" ca="1" si="4">LEFT(TEXT(AO5,"ddd"),1)</f>
        <v>F</v>
      </c>
      <c r="AP6" s="35" t="str">
        <f t="shared" ca="1" si="4"/>
        <v>S</v>
      </c>
      <c r="AQ6" s="35" t="str">
        <f t="shared" ca="1" si="4"/>
        <v>S</v>
      </c>
      <c r="AR6" s="35" t="str">
        <f t="shared" ca="1" si="4"/>
        <v>M</v>
      </c>
      <c r="AS6" s="35" t="str">
        <f t="shared" ca="1" si="4"/>
        <v>T</v>
      </c>
      <c r="AT6" s="35" t="str">
        <f t="shared" ca="1" si="4"/>
        <v>W</v>
      </c>
      <c r="AU6" s="35" t="str">
        <f t="shared" ca="1" si="4"/>
        <v>T</v>
      </c>
      <c r="AV6" s="35" t="str">
        <f t="shared" ca="1" si="4"/>
        <v>F</v>
      </c>
      <c r="AW6" s="35" t="str">
        <f t="shared" ca="1" si="4"/>
        <v>S</v>
      </c>
      <c r="AX6" s="35" t="str">
        <f t="shared" ca="1" si="4"/>
        <v>S</v>
      </c>
      <c r="AY6" s="35" t="str">
        <f t="shared" ca="1" si="4"/>
        <v>M</v>
      </c>
      <c r="AZ6" s="35" t="str">
        <f t="shared" ca="1" si="4"/>
        <v>T</v>
      </c>
      <c r="BA6" s="35" t="str">
        <f t="shared" ca="1" si="4"/>
        <v>W</v>
      </c>
      <c r="BB6" s="35" t="str">
        <f t="shared" ca="1" si="4"/>
        <v>T</v>
      </c>
      <c r="BC6" s="35" t="str">
        <f t="shared" ca="1" si="4"/>
        <v>F</v>
      </c>
      <c r="BD6" s="35" t="str">
        <f t="shared" ca="1" si="4"/>
        <v>S</v>
      </c>
      <c r="BE6" s="35" t="str">
        <f t="shared" ca="1" si="4"/>
        <v>S</v>
      </c>
      <c r="BF6" s="35" t="str">
        <f t="shared" ca="1" si="4"/>
        <v>M</v>
      </c>
      <c r="BG6" s="35" t="str">
        <f t="shared" ca="1" si="4"/>
        <v>T</v>
      </c>
      <c r="BH6" s="35" t="str">
        <f t="shared" ca="1" si="4"/>
        <v>W</v>
      </c>
      <c r="BI6" s="35" t="str">
        <f t="shared" ca="1" si="4"/>
        <v>T</v>
      </c>
      <c r="BJ6" s="35" t="str">
        <f t="shared" ca="1" si="4"/>
        <v>F</v>
      </c>
      <c r="BK6" s="35" t="str">
        <f t="shared" ca="1" si="4"/>
        <v>S</v>
      </c>
      <c r="BL6" s="36" t="str">
        <f t="shared" ca="1" si="4"/>
        <v>S</v>
      </c>
    </row>
    <row r="7" spans="1:64" s="26" customFormat="1" ht="30" hidden="1" customHeight="1" thickBot="1" x14ac:dyDescent="0.3">
      <c r="A7" s="13" t="s">
        <v>19</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20</v>
      </c>
      <c r="C8" s="41"/>
      <c r="D8" s="42"/>
      <c r="E8" s="43"/>
      <c r="F8" s="44"/>
      <c r="G8" s="17"/>
      <c r="H8" s="5" t="str">
        <f t="shared" ref="H8:H2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26</v>
      </c>
      <c r="C9" s="48" t="s">
        <v>25</v>
      </c>
      <c r="D9" s="49">
        <v>1</v>
      </c>
      <c r="E9" s="50">
        <v>45330</v>
      </c>
      <c r="F9" s="50">
        <f>E9+3</f>
        <v>45333</v>
      </c>
      <c r="G9" s="17"/>
      <c r="H9" s="5">
        <f t="shared"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52" t="s">
        <v>28</v>
      </c>
      <c r="C10" s="48" t="s">
        <v>25</v>
      </c>
      <c r="D10" s="53">
        <v>0</v>
      </c>
      <c r="E10" s="54">
        <v>45350</v>
      </c>
      <c r="F10" s="54">
        <f>E10+1</f>
        <v>45351</v>
      </c>
      <c r="G10" s="17"/>
      <c r="H10" s="5">
        <f t="shared" si="5"/>
        <v>2</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3"/>
      <c r="B11" s="52" t="s">
        <v>29</v>
      </c>
      <c r="C11" s="48" t="s">
        <v>25</v>
      </c>
      <c r="D11" s="53">
        <v>0</v>
      </c>
      <c r="E11" s="54">
        <f>F10</f>
        <v>45351</v>
      </c>
      <c r="F11" s="54">
        <f>E11+1</f>
        <v>45352</v>
      </c>
      <c r="G11" s="17"/>
      <c r="H11" s="5">
        <f t="shared" si="5"/>
        <v>2</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3"/>
      <c r="B12" s="52" t="s">
        <v>30</v>
      </c>
      <c r="C12" s="48" t="s">
        <v>25</v>
      </c>
      <c r="D12" s="53">
        <v>1</v>
      </c>
      <c r="E12" s="54">
        <v>45339</v>
      </c>
      <c r="F12" s="54">
        <f>E12+5</f>
        <v>45344</v>
      </c>
      <c r="G12" s="17"/>
      <c r="H12" s="5">
        <f t="shared" si="5"/>
        <v>6</v>
      </c>
      <c r="I12" s="51"/>
      <c r="J12" s="51"/>
      <c r="K12" s="51"/>
      <c r="L12" s="51"/>
      <c r="M12" s="51"/>
      <c r="N12" s="51"/>
      <c r="O12" s="51"/>
      <c r="P12" s="51"/>
      <c r="Q12" s="51"/>
      <c r="R12" s="51"/>
      <c r="S12" s="51"/>
      <c r="T12" s="51"/>
      <c r="U12" s="51"/>
      <c r="V12" s="51"/>
      <c r="W12" s="51"/>
      <c r="X12" s="51"/>
      <c r="Y12" s="55"/>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52" t="s">
        <v>31</v>
      </c>
      <c r="C13" s="48" t="s">
        <v>25</v>
      </c>
      <c r="D13" s="53">
        <v>1</v>
      </c>
      <c r="E13" s="54">
        <v>45334</v>
      </c>
      <c r="F13" s="54">
        <f>E13+2</f>
        <v>45336</v>
      </c>
      <c r="G13" s="17"/>
      <c r="H13" s="5">
        <f t="shared"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4"/>
      <c r="B14" s="56" t="s">
        <v>27</v>
      </c>
      <c r="C14" s="57"/>
      <c r="D14" s="58"/>
      <c r="E14" s="59"/>
      <c r="F14" s="60"/>
      <c r="G14" s="17"/>
      <c r="H14" s="5" t="str">
        <f t="shared" si="5"/>
        <v/>
      </c>
    </row>
    <row r="15" spans="1:64" s="46" customFormat="1" ht="30" customHeight="1" thickBot="1" x14ac:dyDescent="0.3">
      <c r="A15" s="14"/>
      <c r="B15" s="61" t="s">
        <v>32</v>
      </c>
      <c r="C15" s="62" t="s">
        <v>25</v>
      </c>
      <c r="D15" s="63">
        <v>0</v>
      </c>
      <c r="E15" s="64">
        <v>45350</v>
      </c>
      <c r="F15" s="64">
        <f>E15+2</f>
        <v>45352</v>
      </c>
      <c r="G15" s="17"/>
      <c r="H15" s="5">
        <f t="shared" si="5"/>
        <v>3</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61" t="s">
        <v>33</v>
      </c>
      <c r="C16" s="62" t="s">
        <v>25</v>
      </c>
      <c r="D16" s="63">
        <v>0</v>
      </c>
      <c r="E16" s="64">
        <v>45352</v>
      </c>
      <c r="F16" s="64">
        <f>E16+5</f>
        <v>45357</v>
      </c>
      <c r="G16" s="17"/>
      <c r="H16" s="5">
        <f t="shared" si="5"/>
        <v>6</v>
      </c>
      <c r="I16" s="51"/>
      <c r="J16" s="51"/>
      <c r="K16" s="51"/>
      <c r="L16" s="51"/>
      <c r="M16" s="51"/>
      <c r="N16" s="51"/>
      <c r="O16" s="51"/>
      <c r="P16" s="51"/>
      <c r="Q16" s="51"/>
      <c r="R16" s="51"/>
      <c r="S16" s="51"/>
      <c r="T16" s="51"/>
      <c r="U16" s="55"/>
      <c r="V16" s="55"/>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3"/>
      <c r="B17" s="61" t="s">
        <v>34</v>
      </c>
      <c r="C17" s="62" t="s">
        <v>25</v>
      </c>
      <c r="D17" s="63"/>
      <c r="E17" s="64">
        <v>45353</v>
      </c>
      <c r="F17" s="64">
        <f>E17+3</f>
        <v>45356</v>
      </c>
      <c r="G17" s="17"/>
      <c r="H17" s="5">
        <f t="shared"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3"/>
      <c r="B18" s="61" t="s">
        <v>35</v>
      </c>
      <c r="C18" s="62" t="s">
        <v>25</v>
      </c>
      <c r="D18" s="63"/>
      <c r="E18" s="64">
        <v>45351</v>
      </c>
      <c r="F18" s="64">
        <f>E18+2</f>
        <v>45353</v>
      </c>
      <c r="G18" s="17"/>
      <c r="H18" s="5">
        <f t="shared" si="5"/>
        <v>3</v>
      </c>
      <c r="I18" s="51"/>
      <c r="J18" s="51"/>
      <c r="K18" s="51"/>
      <c r="L18" s="51"/>
      <c r="M18" s="51"/>
      <c r="N18" s="51"/>
      <c r="O18" s="51"/>
      <c r="P18" s="51"/>
      <c r="Q18" s="51"/>
      <c r="R18" s="51"/>
      <c r="S18" s="51"/>
      <c r="T18" s="51"/>
      <c r="U18" s="51"/>
      <c r="V18" s="51"/>
      <c r="W18" s="51"/>
      <c r="X18" s="51"/>
      <c r="Y18" s="55"/>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5" t="s">
        <v>36</v>
      </c>
      <c r="C19" s="66"/>
      <c r="D19" s="67"/>
      <c r="E19" s="68"/>
      <c r="F19" s="69"/>
      <c r="G19" s="17"/>
      <c r="H19" s="5" t="str">
        <f t="shared" si="5"/>
        <v/>
      </c>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row>
    <row r="20" spans="1:64" s="46" customFormat="1" ht="30" customHeight="1" thickBot="1" x14ac:dyDescent="0.3">
      <c r="A20" s="13"/>
      <c r="B20" s="71" t="s">
        <v>37</v>
      </c>
      <c r="C20" s="62" t="s">
        <v>25</v>
      </c>
      <c r="D20" s="72">
        <v>1</v>
      </c>
      <c r="E20" s="73">
        <v>45345</v>
      </c>
      <c r="F20" s="73">
        <f>E20+4</f>
        <v>45349</v>
      </c>
      <c r="G20" s="17"/>
      <c r="H20" s="5">
        <f t="shared" si="5"/>
        <v>5</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71" t="s">
        <v>38</v>
      </c>
      <c r="C21" s="62" t="s">
        <v>25</v>
      </c>
      <c r="D21" s="72">
        <v>0</v>
      </c>
      <c r="E21" s="73">
        <v>45350</v>
      </c>
      <c r="F21" s="73">
        <f>E21+7</f>
        <v>45357</v>
      </c>
      <c r="G21" s="17"/>
      <c r="H21" s="5">
        <f t="shared" si="5"/>
        <v>8</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71" t="s">
        <v>39</v>
      </c>
      <c r="C22" s="62" t="s">
        <v>25</v>
      </c>
      <c r="D22" s="72">
        <v>0</v>
      </c>
      <c r="E22" s="73">
        <v>45355</v>
      </c>
      <c r="F22" s="73">
        <f>E22+5</f>
        <v>45360</v>
      </c>
      <c r="G22" s="17"/>
      <c r="H22" s="5">
        <f t="shared" si="5"/>
        <v>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4"/>
      <c r="B23" s="74" t="s">
        <v>0</v>
      </c>
      <c r="C23" s="75"/>
      <c r="D23" s="76"/>
      <c r="E23" s="77"/>
      <c r="F23" s="78"/>
      <c r="G23" s="17"/>
      <c r="H23" s="6" t="str">
        <f t="shared" si="5"/>
        <v/>
      </c>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row>
    <row r="24" spans="1:64" ht="30" customHeight="1" x14ac:dyDescent="0.25">
      <c r="G24" s="3"/>
    </row>
    <row r="25" spans="1:64" ht="30" customHeight="1" x14ac:dyDescent="0.25">
      <c r="C25" s="16"/>
      <c r="F25" s="15"/>
    </row>
    <row r="26" spans="1:64" ht="30" customHeight="1" x14ac:dyDescent="0.25">
      <c r="C26"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2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6" priority="6">
      <formula>AND(task_start&lt;=I$5,ROUNDDOWN((task_end-task_start+1)*task_progress,0)+task_start-1&gt;=I$5)</formula>
    </cfRule>
    <cfRule type="expression" dxfId="5" priority="7" stopIfTrue="1">
      <formula>AND(task_end&gt;=I$5,task_start&lt;J$5)</formula>
    </cfRule>
  </conditionalFormatting>
  <conditionalFormatting sqref="I15:BL18">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0:BL22">
    <cfRule type="expression" dxfId="2" priority="2">
      <formula>AND(task_start&lt;=I$5,ROUNDDOWN((task_end-task_start+1)*task_progress,0)+task_start-1&gt;=I$5)</formula>
    </cfRule>
    <cfRule type="expression" dxfId="1" priority="3" stopIfTrue="1">
      <formula>AND(task_end&gt;=I$5,task_start&lt;J$5)</formula>
    </cfRule>
  </conditionalFormatting>
  <conditionalFormatting sqref="I4:BL22">
    <cfRule type="expression" dxfId="0" priority="1">
      <formula>AND(TODAY()&gt;=I$5, TODAY()&lt;J$5)</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19" xr:uid="{956902D1-D3B5-416D-BB69-9362D193BC0A}"/>
    <dataValidation allowBlank="1" showInputMessage="1" showErrorMessage="1" prompt="This row marks the end of the Project Schedule. DO NOT enter anything in this row. _x000a_Insert new rows ABOVE this one to continue building out your Project Schedule." sqref="A2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83" t="s">
        <v>8</v>
      </c>
      <c r="B2" s="8"/>
    </row>
    <row r="3" spans="1:2" s="11" customFormat="1" ht="27" customHeight="1" x14ac:dyDescent="0.25">
      <c r="A3" s="84"/>
      <c r="B3" s="12"/>
    </row>
    <row r="4" spans="1:2" s="10" customFormat="1" ht="30" x14ac:dyDescent="0.7">
      <c r="A4" s="85" t="s">
        <v>7</v>
      </c>
    </row>
    <row r="5" spans="1:2" ht="74.25" customHeight="1" x14ac:dyDescent="0.25">
      <c r="A5" s="86" t="s">
        <v>15</v>
      </c>
    </row>
    <row r="6" spans="1:2" ht="26.25" customHeight="1" x14ac:dyDescent="0.25">
      <c r="A6" s="85" t="s">
        <v>18</v>
      </c>
    </row>
    <row r="7" spans="1:2" s="7" customFormat="1" ht="205.05" customHeight="1" x14ac:dyDescent="0.25">
      <c r="A7" s="87" t="s">
        <v>17</v>
      </c>
    </row>
    <row r="8" spans="1:2" s="10" customFormat="1" ht="30" x14ac:dyDescent="0.7">
      <c r="A8" s="85" t="s">
        <v>9</v>
      </c>
    </row>
    <row r="9" spans="1:2" ht="41.4" x14ac:dyDescent="0.25">
      <c r="A9" s="86" t="s">
        <v>16</v>
      </c>
    </row>
    <row r="10" spans="1:2" s="7" customFormat="1" ht="28.05" customHeight="1" x14ac:dyDescent="0.25">
      <c r="A10" s="88" t="s">
        <v>14</v>
      </c>
    </row>
    <row r="11" spans="1:2" s="10" customFormat="1" ht="30" x14ac:dyDescent="0.7">
      <c r="A11" s="85" t="s">
        <v>6</v>
      </c>
    </row>
    <row r="12" spans="1:2" ht="27.6" x14ac:dyDescent="0.25">
      <c r="A12" s="86" t="s">
        <v>13</v>
      </c>
    </row>
    <row r="13" spans="1:2" s="7" customFormat="1" ht="28.05" customHeight="1" x14ac:dyDescent="0.25">
      <c r="A13" s="88" t="s">
        <v>2</v>
      </c>
    </row>
    <row r="14" spans="1:2" s="10" customFormat="1" ht="30" x14ac:dyDescent="0.7">
      <c r="A14" s="85" t="s">
        <v>10</v>
      </c>
    </row>
    <row r="15" spans="1:2" ht="75" customHeight="1" x14ac:dyDescent="0.25">
      <c r="A15" s="86" t="s">
        <v>11</v>
      </c>
    </row>
    <row r="16" spans="1:2" ht="69" x14ac:dyDescent="0.25">
      <c r="A16" s="86" t="s">
        <v>12</v>
      </c>
    </row>
    <row r="17" spans="1:1" x14ac:dyDescent="0.25">
      <c r="A17" s="89"/>
    </row>
    <row r="18" spans="1:1" x14ac:dyDescent="0.25">
      <c r="A18" s="89"/>
    </row>
    <row r="19" spans="1:1" x14ac:dyDescent="0.25">
      <c r="A19" s="89"/>
    </row>
    <row r="20" spans="1:1" x14ac:dyDescent="0.25">
      <c r="A20" s="89"/>
    </row>
    <row r="21" spans="1:1" x14ac:dyDescent="0.25">
      <c r="A21" s="89"/>
    </row>
    <row r="22" spans="1:1" x14ac:dyDescent="0.25">
      <c r="A22" s="89"/>
    </row>
    <row r="23" spans="1:1" x14ac:dyDescent="0.25">
      <c r="A23" s="89"/>
    </row>
    <row r="24" spans="1:1" x14ac:dyDescent="0.25">
      <c r="A24" s="89"/>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Sameer Sapre</dc:creator>
  <dc:description/>
  <cp:lastModifiedBy>Sameer Sapre</cp:lastModifiedBy>
  <dcterms:created xsi:type="dcterms:W3CDTF">2022-03-11T22:41:12Z</dcterms:created>
  <dcterms:modified xsi:type="dcterms:W3CDTF">2024-02-28T03:46:12Z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WorkbookGuid">
    <vt:lpwstr>4a713725-80df-4748-b6f2-ff488fcdc8ea</vt:lpwstr>
  </property>
</Properties>
</file>