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xr:revisionPtr revIDLastSave="0" documentId="13_ncr:1_{51B99E15-7F3B-44BD-94A0-FDBF57C823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K16" i="1"/>
  <c r="K14" i="1"/>
  <c r="K17" i="1" s="1"/>
  <c r="K19" i="1" s="1"/>
  <c r="E15" i="1"/>
  <c r="E16" i="1"/>
  <c r="E14" i="1"/>
  <c r="K5" i="1"/>
  <c r="K8" i="1" s="1"/>
  <c r="K10" i="1" s="1"/>
  <c r="H34" i="1" s="1"/>
  <c r="K6" i="1"/>
  <c r="K7" i="1"/>
  <c r="K4" i="1"/>
  <c r="E5" i="1"/>
  <c r="E6" i="1"/>
  <c r="E7" i="1"/>
  <c r="E4" i="1"/>
  <c r="E8" i="1" s="1"/>
  <c r="E10" i="1" s="1"/>
  <c r="A34" i="1" s="1"/>
  <c r="L37" i="1" l="1"/>
  <c r="M37" i="1" s="1"/>
  <c r="L39" i="1"/>
  <c r="M39" i="1" s="1"/>
  <c r="L38" i="1"/>
  <c r="M38" i="1" s="1"/>
  <c r="L40" i="1"/>
  <c r="M40" i="1" s="1"/>
  <c r="E38" i="1"/>
  <c r="F38" i="1" s="1"/>
  <c r="E40" i="1"/>
  <c r="F40" i="1" s="1"/>
  <c r="E39" i="1"/>
  <c r="F39" i="1" s="1"/>
  <c r="E37" i="1"/>
  <c r="F37" i="1" s="1"/>
  <c r="H21" i="1"/>
  <c r="G24" i="1"/>
  <c r="E17" i="1"/>
  <c r="E19" i="1" s="1"/>
  <c r="C21" i="1" l="1"/>
  <c r="A24" i="1"/>
  <c r="L29" i="1"/>
  <c r="M29" i="1" s="1"/>
  <c r="L28" i="1"/>
  <c r="M28" i="1" s="1"/>
  <c r="L27" i="1"/>
  <c r="M27" i="1" s="1"/>
  <c r="E27" i="1" l="1"/>
  <c r="F27" i="1" s="1"/>
  <c r="E29" i="1"/>
  <c r="F29" i="1" s="1"/>
  <c r="E28" i="1"/>
  <c r="F28" i="1" s="1"/>
</calcChain>
</file>

<file path=xl/sharedStrings.xml><?xml version="1.0" encoding="utf-8"?>
<sst xmlns="http://schemas.openxmlformats.org/spreadsheetml/2006/main" count="108" uniqueCount="25">
  <si>
    <t>Input</t>
  </si>
  <si>
    <t>From</t>
  </si>
  <si>
    <t>To</t>
  </si>
  <si>
    <t>Weight</t>
  </si>
  <si>
    <t>Output</t>
  </si>
  <si>
    <t>xx</t>
  </si>
  <si>
    <t>A</t>
  </si>
  <si>
    <t>A node</t>
  </si>
  <si>
    <t>B node</t>
  </si>
  <si>
    <t>B</t>
  </si>
  <si>
    <t>Signal:</t>
  </si>
  <si>
    <t>X node</t>
  </si>
  <si>
    <t>X</t>
  </si>
  <si>
    <t>Z node</t>
  </si>
  <si>
    <t>Z</t>
  </si>
  <si>
    <t>Difference:</t>
  </si>
  <si>
    <t>0.8-0.875019</t>
  </si>
  <si>
    <t>Learning factor:</t>
  </si>
  <si>
    <t>Output Layer</t>
  </si>
  <si>
    <t>Adjustments</t>
  </si>
  <si>
    <t>Old Weight</t>
  </si>
  <si>
    <t>New Weight</t>
  </si>
  <si>
    <t>Hidden Layer</t>
  </si>
  <si>
    <t>Node A</t>
  </si>
  <si>
    <t>Node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</si>
</sst>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8"/>
      <color theme="4"/>
      <name val="Cambria"/>
      <family val="1"/>
    </font>
    <font>
      <sz val="12"/>
      <color theme="1"/>
      <name val="Montessra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Sheet1!$A$27:$C$27</c:f>
              <c:strCache>
                <c:ptCount val="3"/>
                <c:pt idx="0">
                  <c:v>1</c:v>
                </c:pt>
                <c:pt idx="1">
                  <c:v>xx</c:v>
                </c:pt>
                <c:pt idx="2">
                  <c:v>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Sheet1!$D$21:$F$26</c:f>
              <c:strCache>
                <c:ptCount val="3"/>
                <c:pt idx="0">
                  <c:v>Old Weight</c:v>
                </c:pt>
                <c:pt idx="1">
                  <c:v>Adjustments</c:v>
                </c:pt>
                <c:pt idx="2">
                  <c:v>New Weight</c:v>
                </c:pt>
              </c:strCache>
            </c:strRef>
          </c:cat>
          <c:val>
            <c:numRef>
              <c:f>Sheet1!$D$27:$F$27</c:f>
              <c:numCache>
                <c:formatCode>General</c:formatCode>
                <c:ptCount val="3"/>
                <c:pt idx="0">
                  <c:v>0.5</c:v>
                </c:pt>
                <c:pt idx="1">
                  <c:v>-8.2041139019005643E-4</c:v>
                </c:pt>
                <c:pt idx="2">
                  <c:v>0.49917958860980993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D-4610-8EFE-6849439CF2A1}"/>
            </c:ext>
          </c:extLst>
        </c:ser>
        <c:ser>
          <c:idx val="1"/>
          <c:order val="1"/>
          <c:tx>
            <c:strRef>
              <c:f>Sheet1!$A$28:$C$28</c:f>
              <c:strCache>
                <c:ptCount val="3"/>
                <c:pt idx="0">
                  <c:v>0.789182</c:v>
                </c:pt>
                <c:pt idx="1">
                  <c:v>A</c:v>
                </c:pt>
                <c:pt idx="2">
                  <c:v>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Sheet1!$D$21:$F$26</c:f>
              <c:strCache>
                <c:ptCount val="3"/>
                <c:pt idx="0">
                  <c:v>Old Weight</c:v>
                </c:pt>
                <c:pt idx="1">
                  <c:v>Adjustments</c:v>
                </c:pt>
                <c:pt idx="2">
                  <c:v>New Weight</c:v>
                </c:pt>
              </c:strCache>
            </c:strRef>
          </c:cat>
          <c:val>
            <c:numRef>
              <c:f>Sheet1!$D$28:$F$28</c:f>
              <c:numCache>
                <c:formatCode>General</c:formatCode>
                <c:ptCount val="3"/>
                <c:pt idx="0">
                  <c:v>0.9</c:v>
                </c:pt>
                <c:pt idx="1">
                  <c:v>-6.474539017329692E-4</c:v>
                </c:pt>
                <c:pt idx="2">
                  <c:v>0.89935254609826709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D-4610-8EFE-6849439CF2A1}"/>
            </c:ext>
          </c:extLst>
        </c:ser>
        <c:ser>
          <c:idx val="2"/>
          <c:order val="2"/>
          <c:tx>
            <c:strRef>
              <c:f>Sheet1!$A$29:$C$29</c:f>
              <c:strCache>
                <c:ptCount val="3"/>
                <c:pt idx="0">
                  <c:v>0.817574</c:v>
                </c:pt>
                <c:pt idx="1">
                  <c:v>B</c:v>
                </c:pt>
                <c:pt idx="2">
                  <c:v>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Sheet1!$D$21:$F$26</c:f>
              <c:strCache>
                <c:ptCount val="3"/>
                <c:pt idx="0">
                  <c:v>Old Weight</c:v>
                </c:pt>
                <c:pt idx="1">
                  <c:v>Adjustments</c:v>
                </c:pt>
                <c:pt idx="2">
                  <c:v>New Weight</c:v>
                </c:pt>
              </c:strCache>
            </c:strRef>
          </c:cat>
          <c:val>
            <c:numRef>
              <c:f>Sheet1!$D$29:$F$29</c:f>
              <c:numCache>
                <c:formatCode>General</c:formatCode>
                <c:ptCount val="3"/>
                <c:pt idx="0">
                  <c:v>0.9</c:v>
                </c:pt>
                <c:pt idx="1">
                  <c:v>-6.707470219232452E-4</c:v>
                </c:pt>
                <c:pt idx="2">
                  <c:v>0.89932925297807675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3D-4610-8EFE-6849439CF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3550240"/>
        <c:axId val="1233547744"/>
      </c:barChart>
      <c:catAx>
        <c:axId val="123355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547744"/>
        <c:crosses val="autoZero"/>
        <c:auto val="1"/>
        <c:lblAlgn val="ctr"/>
        <c:lblOffset val="100"/>
        <c:noMultiLvlLbl val="0"/>
      </c:catAx>
      <c:valAx>
        <c:axId val="12335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55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4BD01-0F25-42EF-84CC-28C120D7ECD9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E21913-465E-4FD7-9B04-AD5E51DF20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F2" sqref="F2"/>
    </sheetView>
  </sheetViews>
  <sheetFormatPr defaultRowHeight="14.4"/>
  <cols>
    <col min="4" max="4" width="11.44140625" bestFit="1" customWidth="1"/>
    <col min="5" max="5" width="12.77734375" bestFit="1" customWidth="1"/>
    <col min="6" max="6" width="12" bestFit="1" customWidth="1"/>
    <col min="7" max="7" width="13.88671875" bestFit="1" customWidth="1"/>
    <col min="11" max="11" width="12" bestFit="1" customWidth="1"/>
    <col min="12" max="12" width="12.77734375" bestFit="1" customWidth="1"/>
    <col min="13" max="13" width="12.6640625" bestFit="1" customWidth="1"/>
  </cols>
  <sheetData>
    <row r="1" spans="1:11" ht="22.8">
      <c r="A1" s="2"/>
    </row>
    <row r="2" spans="1:11" ht="15.6">
      <c r="A2" s="3" t="s">
        <v>7</v>
      </c>
      <c r="G2" s="3" t="s">
        <v>8</v>
      </c>
    </row>
    <row r="3" spans="1:11" ht="15.6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1"/>
      <c r="G3" s="6" t="s">
        <v>0</v>
      </c>
      <c r="H3" s="6" t="s">
        <v>1</v>
      </c>
      <c r="I3" s="6" t="s">
        <v>2</v>
      </c>
      <c r="J3" s="6" t="s">
        <v>3</v>
      </c>
      <c r="K3" s="6" t="s">
        <v>4</v>
      </c>
    </row>
    <row r="4" spans="1:11">
      <c r="A4" s="4">
        <v>1</v>
      </c>
      <c r="B4" s="4" t="s">
        <v>5</v>
      </c>
      <c r="C4" s="4" t="s">
        <v>6</v>
      </c>
      <c r="D4" s="4">
        <v>0.5</v>
      </c>
      <c r="E4" s="4">
        <f>(D4*A4)</f>
        <v>0.5</v>
      </c>
      <c r="G4" s="4">
        <v>1</v>
      </c>
      <c r="H4" s="4" t="s">
        <v>5</v>
      </c>
      <c r="I4" s="4" t="s">
        <v>9</v>
      </c>
      <c r="J4" s="4">
        <v>0.7</v>
      </c>
      <c r="K4" s="4">
        <f>(J4*G4)</f>
        <v>0.7</v>
      </c>
    </row>
    <row r="5" spans="1:11">
      <c r="A5" s="4">
        <v>0.4</v>
      </c>
      <c r="B5" s="4">
        <v>1</v>
      </c>
      <c r="C5" s="4" t="s">
        <v>6</v>
      </c>
      <c r="D5" s="4">
        <v>0.6</v>
      </c>
      <c r="E5" s="4">
        <f t="shared" ref="E5:E7" si="0">(D5*A5)</f>
        <v>0.24</v>
      </c>
      <c r="G5" s="4">
        <v>0.4</v>
      </c>
      <c r="H5" s="4">
        <v>1</v>
      </c>
      <c r="I5" s="4" t="s">
        <v>9</v>
      </c>
      <c r="J5" s="4">
        <v>0.9</v>
      </c>
      <c r="K5" s="4">
        <f t="shared" ref="K5:K7" si="1">(J5*G5)</f>
        <v>0.36000000000000004</v>
      </c>
    </row>
    <row r="6" spans="1:11">
      <c r="A6" s="4">
        <v>0.2</v>
      </c>
      <c r="B6" s="4">
        <v>2</v>
      </c>
      <c r="C6" s="4" t="s">
        <v>6</v>
      </c>
      <c r="D6" s="4">
        <v>0.8</v>
      </c>
      <c r="E6" s="4">
        <f t="shared" si="0"/>
        <v>0.16000000000000003</v>
      </c>
      <c r="G6" s="4">
        <v>0.2</v>
      </c>
      <c r="H6" s="4">
        <v>2</v>
      </c>
      <c r="I6" s="4" t="s">
        <v>9</v>
      </c>
      <c r="J6" s="4">
        <v>0.8</v>
      </c>
      <c r="K6" s="4">
        <f t="shared" si="1"/>
        <v>0.16000000000000003</v>
      </c>
    </row>
    <row r="7" spans="1:11">
      <c r="A7" s="4">
        <v>0.7</v>
      </c>
      <c r="B7" s="4">
        <v>3</v>
      </c>
      <c r="C7" s="4" t="s">
        <v>6</v>
      </c>
      <c r="D7" s="4">
        <v>0.6</v>
      </c>
      <c r="E7" s="4">
        <f t="shared" si="0"/>
        <v>0.42</v>
      </c>
      <c r="G7" s="4">
        <v>0.7</v>
      </c>
      <c r="H7" s="4">
        <v>3</v>
      </c>
      <c r="I7" s="4" t="s">
        <v>9</v>
      </c>
      <c r="J7" s="4">
        <v>0.4</v>
      </c>
      <c r="K7" s="4">
        <f t="shared" si="1"/>
        <v>0.27999999999999997</v>
      </c>
    </row>
    <row r="8" spans="1:11">
      <c r="E8" s="7">
        <f>(E4+E5+E6+E7)</f>
        <v>1.32</v>
      </c>
      <c r="K8" s="7">
        <f>(K4 + K5+K6+K7)</f>
        <v>1.5000000000000002</v>
      </c>
    </row>
    <row r="10" spans="1:11">
      <c r="D10" s="5" t="s">
        <v>10</v>
      </c>
      <c r="E10" s="8">
        <f>(1/(1+EXP(-E8)))</f>
        <v>0.78918170652225295</v>
      </c>
      <c r="J10" s="5" t="s">
        <v>10</v>
      </c>
      <c r="K10" s="8">
        <f>(1/(1+EXP(-K8)))</f>
        <v>0.81757447619364365</v>
      </c>
    </row>
    <row r="12" spans="1:11" ht="15.6">
      <c r="A12" s="3" t="s">
        <v>11</v>
      </c>
      <c r="G12" s="3" t="s">
        <v>13</v>
      </c>
    </row>
    <row r="13" spans="1:11" ht="15.6">
      <c r="A13" s="6" t="s">
        <v>0</v>
      </c>
      <c r="B13" s="6" t="s">
        <v>1</v>
      </c>
      <c r="C13" s="6" t="s">
        <v>2</v>
      </c>
      <c r="D13" s="6" t="s">
        <v>3</v>
      </c>
      <c r="E13" s="6" t="s">
        <v>4</v>
      </c>
      <c r="F13" s="1"/>
      <c r="G13" s="6" t="s">
        <v>0</v>
      </c>
      <c r="H13" s="6" t="s">
        <v>1</v>
      </c>
      <c r="I13" s="6" t="s">
        <v>2</v>
      </c>
      <c r="J13" s="6" t="s">
        <v>3</v>
      </c>
      <c r="K13" s="6" t="s">
        <v>4</v>
      </c>
    </row>
    <row r="14" spans="1:11">
      <c r="A14" s="4">
        <v>1</v>
      </c>
      <c r="B14" s="4" t="s">
        <v>5</v>
      </c>
      <c r="C14" s="4" t="s">
        <v>12</v>
      </c>
      <c r="D14" s="4">
        <v>0.5</v>
      </c>
      <c r="E14" s="4">
        <f>(D14*A14)</f>
        <v>0.5</v>
      </c>
      <c r="G14" s="7">
        <v>1</v>
      </c>
      <c r="H14" s="7" t="s">
        <v>5</v>
      </c>
      <c r="I14" s="8" t="s">
        <v>14</v>
      </c>
      <c r="J14" s="8">
        <v>-0.5</v>
      </c>
      <c r="K14" s="8">
        <f>(J14*G14)</f>
        <v>-0.5</v>
      </c>
    </row>
    <row r="15" spans="1:11">
      <c r="A15" s="4">
        <v>0.78918200000000005</v>
      </c>
      <c r="B15" s="4" t="s">
        <v>6</v>
      </c>
      <c r="C15" s="4" t="s">
        <v>12</v>
      </c>
      <c r="D15" s="4">
        <v>0.9</v>
      </c>
      <c r="E15" s="4">
        <f t="shared" ref="E15:E16" si="2">(D15*A15)</f>
        <v>0.71026380000000011</v>
      </c>
      <c r="G15" s="4">
        <v>0.78918200000000005</v>
      </c>
      <c r="H15" s="4" t="s">
        <v>6</v>
      </c>
      <c r="I15" s="5" t="s">
        <v>14</v>
      </c>
      <c r="J15" s="5">
        <v>-0.85</v>
      </c>
      <c r="K15" s="5">
        <f t="shared" ref="K15:K16" si="3">(J15*G15)</f>
        <v>-0.67080470000000003</v>
      </c>
    </row>
    <row r="16" spans="1:11">
      <c r="A16" s="4">
        <v>0.81757400000000002</v>
      </c>
      <c r="B16" s="4" t="s">
        <v>9</v>
      </c>
      <c r="C16" s="4" t="s">
        <v>12</v>
      </c>
      <c r="D16" s="4">
        <v>0.9</v>
      </c>
      <c r="E16" s="4">
        <f t="shared" si="2"/>
        <v>0.73581660000000004</v>
      </c>
      <c r="G16" s="4">
        <v>0.81757400000000002</v>
      </c>
      <c r="H16" s="4" t="s">
        <v>9</v>
      </c>
      <c r="I16" s="5" t="s">
        <v>14</v>
      </c>
      <c r="J16" s="5">
        <v>-0.85</v>
      </c>
      <c r="K16" s="5">
        <f t="shared" si="3"/>
        <v>-0.6949379</v>
      </c>
    </row>
    <row r="17" spans="1:14">
      <c r="E17" s="9">
        <f>(E14+E15+E16)</f>
        <v>1.9460804</v>
      </c>
      <c r="K17" s="9">
        <f>(K14+K15+K16)</f>
        <v>-1.8657426000000001</v>
      </c>
    </row>
    <row r="19" spans="1:14">
      <c r="D19" s="5" t="s">
        <v>10</v>
      </c>
      <c r="E19" s="8">
        <f>(1/(1+EXP(-E17)))</f>
        <v>0.87501862000825237</v>
      </c>
      <c r="J19" s="5" t="s">
        <v>10</v>
      </c>
      <c r="K19" s="8">
        <f>(1/(1+EXP(-K17)))</f>
        <v>0.13403510819616249</v>
      </c>
    </row>
    <row r="21" spans="1:14" ht="15.6">
      <c r="A21" s="3" t="s">
        <v>15</v>
      </c>
      <c r="B21" t="s">
        <v>16</v>
      </c>
      <c r="C21">
        <f>(0.8-E19)</f>
        <v>-7.5018620008252324E-2</v>
      </c>
      <c r="G21" s="3" t="s">
        <v>15</v>
      </c>
      <c r="H21">
        <f>(0.2-K19)</f>
        <v>6.5964891803837522E-2</v>
      </c>
    </row>
    <row r="22" spans="1:14" ht="15.6">
      <c r="A22" s="3" t="s">
        <v>17</v>
      </c>
      <c r="B22">
        <v>0.1</v>
      </c>
      <c r="G22" s="3"/>
    </row>
    <row r="23" spans="1:14" ht="15.6">
      <c r="A23" s="3" t="s">
        <v>18</v>
      </c>
      <c r="G23" s="3" t="s">
        <v>18</v>
      </c>
    </row>
    <row r="24" spans="1:14">
      <c r="A24">
        <f>(E19*(1-E19)*(0.8-E19))</f>
        <v>-8.2041139019005636E-3</v>
      </c>
      <c r="G24">
        <f>(K19*(1-K19)*(0.2-K19))</f>
        <v>7.6565250680976178E-3</v>
      </c>
    </row>
    <row r="25" spans="1:14" ht="15.6">
      <c r="A25" s="3" t="s">
        <v>19</v>
      </c>
    </row>
    <row r="26" spans="1:14" ht="15.6">
      <c r="A26" s="10" t="s">
        <v>0</v>
      </c>
      <c r="B26" s="10" t="s">
        <v>1</v>
      </c>
      <c r="C26" s="10" t="s">
        <v>2</v>
      </c>
      <c r="D26" s="10" t="s">
        <v>20</v>
      </c>
      <c r="E26" s="10" t="s">
        <v>19</v>
      </c>
      <c r="F26" s="11" t="s">
        <v>21</v>
      </c>
      <c r="G26" s="12"/>
      <c r="H26" s="10" t="s">
        <v>0</v>
      </c>
      <c r="I26" s="10" t="s">
        <v>1</v>
      </c>
      <c r="J26" s="10" t="s">
        <v>2</v>
      </c>
      <c r="K26" s="10" t="s">
        <v>20</v>
      </c>
      <c r="L26" s="10" t="s">
        <v>19</v>
      </c>
      <c r="M26" s="11" t="s">
        <v>21</v>
      </c>
      <c r="N26" s="13"/>
    </row>
    <row r="27" spans="1:14">
      <c r="A27" s="4">
        <v>1</v>
      </c>
      <c r="B27" s="5" t="s">
        <v>5</v>
      </c>
      <c r="C27" s="4" t="s">
        <v>12</v>
      </c>
      <c r="D27" s="4">
        <v>0.5</v>
      </c>
      <c r="E27" s="5">
        <f>(B22*A24*A27)</f>
        <v>-8.2041139019005643E-4</v>
      </c>
      <c r="F27" s="8">
        <f>(E27+D27)</f>
        <v>0.49917958860980993</v>
      </c>
      <c r="H27" s="4">
        <v>1</v>
      </c>
      <c r="I27" s="4" t="s">
        <v>5</v>
      </c>
      <c r="J27" s="5" t="s">
        <v>14</v>
      </c>
      <c r="K27" s="5">
        <v>-0.5</v>
      </c>
      <c r="L27" s="5">
        <f>(B22*G24*H27)</f>
        <v>7.6565250680976182E-4</v>
      </c>
      <c r="M27" s="8">
        <f>(L27+K27)</f>
        <v>-0.49923434749319023</v>
      </c>
    </row>
    <row r="28" spans="1:14">
      <c r="A28" s="4">
        <v>0.78918200000000005</v>
      </c>
      <c r="B28" s="5" t="s">
        <v>6</v>
      </c>
      <c r="C28" s="4" t="s">
        <v>12</v>
      </c>
      <c r="D28" s="4">
        <v>0.9</v>
      </c>
      <c r="E28" s="5">
        <f>(B22*A24*A28)</f>
        <v>-6.474539017329692E-4</v>
      </c>
      <c r="F28" s="8">
        <f t="shared" ref="F28:F29" si="4">(E28+D28)</f>
        <v>0.89935254609826709</v>
      </c>
      <c r="H28" s="4">
        <v>0.78918200000000005</v>
      </c>
      <c r="I28" s="4" t="s">
        <v>6</v>
      </c>
      <c r="J28" s="5" t="s">
        <v>14</v>
      </c>
      <c r="K28" s="5">
        <v>-0.85</v>
      </c>
      <c r="L28" s="5">
        <f>(H28*G24*B22)</f>
        <v>6.0423917662914145E-4</v>
      </c>
      <c r="M28" s="8">
        <f t="shared" ref="M28:M29" si="5">(L28+K28)</f>
        <v>-0.84939576082337087</v>
      </c>
    </row>
    <row r="29" spans="1:14">
      <c r="A29" s="4">
        <v>0.81757400000000002</v>
      </c>
      <c r="B29" s="5" t="s">
        <v>9</v>
      </c>
      <c r="C29" s="4" t="s">
        <v>12</v>
      </c>
      <c r="D29" s="4">
        <v>0.9</v>
      </c>
      <c r="E29" s="5">
        <f>(B22*A24*A29)</f>
        <v>-6.707470219232452E-4</v>
      </c>
      <c r="F29" s="8">
        <f t="shared" si="4"/>
        <v>0.89932925297807675</v>
      </c>
      <c r="H29" s="4">
        <v>0.81757400000000002</v>
      </c>
      <c r="I29" s="4" t="s">
        <v>9</v>
      </c>
      <c r="J29" s="5" t="s">
        <v>14</v>
      </c>
      <c r="K29" s="5">
        <v>-0.85</v>
      </c>
      <c r="L29" s="5">
        <f>(G24*B22*H29)</f>
        <v>6.2597758260248427E-4</v>
      </c>
      <c r="M29" s="8">
        <f t="shared" si="5"/>
        <v>-0.84937402241739746</v>
      </c>
    </row>
    <row r="32" spans="1:14" ht="15.6">
      <c r="A32" s="3" t="s">
        <v>22</v>
      </c>
    </row>
    <row r="33" spans="1:14" ht="15.6">
      <c r="A33" s="3" t="s">
        <v>23</v>
      </c>
      <c r="H33" s="3" t="s">
        <v>24</v>
      </c>
    </row>
    <row r="34" spans="1:14">
      <c r="A34">
        <f>(E10*(1-E10)*(0.9-E10))</f>
        <v>1.8437276177887131E-2</v>
      </c>
      <c r="H34">
        <f>(K10*(1-K10)*(0.9-K10))</f>
        <v>1.2293474435756811E-2</v>
      </c>
    </row>
    <row r="35" spans="1:14" ht="15.6">
      <c r="A35" s="3" t="s">
        <v>19</v>
      </c>
      <c r="H35" s="3" t="s">
        <v>19</v>
      </c>
    </row>
    <row r="36" spans="1:14" ht="15.6">
      <c r="A36" s="10" t="s">
        <v>0</v>
      </c>
      <c r="B36" s="10" t="s">
        <v>1</v>
      </c>
      <c r="C36" s="10" t="s">
        <v>2</v>
      </c>
      <c r="D36" s="10" t="s">
        <v>20</v>
      </c>
      <c r="E36" s="10" t="s">
        <v>19</v>
      </c>
      <c r="F36" s="11" t="s">
        <v>21</v>
      </c>
      <c r="G36" s="12"/>
      <c r="H36" s="10" t="s">
        <v>0</v>
      </c>
      <c r="I36" s="10" t="s">
        <v>1</v>
      </c>
      <c r="J36" s="10" t="s">
        <v>2</v>
      </c>
      <c r="K36" s="10" t="s">
        <v>20</v>
      </c>
      <c r="L36" s="10" t="s">
        <v>19</v>
      </c>
      <c r="M36" s="11" t="s">
        <v>21</v>
      </c>
      <c r="N36" s="13"/>
    </row>
    <row r="37" spans="1:14">
      <c r="A37" s="4">
        <v>1</v>
      </c>
      <c r="B37" s="4" t="s">
        <v>5</v>
      </c>
      <c r="C37" s="4" t="s">
        <v>6</v>
      </c>
      <c r="D37" s="4">
        <v>0.5</v>
      </c>
      <c r="E37" s="5">
        <f>(A34*A37*B22)</f>
        <v>1.8437276177887133E-3</v>
      </c>
      <c r="F37" s="8">
        <f>(E37+D37)</f>
        <v>0.50184372761778873</v>
      </c>
      <c r="H37" s="4">
        <v>1</v>
      </c>
      <c r="I37" s="4" t="s">
        <v>5</v>
      </c>
      <c r="J37" s="4" t="s">
        <v>9</v>
      </c>
      <c r="K37" s="4">
        <v>0.7</v>
      </c>
      <c r="L37" s="5">
        <f>(H37*H$34*B$22)</f>
        <v>1.2293474435756812E-3</v>
      </c>
      <c r="M37" s="8">
        <f>(L37+K37)</f>
        <v>0.70122934744357568</v>
      </c>
    </row>
    <row r="38" spans="1:14">
      <c r="A38" s="4">
        <v>0.4</v>
      </c>
      <c r="B38" s="4">
        <v>1</v>
      </c>
      <c r="C38" s="4" t="s">
        <v>6</v>
      </c>
      <c r="D38" s="4">
        <v>0.6</v>
      </c>
      <c r="E38" s="5">
        <f>(B22*A34*A38)</f>
        <v>7.374910471154854E-4</v>
      </c>
      <c r="F38" s="8">
        <f t="shared" ref="F38:F40" si="6">(E38+D38)</f>
        <v>0.60073749104711549</v>
      </c>
      <c r="H38" s="4">
        <v>0.4</v>
      </c>
      <c r="I38" s="4">
        <v>1</v>
      </c>
      <c r="J38" s="4" t="s">
        <v>9</v>
      </c>
      <c r="K38" s="4">
        <v>0.9</v>
      </c>
      <c r="L38" s="5">
        <f>(H38*H$34*B$22)</f>
        <v>4.9173897743027249E-4</v>
      </c>
      <c r="M38" s="8">
        <f t="shared" ref="M38:M40" si="7">(L38+K38)</f>
        <v>0.90049173897743029</v>
      </c>
    </row>
    <row r="39" spans="1:14">
      <c r="A39" s="4">
        <v>0.2</v>
      </c>
      <c r="B39" s="4">
        <v>2</v>
      </c>
      <c r="C39" s="4" t="s">
        <v>6</v>
      </c>
      <c r="D39" s="4">
        <v>0.8</v>
      </c>
      <c r="E39" s="5">
        <f>(A34*B22*A39)</f>
        <v>3.687455235577427E-4</v>
      </c>
      <c r="F39" s="8">
        <f t="shared" si="6"/>
        <v>0.80036874552355775</v>
      </c>
      <c r="H39" s="4">
        <v>0.2</v>
      </c>
      <c r="I39" s="4">
        <v>2</v>
      </c>
      <c r="J39" s="4" t="s">
        <v>9</v>
      </c>
      <c r="K39" s="4">
        <v>0.8</v>
      </c>
      <c r="L39" s="5">
        <f>(H39*H$34*B$22)</f>
        <v>2.4586948871513624E-4</v>
      </c>
      <c r="M39" s="8">
        <f t="shared" si="7"/>
        <v>0.80024586948871523</v>
      </c>
    </row>
    <row r="40" spans="1:14">
      <c r="A40" s="4">
        <v>0.7</v>
      </c>
      <c r="B40" s="4">
        <v>3</v>
      </c>
      <c r="C40" s="4" t="s">
        <v>6</v>
      </c>
      <c r="D40" s="4">
        <v>0.6</v>
      </c>
      <c r="E40" s="5">
        <f>(A40*A34*B22)</f>
        <v>1.2906093324520991E-3</v>
      </c>
      <c r="F40" s="8">
        <f t="shared" si="6"/>
        <v>0.60129060933245204</v>
      </c>
      <c r="H40" s="4">
        <v>0.7</v>
      </c>
      <c r="I40" s="4">
        <v>3</v>
      </c>
      <c r="J40" s="4" t="s">
        <v>9</v>
      </c>
      <c r="K40" s="4">
        <v>0.4</v>
      </c>
      <c r="L40" s="5">
        <f>(H40*H34*B22)</f>
        <v>8.6054321050297678E-4</v>
      </c>
      <c r="M40" s="8">
        <f t="shared" si="7"/>
        <v>0.40086054321050302</v>
      </c>
    </row>
  </sheetData>
  <mergeCells count="4">
    <mergeCell ref="F26:G26"/>
    <mergeCell ref="M26:N26"/>
    <mergeCell ref="M36:N36"/>
    <mergeCell ref="F36:G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Shah</dc:creator>
  <cp:lastModifiedBy>Parth Goti</cp:lastModifiedBy>
  <dcterms:created xsi:type="dcterms:W3CDTF">2015-06-05T18:17:20Z</dcterms:created>
  <dcterms:modified xsi:type="dcterms:W3CDTF">2021-12-07T03:30:05Z</dcterms:modified>
</cp:coreProperties>
</file>