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l-siyabi2\Dropbox\books and papers\R palustris\PHB paper\Paper with Brandi\"/>
    </mc:Choice>
  </mc:AlternateContent>
  <bookViews>
    <workbookView xWindow="0" yWindow="0" windowWidth="19200" windowHeight="11460" firstSheet="7" activeTab="9"/>
  </bookViews>
  <sheets>
    <sheet name="PhaA" sheetId="1" r:id="rId1"/>
    <sheet name="PhaA γ analysis" sheetId="12" r:id="rId2"/>
    <sheet name="PhaA κ analysis" sheetId="13" r:id="rId3"/>
    <sheet name="PhaA κ analysis (rev)" sheetId="15" r:id="rId4"/>
    <sheet name="PhaA overall analysis" sheetId="18" r:id="rId5"/>
    <sheet name="PhaB" sheetId="2" r:id="rId6"/>
    <sheet name="PhaB γ analysis" sheetId="14" r:id="rId7"/>
    <sheet name="PhaB γ analysis2" sheetId="19" r:id="rId8"/>
    <sheet name="PhaB κ analysis" sheetId="16" r:id="rId9"/>
    <sheet name="PhaB κ analysis2" sheetId="20" r:id="rId10"/>
    <sheet name="PhaB overall analysis" sheetId="17" r:id="rId11"/>
    <sheet name="PhaC" sheetId="3" r:id="rId12"/>
    <sheet name="Accoa" sheetId="4" r:id="rId13"/>
    <sheet name="CoA" sheetId="5" r:id="rId14"/>
    <sheet name="Accoa_CoA" sheetId="11" r:id="rId15"/>
    <sheet name="AceAccoa" sheetId="6" r:id="rId16"/>
    <sheet name="3HB-CoA" sheetId="7" r:id="rId17"/>
    <sheet name="NADP(H)" sheetId="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0" l="1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A4" i="20"/>
  <c r="A5" i="20" s="1"/>
  <c r="A6" i="20" s="1"/>
  <c r="C3" i="20"/>
  <c r="B3" i="20"/>
  <c r="D3" i="20" s="1"/>
  <c r="A3" i="20"/>
  <c r="Q2" i="20"/>
  <c r="P2" i="20"/>
  <c r="R2" i="20" s="1"/>
  <c r="D2" i="20"/>
  <c r="C2" i="20"/>
  <c r="E2" i="20" s="1"/>
  <c r="B2" i="20"/>
  <c r="B3" i="19"/>
  <c r="A3" i="19"/>
  <c r="A4" i="19" s="1"/>
  <c r="O2" i="19"/>
  <c r="C3" i="19" s="1"/>
  <c r="N2" i="19"/>
  <c r="B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2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3" i="17"/>
  <c r="P2" i="16"/>
  <c r="R2" i="16" s="1"/>
  <c r="Q2" i="16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4" i="17"/>
  <c r="E6" i="16"/>
  <c r="E10" i="16"/>
  <c r="E22" i="16"/>
  <c r="E26" i="16"/>
  <c r="E30" i="16"/>
  <c r="E42" i="16"/>
  <c r="E46" i="16"/>
  <c r="E54" i="16"/>
  <c r="E62" i="16"/>
  <c r="E70" i="16"/>
  <c r="E74" i="16"/>
  <c r="E86" i="16"/>
  <c r="E90" i="16"/>
  <c r="E94" i="16"/>
  <c r="E106" i="16"/>
  <c r="E110" i="16"/>
  <c r="E126" i="16"/>
  <c r="E134" i="16"/>
  <c r="E146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2" i="16"/>
  <c r="C3" i="16"/>
  <c r="E3" i="16" s="1"/>
  <c r="C4" i="16"/>
  <c r="E4" i="16" s="1"/>
  <c r="C5" i="16"/>
  <c r="E5" i="16" s="1"/>
  <c r="C6" i="16"/>
  <c r="C7" i="16"/>
  <c r="E7" i="16" s="1"/>
  <c r="C8" i="16"/>
  <c r="E8" i="16" s="1"/>
  <c r="C9" i="16"/>
  <c r="E9" i="16" s="1"/>
  <c r="C10" i="16"/>
  <c r="C11" i="16"/>
  <c r="E11" i="16" s="1"/>
  <c r="C12" i="16"/>
  <c r="E12" i="16" s="1"/>
  <c r="C13" i="16"/>
  <c r="E13" i="16" s="1"/>
  <c r="C14" i="16"/>
  <c r="E14" i="16" s="1"/>
  <c r="C15" i="16"/>
  <c r="E15" i="16" s="1"/>
  <c r="C16" i="16"/>
  <c r="E16" i="16" s="1"/>
  <c r="C17" i="16"/>
  <c r="E17" i="16" s="1"/>
  <c r="C18" i="16"/>
  <c r="E18" i="16" s="1"/>
  <c r="C19" i="16"/>
  <c r="E19" i="16" s="1"/>
  <c r="C20" i="16"/>
  <c r="E20" i="16" s="1"/>
  <c r="C21" i="16"/>
  <c r="E21" i="16" s="1"/>
  <c r="C22" i="16"/>
  <c r="C23" i="16"/>
  <c r="E23" i="16" s="1"/>
  <c r="C24" i="16"/>
  <c r="E24" i="16" s="1"/>
  <c r="C25" i="16"/>
  <c r="E25" i="16" s="1"/>
  <c r="C26" i="16"/>
  <c r="C27" i="16"/>
  <c r="E27" i="16" s="1"/>
  <c r="C28" i="16"/>
  <c r="E28" i="16" s="1"/>
  <c r="C29" i="16"/>
  <c r="E29" i="16" s="1"/>
  <c r="C30" i="16"/>
  <c r="C31" i="16"/>
  <c r="E31" i="16" s="1"/>
  <c r="C32" i="16"/>
  <c r="E32" i="16" s="1"/>
  <c r="C33" i="16"/>
  <c r="E33" i="16" s="1"/>
  <c r="C34" i="16"/>
  <c r="E34" i="16" s="1"/>
  <c r="C35" i="16"/>
  <c r="E35" i="16" s="1"/>
  <c r="C36" i="16"/>
  <c r="E36" i="16" s="1"/>
  <c r="C37" i="16"/>
  <c r="E37" i="16" s="1"/>
  <c r="C38" i="16"/>
  <c r="E38" i="16" s="1"/>
  <c r="C39" i="16"/>
  <c r="E39" i="16" s="1"/>
  <c r="C40" i="16"/>
  <c r="E40" i="16" s="1"/>
  <c r="C41" i="16"/>
  <c r="E41" i="16" s="1"/>
  <c r="C42" i="16"/>
  <c r="C43" i="16"/>
  <c r="E43" i="16" s="1"/>
  <c r="C44" i="16"/>
  <c r="E44" i="16" s="1"/>
  <c r="C45" i="16"/>
  <c r="E45" i="16" s="1"/>
  <c r="C46" i="16"/>
  <c r="C47" i="16"/>
  <c r="E47" i="16" s="1"/>
  <c r="C48" i="16"/>
  <c r="E48" i="16" s="1"/>
  <c r="C49" i="16"/>
  <c r="E49" i="16" s="1"/>
  <c r="C50" i="16"/>
  <c r="E50" i="16" s="1"/>
  <c r="C51" i="16"/>
  <c r="E51" i="16" s="1"/>
  <c r="C52" i="16"/>
  <c r="E52" i="16" s="1"/>
  <c r="C53" i="16"/>
  <c r="E53" i="16" s="1"/>
  <c r="C54" i="16"/>
  <c r="C55" i="16"/>
  <c r="E55" i="16" s="1"/>
  <c r="C56" i="16"/>
  <c r="E56" i="16" s="1"/>
  <c r="C57" i="16"/>
  <c r="E57" i="16" s="1"/>
  <c r="C58" i="16"/>
  <c r="E58" i="16" s="1"/>
  <c r="C59" i="16"/>
  <c r="E59" i="16" s="1"/>
  <c r="C60" i="16"/>
  <c r="E60" i="16" s="1"/>
  <c r="C61" i="16"/>
  <c r="E61" i="16" s="1"/>
  <c r="C62" i="16"/>
  <c r="C63" i="16"/>
  <c r="E63" i="16" s="1"/>
  <c r="C64" i="16"/>
  <c r="E64" i="16" s="1"/>
  <c r="C65" i="16"/>
  <c r="E65" i="16" s="1"/>
  <c r="C66" i="16"/>
  <c r="E66" i="16" s="1"/>
  <c r="C67" i="16"/>
  <c r="E67" i="16" s="1"/>
  <c r="C68" i="16"/>
  <c r="E68" i="16" s="1"/>
  <c r="C69" i="16"/>
  <c r="E69" i="16" s="1"/>
  <c r="C70" i="16"/>
  <c r="C71" i="16"/>
  <c r="E71" i="16" s="1"/>
  <c r="C72" i="16"/>
  <c r="E72" i="16" s="1"/>
  <c r="C73" i="16"/>
  <c r="E73" i="16" s="1"/>
  <c r="C74" i="16"/>
  <c r="C75" i="16"/>
  <c r="E75" i="16" s="1"/>
  <c r="C76" i="16"/>
  <c r="E76" i="16" s="1"/>
  <c r="C77" i="16"/>
  <c r="E77" i="16" s="1"/>
  <c r="C78" i="16"/>
  <c r="E78" i="16" s="1"/>
  <c r="C79" i="16"/>
  <c r="E79" i="16" s="1"/>
  <c r="C80" i="16"/>
  <c r="E80" i="16" s="1"/>
  <c r="C81" i="16"/>
  <c r="E81" i="16" s="1"/>
  <c r="C82" i="16"/>
  <c r="E82" i="16" s="1"/>
  <c r="C83" i="16"/>
  <c r="E83" i="16" s="1"/>
  <c r="C84" i="16"/>
  <c r="E84" i="16" s="1"/>
  <c r="C85" i="16"/>
  <c r="E85" i="16" s="1"/>
  <c r="C86" i="16"/>
  <c r="C87" i="16"/>
  <c r="E87" i="16" s="1"/>
  <c r="C88" i="16"/>
  <c r="E88" i="16" s="1"/>
  <c r="C89" i="16"/>
  <c r="E89" i="16" s="1"/>
  <c r="C90" i="16"/>
  <c r="C91" i="16"/>
  <c r="E91" i="16" s="1"/>
  <c r="C92" i="16"/>
  <c r="E92" i="16" s="1"/>
  <c r="C93" i="16"/>
  <c r="E93" i="16" s="1"/>
  <c r="C94" i="16"/>
  <c r="C95" i="16"/>
  <c r="E95" i="16" s="1"/>
  <c r="C96" i="16"/>
  <c r="E96" i="16" s="1"/>
  <c r="C97" i="16"/>
  <c r="E97" i="16" s="1"/>
  <c r="C98" i="16"/>
  <c r="E98" i="16" s="1"/>
  <c r="C99" i="16"/>
  <c r="E99" i="16" s="1"/>
  <c r="C100" i="16"/>
  <c r="E100" i="16" s="1"/>
  <c r="C101" i="16"/>
  <c r="E101" i="16" s="1"/>
  <c r="C102" i="16"/>
  <c r="E102" i="16" s="1"/>
  <c r="C103" i="16"/>
  <c r="E103" i="16" s="1"/>
  <c r="C104" i="16"/>
  <c r="E104" i="16" s="1"/>
  <c r="C105" i="16"/>
  <c r="E105" i="16" s="1"/>
  <c r="C106" i="16"/>
  <c r="C107" i="16"/>
  <c r="E107" i="16" s="1"/>
  <c r="C108" i="16"/>
  <c r="E108" i="16" s="1"/>
  <c r="C109" i="16"/>
  <c r="E109" i="16" s="1"/>
  <c r="C110" i="16"/>
  <c r="C111" i="16"/>
  <c r="E111" i="16" s="1"/>
  <c r="C112" i="16"/>
  <c r="E112" i="16" s="1"/>
  <c r="C113" i="16"/>
  <c r="E113" i="16" s="1"/>
  <c r="C114" i="16"/>
  <c r="E114" i="16" s="1"/>
  <c r="C115" i="16"/>
  <c r="E115" i="16" s="1"/>
  <c r="C116" i="16"/>
  <c r="E116" i="16" s="1"/>
  <c r="C117" i="16"/>
  <c r="E117" i="16" s="1"/>
  <c r="C118" i="16"/>
  <c r="E118" i="16" s="1"/>
  <c r="C119" i="16"/>
  <c r="E119" i="16" s="1"/>
  <c r="C120" i="16"/>
  <c r="E120" i="16" s="1"/>
  <c r="C121" i="16"/>
  <c r="E121" i="16" s="1"/>
  <c r="C122" i="16"/>
  <c r="E122" i="16" s="1"/>
  <c r="C123" i="16"/>
  <c r="E123" i="16" s="1"/>
  <c r="C124" i="16"/>
  <c r="E124" i="16" s="1"/>
  <c r="C125" i="16"/>
  <c r="E125" i="16" s="1"/>
  <c r="C126" i="16"/>
  <c r="C127" i="16"/>
  <c r="E127" i="16" s="1"/>
  <c r="C128" i="16"/>
  <c r="E128" i="16" s="1"/>
  <c r="C129" i="16"/>
  <c r="E129" i="16" s="1"/>
  <c r="C130" i="16"/>
  <c r="E130" i="16" s="1"/>
  <c r="C131" i="16"/>
  <c r="E131" i="16" s="1"/>
  <c r="C132" i="16"/>
  <c r="E132" i="16" s="1"/>
  <c r="C133" i="16"/>
  <c r="E133" i="16" s="1"/>
  <c r="C134" i="16"/>
  <c r="C135" i="16"/>
  <c r="E135" i="16" s="1"/>
  <c r="C136" i="16"/>
  <c r="E136" i="16" s="1"/>
  <c r="C137" i="16"/>
  <c r="E137" i="16" s="1"/>
  <c r="C138" i="16"/>
  <c r="E138" i="16" s="1"/>
  <c r="C139" i="16"/>
  <c r="E139" i="16" s="1"/>
  <c r="C140" i="16"/>
  <c r="E140" i="16" s="1"/>
  <c r="C141" i="16"/>
  <c r="E141" i="16" s="1"/>
  <c r="C142" i="16"/>
  <c r="E142" i="16" s="1"/>
  <c r="C143" i="16"/>
  <c r="E143" i="16" s="1"/>
  <c r="C144" i="16"/>
  <c r="E144" i="16" s="1"/>
  <c r="C145" i="16"/>
  <c r="E145" i="16" s="1"/>
  <c r="C146" i="16"/>
  <c r="C147" i="16"/>
  <c r="E147" i="16" s="1"/>
  <c r="C2" i="16"/>
  <c r="E2" i="16" s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2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O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2" i="15"/>
  <c r="A3" i="15"/>
  <c r="A4" i="15" s="1"/>
  <c r="P2" i="15"/>
  <c r="Q2" i="15"/>
  <c r="E2" i="15"/>
  <c r="D2" i="15"/>
  <c r="F2" i="15" s="1"/>
  <c r="C2" i="15"/>
  <c r="B2" i="15"/>
  <c r="H5" i="7"/>
  <c r="O2" i="14"/>
  <c r="B2" i="14"/>
  <c r="A3" i="14"/>
  <c r="A4" i="14" s="1"/>
  <c r="A5" i="14" s="1"/>
  <c r="N2" i="14"/>
  <c r="A7" i="20" l="1"/>
  <c r="B6" i="20"/>
  <c r="D6" i="20" s="1"/>
  <c r="E6" i="20" s="1"/>
  <c r="F6" i="20" s="1"/>
  <c r="E3" i="20"/>
  <c r="F3" i="20" s="1"/>
  <c r="E5" i="20"/>
  <c r="F5" i="20" s="1"/>
  <c r="B5" i="20"/>
  <c r="D5" i="20" s="1"/>
  <c r="B4" i="20"/>
  <c r="D4" i="20" s="1"/>
  <c r="E4" i="20" s="1"/>
  <c r="F4" i="20" s="1"/>
  <c r="C2" i="19"/>
  <c r="D2" i="19" s="1"/>
  <c r="E2" i="19" s="1"/>
  <c r="F2" i="19" s="1"/>
  <c r="G2" i="19" s="1"/>
  <c r="B4" i="19"/>
  <c r="C4" i="19" s="1"/>
  <c r="D4" i="19" s="1"/>
  <c r="E4" i="19" s="1"/>
  <c r="F4" i="19" s="1"/>
  <c r="G4" i="19" s="1"/>
  <c r="A5" i="19"/>
  <c r="D3" i="19"/>
  <c r="E3" i="19" s="1"/>
  <c r="F3" i="19" s="1"/>
  <c r="G3" i="19" s="1"/>
  <c r="F145" i="16"/>
  <c r="F141" i="16"/>
  <c r="F109" i="16"/>
  <c r="F137" i="16"/>
  <c r="F133" i="16"/>
  <c r="F129" i="16"/>
  <c r="F125" i="16"/>
  <c r="F121" i="16"/>
  <c r="F117" i="16"/>
  <c r="F113" i="16"/>
  <c r="F105" i="16"/>
  <c r="F101" i="16"/>
  <c r="F93" i="16"/>
  <c r="F85" i="16"/>
  <c r="F77" i="16"/>
  <c r="F69" i="16"/>
  <c r="F61" i="16"/>
  <c r="F53" i="16"/>
  <c r="F45" i="16"/>
  <c r="F37" i="16"/>
  <c r="F29" i="16"/>
  <c r="F21" i="16"/>
  <c r="F17" i="16"/>
  <c r="F5" i="16"/>
  <c r="F26" i="16"/>
  <c r="F2" i="16"/>
  <c r="F140" i="16"/>
  <c r="F132" i="16"/>
  <c r="F124" i="16"/>
  <c r="F116" i="16"/>
  <c r="F112" i="16"/>
  <c r="F100" i="16"/>
  <c r="F92" i="16"/>
  <c r="F88" i="16"/>
  <c r="F80" i="16"/>
  <c r="F72" i="16"/>
  <c r="F64" i="16"/>
  <c r="F56" i="16"/>
  <c r="F48" i="16"/>
  <c r="F40" i="16"/>
  <c r="F32" i="16"/>
  <c r="F24" i="16"/>
  <c r="F16" i="16"/>
  <c r="F8" i="16"/>
  <c r="F146" i="16"/>
  <c r="F74" i="16"/>
  <c r="F147" i="16"/>
  <c r="F143" i="16"/>
  <c r="F139" i="16"/>
  <c r="F135" i="16"/>
  <c r="F131" i="16"/>
  <c r="F127" i="16"/>
  <c r="F123" i="16"/>
  <c r="F119" i="16"/>
  <c r="F115" i="16"/>
  <c r="F111" i="16"/>
  <c r="F107" i="16"/>
  <c r="F103" i="16"/>
  <c r="F99" i="16"/>
  <c r="F95" i="16"/>
  <c r="F91" i="16"/>
  <c r="F87" i="16"/>
  <c r="F83" i="16"/>
  <c r="F79" i="16"/>
  <c r="F75" i="16"/>
  <c r="F71" i="16"/>
  <c r="F67" i="16"/>
  <c r="F63" i="16"/>
  <c r="F59" i="16"/>
  <c r="F55" i="16"/>
  <c r="F51" i="16"/>
  <c r="F47" i="16"/>
  <c r="F43" i="16"/>
  <c r="F39" i="16"/>
  <c r="F35" i="16"/>
  <c r="F31" i="16"/>
  <c r="F27" i="16"/>
  <c r="F23" i="16"/>
  <c r="F19" i="16"/>
  <c r="F15" i="16"/>
  <c r="F11" i="16"/>
  <c r="F7" i="16"/>
  <c r="F3" i="16"/>
  <c r="F134" i="16"/>
  <c r="F94" i="16"/>
  <c r="F70" i="16"/>
  <c r="F42" i="16"/>
  <c r="F10" i="16"/>
  <c r="F97" i="16"/>
  <c r="F89" i="16"/>
  <c r="F81" i="16"/>
  <c r="F73" i="16"/>
  <c r="F65" i="16"/>
  <c r="F57" i="16"/>
  <c r="F49" i="16"/>
  <c r="F41" i="16"/>
  <c r="F33" i="16"/>
  <c r="F25" i="16"/>
  <c r="F13" i="16"/>
  <c r="F9" i="16"/>
  <c r="F110" i="16"/>
  <c r="F86" i="16"/>
  <c r="F54" i="16"/>
  <c r="F144" i="16"/>
  <c r="F136" i="16"/>
  <c r="F128" i="16"/>
  <c r="F120" i="16"/>
  <c r="F108" i="16"/>
  <c r="F104" i="16"/>
  <c r="F96" i="16"/>
  <c r="F84" i="16"/>
  <c r="F76" i="16"/>
  <c r="F68" i="16"/>
  <c r="F60" i="16"/>
  <c r="F52" i="16"/>
  <c r="F44" i="16"/>
  <c r="F36" i="16"/>
  <c r="F28" i="16"/>
  <c r="F20" i="16"/>
  <c r="F12" i="16"/>
  <c r="F4" i="16"/>
  <c r="F106" i="16"/>
  <c r="F46" i="16"/>
  <c r="F22" i="16"/>
  <c r="F142" i="16"/>
  <c r="F138" i="16"/>
  <c r="F130" i="16"/>
  <c r="F122" i="16"/>
  <c r="F118" i="16"/>
  <c r="F114" i="16"/>
  <c r="F102" i="16"/>
  <c r="F98" i="16"/>
  <c r="F82" i="16"/>
  <c r="F78" i="16"/>
  <c r="F66" i="16"/>
  <c r="F58" i="16"/>
  <c r="F50" i="16"/>
  <c r="F38" i="16"/>
  <c r="F34" i="16"/>
  <c r="F18" i="16"/>
  <c r="F14" i="16"/>
  <c r="F126" i="16"/>
  <c r="F90" i="16"/>
  <c r="F62" i="16"/>
  <c r="F30" i="16"/>
  <c r="F6" i="16"/>
  <c r="B4" i="15"/>
  <c r="E4" i="15"/>
  <c r="A5" i="15"/>
  <c r="D4" i="15"/>
  <c r="F4" i="15" s="1"/>
  <c r="C4" i="15"/>
  <c r="E3" i="15"/>
  <c r="B3" i="15"/>
  <c r="C3" i="15"/>
  <c r="D3" i="15"/>
  <c r="C2" i="14"/>
  <c r="D2" i="14" s="1"/>
  <c r="E2" i="14" s="1"/>
  <c r="F2" i="14" s="1"/>
  <c r="G2" i="14" s="1"/>
  <c r="A6" i="14"/>
  <c r="B5" i="14"/>
  <c r="C5" i="14" s="1"/>
  <c r="D5" i="14" s="1"/>
  <c r="E5" i="14" s="1"/>
  <c r="F5" i="14" s="1"/>
  <c r="G5" i="14" s="1"/>
  <c r="B4" i="14"/>
  <c r="C4" i="14" s="1"/>
  <c r="D4" i="14" s="1"/>
  <c r="E4" i="14" s="1"/>
  <c r="F4" i="14" s="1"/>
  <c r="G4" i="14" s="1"/>
  <c r="B3" i="14"/>
  <c r="C3" i="14" s="1"/>
  <c r="D3" i="14" s="1"/>
  <c r="E3" i="14" s="1"/>
  <c r="F3" i="14" s="1"/>
  <c r="G3" i="14" s="1"/>
  <c r="A8" i="20" l="1"/>
  <c r="B7" i="20"/>
  <c r="D7" i="20" s="1"/>
  <c r="E7" i="20" s="1"/>
  <c r="F7" i="20" s="1"/>
  <c r="A6" i="19"/>
  <c r="B5" i="19"/>
  <c r="C5" i="19" s="1"/>
  <c r="D5" i="19" s="1"/>
  <c r="E5" i="19" s="1"/>
  <c r="F5" i="19" s="1"/>
  <c r="G5" i="19" s="1"/>
  <c r="B5" i="15"/>
  <c r="E5" i="15"/>
  <c r="A6" i="15"/>
  <c r="D5" i="15"/>
  <c r="F5" i="15" s="1"/>
  <c r="C5" i="15"/>
  <c r="F3" i="15"/>
  <c r="A7" i="14"/>
  <c r="B6" i="14"/>
  <c r="C6" i="14" s="1"/>
  <c r="D6" i="14" s="1"/>
  <c r="E6" i="14" s="1"/>
  <c r="F6" i="14" s="1"/>
  <c r="G6" i="14" s="1"/>
  <c r="F83" i="13"/>
  <c r="F87" i="13"/>
  <c r="F9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D3" i="13"/>
  <c r="F3" i="13" s="1"/>
  <c r="D4" i="13"/>
  <c r="F4" i="13" s="1"/>
  <c r="D5" i="13"/>
  <c r="F5" i="13" s="1"/>
  <c r="D6" i="13"/>
  <c r="F6" i="13" s="1"/>
  <c r="D7" i="13"/>
  <c r="F7" i="13" s="1"/>
  <c r="D8" i="13"/>
  <c r="F8" i="13" s="1"/>
  <c r="D9" i="13"/>
  <c r="F9" i="13" s="1"/>
  <c r="D10" i="13"/>
  <c r="F10" i="13" s="1"/>
  <c r="D11" i="13"/>
  <c r="F11" i="13" s="1"/>
  <c r="D12" i="13"/>
  <c r="F12" i="13" s="1"/>
  <c r="D13" i="13"/>
  <c r="F13" i="13" s="1"/>
  <c r="D14" i="13"/>
  <c r="F14" i="13" s="1"/>
  <c r="D15" i="13"/>
  <c r="F15" i="13" s="1"/>
  <c r="D16" i="13"/>
  <c r="F16" i="13" s="1"/>
  <c r="D17" i="13"/>
  <c r="F17" i="13" s="1"/>
  <c r="D18" i="13"/>
  <c r="F18" i="13" s="1"/>
  <c r="D19" i="13"/>
  <c r="F19" i="13" s="1"/>
  <c r="D20" i="13"/>
  <c r="F20" i="13" s="1"/>
  <c r="D21" i="13"/>
  <c r="F21" i="13" s="1"/>
  <c r="D22" i="13"/>
  <c r="F22" i="13" s="1"/>
  <c r="D23" i="13"/>
  <c r="F23" i="13" s="1"/>
  <c r="D24" i="13"/>
  <c r="F24" i="13" s="1"/>
  <c r="D25" i="13"/>
  <c r="F25" i="13" s="1"/>
  <c r="D26" i="13"/>
  <c r="F26" i="13" s="1"/>
  <c r="D27" i="13"/>
  <c r="F27" i="13" s="1"/>
  <c r="D28" i="13"/>
  <c r="F28" i="13" s="1"/>
  <c r="D29" i="13"/>
  <c r="F29" i="13" s="1"/>
  <c r="D30" i="13"/>
  <c r="F30" i="13" s="1"/>
  <c r="D31" i="13"/>
  <c r="F31" i="13" s="1"/>
  <c r="D32" i="13"/>
  <c r="F32" i="13" s="1"/>
  <c r="D33" i="13"/>
  <c r="F33" i="13" s="1"/>
  <c r="D34" i="13"/>
  <c r="F34" i="13" s="1"/>
  <c r="D35" i="13"/>
  <c r="F35" i="13" s="1"/>
  <c r="D36" i="13"/>
  <c r="F36" i="13" s="1"/>
  <c r="D37" i="13"/>
  <c r="F37" i="13" s="1"/>
  <c r="D38" i="13"/>
  <c r="F38" i="13" s="1"/>
  <c r="D39" i="13"/>
  <c r="F39" i="13" s="1"/>
  <c r="D40" i="13"/>
  <c r="F40" i="13" s="1"/>
  <c r="D41" i="13"/>
  <c r="F41" i="13" s="1"/>
  <c r="D42" i="13"/>
  <c r="F42" i="13" s="1"/>
  <c r="D43" i="13"/>
  <c r="F43" i="13" s="1"/>
  <c r="D44" i="13"/>
  <c r="F44" i="13" s="1"/>
  <c r="D45" i="13"/>
  <c r="F45" i="13" s="1"/>
  <c r="D46" i="13"/>
  <c r="F46" i="13" s="1"/>
  <c r="D47" i="13"/>
  <c r="F47" i="13" s="1"/>
  <c r="D48" i="13"/>
  <c r="F48" i="13" s="1"/>
  <c r="D49" i="13"/>
  <c r="F49" i="13" s="1"/>
  <c r="D50" i="13"/>
  <c r="F50" i="13" s="1"/>
  <c r="D51" i="13"/>
  <c r="F51" i="13" s="1"/>
  <c r="D52" i="13"/>
  <c r="F52" i="13" s="1"/>
  <c r="D53" i="13"/>
  <c r="F53" i="13" s="1"/>
  <c r="D54" i="13"/>
  <c r="F54" i="13" s="1"/>
  <c r="D55" i="13"/>
  <c r="F55" i="13" s="1"/>
  <c r="D56" i="13"/>
  <c r="F56" i="13" s="1"/>
  <c r="D57" i="13"/>
  <c r="F57" i="13" s="1"/>
  <c r="D58" i="13"/>
  <c r="F58" i="13" s="1"/>
  <c r="D59" i="13"/>
  <c r="F59" i="13" s="1"/>
  <c r="D60" i="13"/>
  <c r="F60" i="13" s="1"/>
  <c r="D61" i="13"/>
  <c r="F61" i="13" s="1"/>
  <c r="D62" i="13"/>
  <c r="F62" i="13" s="1"/>
  <c r="D63" i="13"/>
  <c r="F63" i="13" s="1"/>
  <c r="D64" i="13"/>
  <c r="F64" i="13" s="1"/>
  <c r="D65" i="13"/>
  <c r="F65" i="13" s="1"/>
  <c r="D66" i="13"/>
  <c r="F66" i="13" s="1"/>
  <c r="D67" i="13"/>
  <c r="F67" i="13" s="1"/>
  <c r="D68" i="13"/>
  <c r="F68" i="13" s="1"/>
  <c r="D69" i="13"/>
  <c r="F69" i="13" s="1"/>
  <c r="D70" i="13"/>
  <c r="F70" i="13" s="1"/>
  <c r="D71" i="13"/>
  <c r="F71" i="13" s="1"/>
  <c r="D72" i="13"/>
  <c r="F72" i="13" s="1"/>
  <c r="D73" i="13"/>
  <c r="F73" i="13" s="1"/>
  <c r="D74" i="13"/>
  <c r="F74" i="13" s="1"/>
  <c r="D75" i="13"/>
  <c r="F75" i="13" s="1"/>
  <c r="G75" i="13" s="1"/>
  <c r="D76" i="13"/>
  <c r="F76" i="13" s="1"/>
  <c r="D77" i="13"/>
  <c r="F77" i="13" s="1"/>
  <c r="D78" i="13"/>
  <c r="F78" i="13" s="1"/>
  <c r="D79" i="13"/>
  <c r="F79" i="13" s="1"/>
  <c r="D80" i="13"/>
  <c r="F80" i="13" s="1"/>
  <c r="D81" i="13"/>
  <c r="F81" i="13" s="1"/>
  <c r="D82" i="13"/>
  <c r="F82" i="13" s="1"/>
  <c r="D83" i="13"/>
  <c r="D84" i="13"/>
  <c r="F84" i="13" s="1"/>
  <c r="D85" i="13"/>
  <c r="F85" i="13" s="1"/>
  <c r="D86" i="13"/>
  <c r="F86" i="13" s="1"/>
  <c r="D87" i="13"/>
  <c r="D88" i="13"/>
  <c r="F88" i="13" s="1"/>
  <c r="D89" i="13"/>
  <c r="F89" i="13" s="1"/>
  <c r="D90" i="13"/>
  <c r="F90" i="13" s="1"/>
  <c r="D91" i="13"/>
  <c r="F91" i="13" s="1"/>
  <c r="G91" i="13" s="1"/>
  <c r="D92" i="13"/>
  <c r="F92" i="13" s="1"/>
  <c r="D93" i="13"/>
  <c r="F93" i="13" s="1"/>
  <c r="D94" i="13"/>
  <c r="F94" i="13" s="1"/>
  <c r="D95" i="13"/>
  <c r="F95" i="13" s="1"/>
  <c r="G95" i="13" s="1"/>
  <c r="D96" i="13"/>
  <c r="F96" i="13" s="1"/>
  <c r="D97" i="13"/>
  <c r="F97" i="13" s="1"/>
  <c r="D98" i="13"/>
  <c r="F98" i="13" s="1"/>
  <c r="D99" i="13"/>
  <c r="D100" i="13"/>
  <c r="F100" i="13" s="1"/>
  <c r="Q2" i="13"/>
  <c r="P2" i="13"/>
  <c r="O2" i="13"/>
  <c r="C2" i="13"/>
  <c r="E2" i="13"/>
  <c r="D2" i="13"/>
  <c r="A3" i="13"/>
  <c r="B3" i="13" s="1"/>
  <c r="B2" i="13"/>
  <c r="D3" i="12"/>
  <c r="E3" i="12" s="1"/>
  <c r="F3" i="12" s="1"/>
  <c r="G3" i="12" s="1"/>
  <c r="H3" i="12" s="1"/>
  <c r="I3" i="12" s="1"/>
  <c r="D4" i="12"/>
  <c r="E4" i="12" s="1"/>
  <c r="F4" i="12" s="1"/>
  <c r="G4" i="12" s="1"/>
  <c r="H4" i="12" s="1"/>
  <c r="I4" i="12" s="1"/>
  <c r="D5" i="12"/>
  <c r="E5" i="12" s="1"/>
  <c r="F5" i="12" s="1"/>
  <c r="G5" i="12" s="1"/>
  <c r="H5" i="12" s="1"/>
  <c r="I5" i="12" s="1"/>
  <c r="D6" i="12"/>
  <c r="E6" i="12" s="1"/>
  <c r="F6" i="12" s="1"/>
  <c r="G6" i="12" s="1"/>
  <c r="H6" i="12" s="1"/>
  <c r="I6" i="12" s="1"/>
  <c r="D7" i="12"/>
  <c r="E7" i="12" s="1"/>
  <c r="F7" i="12" s="1"/>
  <c r="G7" i="12" s="1"/>
  <c r="H7" i="12" s="1"/>
  <c r="I7" i="12" s="1"/>
  <c r="D8" i="12"/>
  <c r="E8" i="12" s="1"/>
  <c r="F8" i="12" s="1"/>
  <c r="G8" i="12" s="1"/>
  <c r="H8" i="12" s="1"/>
  <c r="I8" i="12" s="1"/>
  <c r="D9" i="12"/>
  <c r="E9" i="12" s="1"/>
  <c r="F9" i="12" s="1"/>
  <c r="G9" i="12" s="1"/>
  <c r="H9" i="12" s="1"/>
  <c r="I9" i="12" s="1"/>
  <c r="D10" i="12"/>
  <c r="E10" i="12" s="1"/>
  <c r="F10" i="12" s="1"/>
  <c r="G10" i="12" s="1"/>
  <c r="H10" i="12" s="1"/>
  <c r="I10" i="12" s="1"/>
  <c r="D11" i="12"/>
  <c r="E11" i="12" s="1"/>
  <c r="F11" i="12" s="1"/>
  <c r="G11" i="12" s="1"/>
  <c r="H11" i="12" s="1"/>
  <c r="I11" i="12" s="1"/>
  <c r="D12" i="12"/>
  <c r="E12" i="12" s="1"/>
  <c r="F12" i="12" s="1"/>
  <c r="G12" i="12" s="1"/>
  <c r="H12" i="12" s="1"/>
  <c r="I12" i="12" s="1"/>
  <c r="D13" i="12"/>
  <c r="E13" i="12" s="1"/>
  <c r="F13" i="12" s="1"/>
  <c r="G13" i="12" s="1"/>
  <c r="H13" i="12" s="1"/>
  <c r="I13" i="12" s="1"/>
  <c r="D14" i="12"/>
  <c r="E14" i="12" s="1"/>
  <c r="F14" i="12" s="1"/>
  <c r="G14" i="12" s="1"/>
  <c r="H14" i="12" s="1"/>
  <c r="I14" i="12" s="1"/>
  <c r="D15" i="12"/>
  <c r="E15" i="12" s="1"/>
  <c r="F15" i="12" s="1"/>
  <c r="G15" i="12" s="1"/>
  <c r="H15" i="12" s="1"/>
  <c r="I15" i="12" s="1"/>
  <c r="D16" i="12"/>
  <c r="E16" i="12" s="1"/>
  <c r="F16" i="12" s="1"/>
  <c r="G16" i="12" s="1"/>
  <c r="H16" i="12" s="1"/>
  <c r="I16" i="12" s="1"/>
  <c r="D17" i="12"/>
  <c r="E17" i="12" s="1"/>
  <c r="F17" i="12" s="1"/>
  <c r="G17" i="12" s="1"/>
  <c r="H17" i="12" s="1"/>
  <c r="I17" i="12" s="1"/>
  <c r="D18" i="12"/>
  <c r="E18" i="12" s="1"/>
  <c r="F18" i="12" s="1"/>
  <c r="G18" i="12" s="1"/>
  <c r="H18" i="12" s="1"/>
  <c r="I18" i="12" s="1"/>
  <c r="D19" i="12"/>
  <c r="E19" i="12" s="1"/>
  <c r="F19" i="12" s="1"/>
  <c r="G19" i="12" s="1"/>
  <c r="H19" i="12" s="1"/>
  <c r="I19" i="12" s="1"/>
  <c r="D20" i="12"/>
  <c r="E20" i="12" s="1"/>
  <c r="F20" i="12" s="1"/>
  <c r="G20" i="12" s="1"/>
  <c r="H20" i="12" s="1"/>
  <c r="I20" i="12" s="1"/>
  <c r="D21" i="12"/>
  <c r="E21" i="12" s="1"/>
  <c r="F21" i="12" s="1"/>
  <c r="G21" i="12" s="1"/>
  <c r="H21" i="12" s="1"/>
  <c r="I21" i="12" s="1"/>
  <c r="D22" i="12"/>
  <c r="E22" i="12" s="1"/>
  <c r="F22" i="12" s="1"/>
  <c r="G22" i="12" s="1"/>
  <c r="H22" i="12" s="1"/>
  <c r="I22" i="12" s="1"/>
  <c r="D23" i="12"/>
  <c r="E23" i="12" s="1"/>
  <c r="F23" i="12" s="1"/>
  <c r="G23" i="12" s="1"/>
  <c r="H23" i="12" s="1"/>
  <c r="I23" i="12" s="1"/>
  <c r="D24" i="12"/>
  <c r="E24" i="12" s="1"/>
  <c r="F24" i="12" s="1"/>
  <c r="G24" i="12" s="1"/>
  <c r="H24" i="12" s="1"/>
  <c r="I24" i="12" s="1"/>
  <c r="D25" i="12"/>
  <c r="E25" i="12" s="1"/>
  <c r="F25" i="12" s="1"/>
  <c r="G25" i="12" s="1"/>
  <c r="H25" i="12" s="1"/>
  <c r="I25" i="12" s="1"/>
  <c r="D26" i="12"/>
  <c r="E26" i="12" s="1"/>
  <c r="F26" i="12" s="1"/>
  <c r="G26" i="12" s="1"/>
  <c r="H26" i="12" s="1"/>
  <c r="I26" i="12" s="1"/>
  <c r="D27" i="12"/>
  <c r="E27" i="12" s="1"/>
  <c r="F27" i="12" s="1"/>
  <c r="G27" i="12" s="1"/>
  <c r="H27" i="12" s="1"/>
  <c r="I27" i="12" s="1"/>
  <c r="D28" i="12"/>
  <c r="E28" i="12" s="1"/>
  <c r="F28" i="12" s="1"/>
  <c r="G28" i="12" s="1"/>
  <c r="H28" i="12" s="1"/>
  <c r="I28" i="12" s="1"/>
  <c r="D29" i="12"/>
  <c r="E29" i="12" s="1"/>
  <c r="F29" i="12" s="1"/>
  <c r="G29" i="12" s="1"/>
  <c r="H29" i="12" s="1"/>
  <c r="I29" i="12" s="1"/>
  <c r="D30" i="12"/>
  <c r="E30" i="12" s="1"/>
  <c r="F30" i="12" s="1"/>
  <c r="G30" i="12" s="1"/>
  <c r="H30" i="12" s="1"/>
  <c r="I30" i="12" s="1"/>
  <c r="D31" i="12"/>
  <c r="E31" i="12" s="1"/>
  <c r="F31" i="12" s="1"/>
  <c r="G31" i="12" s="1"/>
  <c r="H31" i="12" s="1"/>
  <c r="I31" i="12" s="1"/>
  <c r="D32" i="12"/>
  <c r="E32" i="12" s="1"/>
  <c r="F32" i="12" s="1"/>
  <c r="G32" i="12" s="1"/>
  <c r="H32" i="12" s="1"/>
  <c r="I32" i="12" s="1"/>
  <c r="D33" i="12"/>
  <c r="E33" i="12" s="1"/>
  <c r="F33" i="12" s="1"/>
  <c r="G33" i="12" s="1"/>
  <c r="H33" i="12" s="1"/>
  <c r="I33" i="12" s="1"/>
  <c r="D34" i="12"/>
  <c r="E34" i="12" s="1"/>
  <c r="F34" i="12" s="1"/>
  <c r="G34" i="12" s="1"/>
  <c r="H34" i="12" s="1"/>
  <c r="I34" i="12" s="1"/>
  <c r="D35" i="12"/>
  <c r="E35" i="12" s="1"/>
  <c r="F35" i="12" s="1"/>
  <c r="G35" i="12" s="1"/>
  <c r="H35" i="12" s="1"/>
  <c r="I35" i="12" s="1"/>
  <c r="D36" i="12"/>
  <c r="E36" i="12" s="1"/>
  <c r="F36" i="12" s="1"/>
  <c r="G36" i="12" s="1"/>
  <c r="H36" i="12" s="1"/>
  <c r="I36" i="12" s="1"/>
  <c r="D37" i="12"/>
  <c r="E37" i="12" s="1"/>
  <c r="F37" i="12" s="1"/>
  <c r="G37" i="12" s="1"/>
  <c r="H37" i="12" s="1"/>
  <c r="I37" i="12" s="1"/>
  <c r="D38" i="12"/>
  <c r="E38" i="12" s="1"/>
  <c r="F38" i="12" s="1"/>
  <c r="G38" i="12" s="1"/>
  <c r="H38" i="12" s="1"/>
  <c r="I38" i="12" s="1"/>
  <c r="D39" i="12"/>
  <c r="E39" i="12" s="1"/>
  <c r="F39" i="12" s="1"/>
  <c r="G39" i="12" s="1"/>
  <c r="H39" i="12" s="1"/>
  <c r="I39" i="12" s="1"/>
  <c r="D40" i="12"/>
  <c r="E40" i="12" s="1"/>
  <c r="F40" i="12" s="1"/>
  <c r="G40" i="12" s="1"/>
  <c r="H40" i="12" s="1"/>
  <c r="I40" i="12" s="1"/>
  <c r="D41" i="12"/>
  <c r="E41" i="12" s="1"/>
  <c r="F41" i="12" s="1"/>
  <c r="G41" i="12" s="1"/>
  <c r="H41" i="12" s="1"/>
  <c r="I41" i="12" s="1"/>
  <c r="D42" i="12"/>
  <c r="E42" i="12" s="1"/>
  <c r="F42" i="12" s="1"/>
  <c r="G42" i="12" s="1"/>
  <c r="H42" i="12" s="1"/>
  <c r="I42" i="12" s="1"/>
  <c r="D43" i="12"/>
  <c r="E43" i="12" s="1"/>
  <c r="F43" i="12" s="1"/>
  <c r="G43" i="12" s="1"/>
  <c r="H43" i="12" s="1"/>
  <c r="I43" i="12" s="1"/>
  <c r="D44" i="12"/>
  <c r="E44" i="12" s="1"/>
  <c r="F44" i="12" s="1"/>
  <c r="G44" i="12" s="1"/>
  <c r="H44" i="12" s="1"/>
  <c r="I44" i="12" s="1"/>
  <c r="D45" i="12"/>
  <c r="E45" i="12" s="1"/>
  <c r="F45" i="12" s="1"/>
  <c r="G45" i="12" s="1"/>
  <c r="H45" i="12" s="1"/>
  <c r="I45" i="12" s="1"/>
  <c r="D46" i="12"/>
  <c r="E46" i="12" s="1"/>
  <c r="F46" i="12" s="1"/>
  <c r="G46" i="12" s="1"/>
  <c r="H46" i="12" s="1"/>
  <c r="I46" i="12" s="1"/>
  <c r="D47" i="12"/>
  <c r="E47" i="12" s="1"/>
  <c r="F47" i="12" s="1"/>
  <c r="G47" i="12" s="1"/>
  <c r="H47" i="12" s="1"/>
  <c r="I47" i="12" s="1"/>
  <c r="D48" i="12"/>
  <c r="E48" i="12" s="1"/>
  <c r="F48" i="12" s="1"/>
  <c r="G48" i="12" s="1"/>
  <c r="H48" i="12" s="1"/>
  <c r="I48" i="12" s="1"/>
  <c r="D49" i="12"/>
  <c r="E49" i="12" s="1"/>
  <c r="F49" i="12" s="1"/>
  <c r="G49" i="12" s="1"/>
  <c r="H49" i="12" s="1"/>
  <c r="I49" i="12" s="1"/>
  <c r="D50" i="12"/>
  <c r="E50" i="12" s="1"/>
  <c r="F50" i="12" s="1"/>
  <c r="G50" i="12" s="1"/>
  <c r="H50" i="12" s="1"/>
  <c r="I50" i="12" s="1"/>
  <c r="D51" i="12"/>
  <c r="E51" i="12" s="1"/>
  <c r="F51" i="12" s="1"/>
  <c r="G51" i="12" s="1"/>
  <c r="H51" i="12" s="1"/>
  <c r="I51" i="12" s="1"/>
  <c r="D52" i="12"/>
  <c r="E52" i="12" s="1"/>
  <c r="F52" i="12" s="1"/>
  <c r="G52" i="12" s="1"/>
  <c r="H52" i="12" s="1"/>
  <c r="I52" i="12" s="1"/>
  <c r="D53" i="12"/>
  <c r="E53" i="12" s="1"/>
  <c r="F53" i="12" s="1"/>
  <c r="G53" i="12" s="1"/>
  <c r="H53" i="12" s="1"/>
  <c r="I53" i="12" s="1"/>
  <c r="D54" i="12"/>
  <c r="E54" i="12" s="1"/>
  <c r="F54" i="12" s="1"/>
  <c r="G54" i="12" s="1"/>
  <c r="H54" i="12" s="1"/>
  <c r="I54" i="12" s="1"/>
  <c r="D55" i="12"/>
  <c r="E55" i="12" s="1"/>
  <c r="F55" i="12" s="1"/>
  <c r="G55" i="12" s="1"/>
  <c r="H55" i="12" s="1"/>
  <c r="I55" i="12" s="1"/>
  <c r="D56" i="12"/>
  <c r="E56" i="12" s="1"/>
  <c r="F56" i="12" s="1"/>
  <c r="G56" i="12" s="1"/>
  <c r="H56" i="12" s="1"/>
  <c r="I56" i="12" s="1"/>
  <c r="D57" i="12"/>
  <c r="E57" i="12" s="1"/>
  <c r="F57" i="12" s="1"/>
  <c r="G57" i="12" s="1"/>
  <c r="H57" i="12" s="1"/>
  <c r="I57" i="12" s="1"/>
  <c r="D58" i="12"/>
  <c r="E58" i="12" s="1"/>
  <c r="F58" i="12" s="1"/>
  <c r="G58" i="12" s="1"/>
  <c r="H58" i="12" s="1"/>
  <c r="I58" i="12" s="1"/>
  <c r="D59" i="12"/>
  <c r="E59" i="12" s="1"/>
  <c r="F59" i="12" s="1"/>
  <c r="G59" i="12" s="1"/>
  <c r="H59" i="12" s="1"/>
  <c r="I59" i="12" s="1"/>
  <c r="D60" i="12"/>
  <c r="E60" i="12" s="1"/>
  <c r="F60" i="12" s="1"/>
  <c r="G60" i="12" s="1"/>
  <c r="H60" i="12" s="1"/>
  <c r="I60" i="12" s="1"/>
  <c r="D61" i="12"/>
  <c r="E61" i="12" s="1"/>
  <c r="F61" i="12" s="1"/>
  <c r="G61" i="12" s="1"/>
  <c r="H61" i="12" s="1"/>
  <c r="I61" i="12" s="1"/>
  <c r="D62" i="12"/>
  <c r="E62" i="12" s="1"/>
  <c r="F62" i="12" s="1"/>
  <c r="G62" i="12" s="1"/>
  <c r="H62" i="12" s="1"/>
  <c r="I62" i="12" s="1"/>
  <c r="D63" i="12"/>
  <c r="E63" i="12" s="1"/>
  <c r="F63" i="12" s="1"/>
  <c r="G63" i="12" s="1"/>
  <c r="H63" i="12" s="1"/>
  <c r="I63" i="12" s="1"/>
  <c r="D64" i="12"/>
  <c r="E64" i="12" s="1"/>
  <c r="F64" i="12" s="1"/>
  <c r="G64" i="12" s="1"/>
  <c r="H64" i="12" s="1"/>
  <c r="I64" i="12" s="1"/>
  <c r="D65" i="12"/>
  <c r="E65" i="12" s="1"/>
  <c r="F65" i="12" s="1"/>
  <c r="G65" i="12" s="1"/>
  <c r="H65" i="12" s="1"/>
  <c r="I65" i="12" s="1"/>
  <c r="D66" i="12"/>
  <c r="E66" i="12" s="1"/>
  <c r="F66" i="12" s="1"/>
  <c r="G66" i="12" s="1"/>
  <c r="H66" i="12" s="1"/>
  <c r="I66" i="12" s="1"/>
  <c r="D67" i="12"/>
  <c r="E67" i="12" s="1"/>
  <c r="F67" i="12" s="1"/>
  <c r="G67" i="12" s="1"/>
  <c r="H67" i="12" s="1"/>
  <c r="I67" i="12" s="1"/>
  <c r="D2" i="12"/>
  <c r="E2" i="12" s="1"/>
  <c r="F2" i="12" s="1"/>
  <c r="G2" i="12" s="1"/>
  <c r="H2" i="12" s="1"/>
  <c r="I2" i="12" s="1"/>
  <c r="P2" i="12"/>
  <c r="A3" i="12"/>
  <c r="C3" i="12" s="1"/>
  <c r="C2" i="12"/>
  <c r="B2" i="12"/>
  <c r="C7" i="11"/>
  <c r="A5" i="11"/>
  <c r="A4" i="11"/>
  <c r="A3" i="11"/>
  <c r="A2" i="11"/>
  <c r="C5" i="11"/>
  <c r="C4" i="11"/>
  <c r="C3" i="11"/>
  <c r="C2" i="11"/>
  <c r="B3" i="5"/>
  <c r="B4" i="5"/>
  <c r="B5" i="5"/>
  <c r="B6" i="5"/>
  <c r="B2" i="5"/>
  <c r="B4" i="4"/>
  <c r="B5" i="4"/>
  <c r="B6" i="4"/>
  <c r="B7" i="4"/>
  <c r="B8" i="4"/>
  <c r="B9" i="4"/>
  <c r="B3" i="4"/>
  <c r="A9" i="20" l="1"/>
  <c r="B8" i="20"/>
  <c r="D8" i="20" s="1"/>
  <c r="E8" i="20" s="1"/>
  <c r="F8" i="20" s="1"/>
  <c r="A7" i="19"/>
  <c r="B6" i="19"/>
  <c r="C6" i="19" s="1"/>
  <c r="D6" i="19" s="1"/>
  <c r="E6" i="19" s="1"/>
  <c r="F6" i="19" s="1"/>
  <c r="G6" i="19" s="1"/>
  <c r="A7" i="15"/>
  <c r="C6" i="15"/>
  <c r="B6" i="15"/>
  <c r="E6" i="15"/>
  <c r="D6" i="15"/>
  <c r="A8" i="14"/>
  <c r="B7" i="14"/>
  <c r="C7" i="14" s="1"/>
  <c r="D7" i="14" s="1"/>
  <c r="E7" i="14" s="1"/>
  <c r="F7" i="14" s="1"/>
  <c r="G7" i="14" s="1"/>
  <c r="G97" i="13"/>
  <c r="G89" i="13"/>
  <c r="G81" i="13"/>
  <c r="G73" i="13"/>
  <c r="G65" i="13"/>
  <c r="G57" i="13"/>
  <c r="G49" i="13"/>
  <c r="G41" i="13"/>
  <c r="G33" i="13"/>
  <c r="G25" i="13"/>
  <c r="G17" i="13"/>
  <c r="G5" i="13"/>
  <c r="G96" i="13"/>
  <c r="G88" i="13"/>
  <c r="G80" i="13"/>
  <c r="G72" i="13"/>
  <c r="G64" i="13"/>
  <c r="G56" i="13"/>
  <c r="G48" i="13"/>
  <c r="G40" i="13"/>
  <c r="G32" i="13"/>
  <c r="G24" i="13"/>
  <c r="G16" i="13"/>
  <c r="G4" i="13"/>
  <c r="G99" i="13"/>
  <c r="G67" i="13"/>
  <c r="G59" i="13"/>
  <c r="G51" i="13"/>
  <c r="G39" i="13"/>
  <c r="G31" i="13"/>
  <c r="G23" i="13"/>
  <c r="G15" i="13"/>
  <c r="G7" i="13"/>
  <c r="G93" i="13"/>
  <c r="G85" i="13"/>
  <c r="G77" i="13"/>
  <c r="G69" i="13"/>
  <c r="G61" i="13"/>
  <c r="G53" i="13"/>
  <c r="G45" i="13"/>
  <c r="G37" i="13"/>
  <c r="G29" i="13"/>
  <c r="G21" i="13"/>
  <c r="G13" i="13"/>
  <c r="G9" i="13"/>
  <c r="G87" i="13"/>
  <c r="G100" i="13"/>
  <c r="G92" i="13"/>
  <c r="G84" i="13"/>
  <c r="G76" i="13"/>
  <c r="G68" i="13"/>
  <c r="G60" i="13"/>
  <c r="G52" i="13"/>
  <c r="G44" i="13"/>
  <c r="G36" i="13"/>
  <c r="G28" i="13"/>
  <c r="G20" i="13"/>
  <c r="G12" i="13"/>
  <c r="G8" i="13"/>
  <c r="G83" i="13"/>
  <c r="G79" i="13"/>
  <c r="G71" i="13"/>
  <c r="G63" i="13"/>
  <c r="G55" i="13"/>
  <c r="G47" i="13"/>
  <c r="G43" i="13"/>
  <c r="G35" i="13"/>
  <c r="G27" i="13"/>
  <c r="G19" i="13"/>
  <c r="G11" i="13"/>
  <c r="G3" i="13"/>
  <c r="F2" i="13"/>
  <c r="G2" i="13" s="1"/>
  <c r="G98" i="13"/>
  <c r="G94" i="13"/>
  <c r="G90" i="13"/>
  <c r="G86" i="13"/>
  <c r="G82" i="13"/>
  <c r="G78" i="13"/>
  <c r="G74" i="13"/>
  <c r="G70" i="13"/>
  <c r="G66" i="13"/>
  <c r="G62" i="13"/>
  <c r="G58" i="13"/>
  <c r="G54" i="13"/>
  <c r="G50" i="13"/>
  <c r="G46" i="13"/>
  <c r="G42" i="13"/>
  <c r="G38" i="13"/>
  <c r="G34" i="13"/>
  <c r="G30" i="13"/>
  <c r="G26" i="13"/>
  <c r="G22" i="13"/>
  <c r="G18" i="13"/>
  <c r="G14" i="13"/>
  <c r="G10" i="13"/>
  <c r="G6" i="13"/>
  <c r="A4" i="13"/>
  <c r="A5" i="13" s="1"/>
  <c r="C5" i="13" s="1"/>
  <c r="C3" i="13"/>
  <c r="C4" i="13"/>
  <c r="B4" i="13"/>
  <c r="B3" i="12"/>
  <c r="A4" i="12"/>
  <c r="D1" i="3"/>
  <c r="D1" i="2"/>
  <c r="D1" i="1"/>
  <c r="B9" i="20" l="1"/>
  <c r="D9" i="20" s="1"/>
  <c r="E9" i="20" s="1"/>
  <c r="F9" i="20" s="1"/>
  <c r="A10" i="20"/>
  <c r="B7" i="19"/>
  <c r="C7" i="19" s="1"/>
  <c r="D7" i="19" s="1"/>
  <c r="E7" i="19" s="1"/>
  <c r="F7" i="19" s="1"/>
  <c r="G7" i="19" s="1"/>
  <c r="A8" i="19"/>
  <c r="F6" i="15"/>
  <c r="D7" i="15"/>
  <c r="C7" i="15"/>
  <c r="A8" i="15"/>
  <c r="B7" i="15"/>
  <c r="E7" i="15"/>
  <c r="A9" i="14"/>
  <c r="B8" i="14"/>
  <c r="C8" i="14" s="1"/>
  <c r="D8" i="14" s="1"/>
  <c r="E8" i="14" s="1"/>
  <c r="F8" i="14" s="1"/>
  <c r="G8" i="14" s="1"/>
  <c r="B5" i="13"/>
  <c r="A6" i="13"/>
  <c r="A7" i="13"/>
  <c r="C6" i="13"/>
  <c r="B6" i="13"/>
  <c r="B4" i="12"/>
  <c r="C4" i="12"/>
  <c r="A5" i="12"/>
  <c r="A11" i="20" l="1"/>
  <c r="B10" i="20"/>
  <c r="D10" i="20" s="1"/>
  <c r="E10" i="20" s="1"/>
  <c r="F10" i="20" s="1"/>
  <c r="B8" i="19"/>
  <c r="C8" i="19" s="1"/>
  <c r="D8" i="19" s="1"/>
  <c r="E8" i="19" s="1"/>
  <c r="F8" i="19" s="1"/>
  <c r="G8" i="19" s="1"/>
  <c r="A9" i="19"/>
  <c r="A9" i="15"/>
  <c r="D8" i="15"/>
  <c r="C8" i="15"/>
  <c r="E8" i="15"/>
  <c r="B8" i="15"/>
  <c r="F7" i="15"/>
  <c r="A10" i="14"/>
  <c r="B9" i="14"/>
  <c r="C9" i="14" s="1"/>
  <c r="D9" i="14" s="1"/>
  <c r="E9" i="14" s="1"/>
  <c r="F9" i="14" s="1"/>
  <c r="G9" i="14" s="1"/>
  <c r="B7" i="13"/>
  <c r="C7" i="13"/>
  <c r="A8" i="13"/>
  <c r="A6" i="12"/>
  <c r="C5" i="12"/>
  <c r="B5" i="12"/>
  <c r="A12" i="20" l="1"/>
  <c r="B11" i="20"/>
  <c r="D11" i="20" s="1"/>
  <c r="E11" i="20" s="1"/>
  <c r="F11" i="20" s="1"/>
  <c r="A10" i="19"/>
  <c r="B9" i="19"/>
  <c r="C9" i="19" s="1"/>
  <c r="D9" i="19" s="1"/>
  <c r="E9" i="19" s="1"/>
  <c r="F9" i="19" s="1"/>
  <c r="G9" i="19" s="1"/>
  <c r="F8" i="15"/>
  <c r="E9" i="15"/>
  <c r="A10" i="15"/>
  <c r="D9" i="15"/>
  <c r="F9" i="15" s="1"/>
  <c r="C9" i="15"/>
  <c r="B9" i="15"/>
  <c r="A11" i="14"/>
  <c r="B10" i="14"/>
  <c r="C10" i="14" s="1"/>
  <c r="D10" i="14" s="1"/>
  <c r="E10" i="14" s="1"/>
  <c r="F10" i="14" s="1"/>
  <c r="G10" i="14" s="1"/>
  <c r="C8" i="13"/>
  <c r="B8" i="13"/>
  <c r="A9" i="13"/>
  <c r="B6" i="12"/>
  <c r="A7" i="12"/>
  <c r="C6" i="12"/>
  <c r="A13" i="20" l="1"/>
  <c r="B12" i="20"/>
  <c r="D12" i="20" s="1"/>
  <c r="E12" i="20" s="1"/>
  <c r="F12" i="20" s="1"/>
  <c r="A11" i="19"/>
  <c r="B10" i="19"/>
  <c r="C10" i="19" s="1"/>
  <c r="D10" i="19" s="1"/>
  <c r="E10" i="19" s="1"/>
  <c r="F10" i="19" s="1"/>
  <c r="G10" i="19" s="1"/>
  <c r="B10" i="15"/>
  <c r="E10" i="15"/>
  <c r="A11" i="15"/>
  <c r="D10" i="15"/>
  <c r="F10" i="15" s="1"/>
  <c r="C10" i="15"/>
  <c r="A12" i="14"/>
  <c r="B11" i="14"/>
  <c r="C11" i="14" s="1"/>
  <c r="D11" i="14" s="1"/>
  <c r="E11" i="14" s="1"/>
  <c r="F11" i="14" s="1"/>
  <c r="G11" i="14" s="1"/>
  <c r="A10" i="13"/>
  <c r="C9" i="13"/>
  <c r="B9" i="13"/>
  <c r="A8" i="12"/>
  <c r="C7" i="12"/>
  <c r="B7" i="12"/>
  <c r="A14" i="20" l="1"/>
  <c r="B13" i="20"/>
  <c r="D13" i="20" s="1"/>
  <c r="E13" i="20" s="1"/>
  <c r="F13" i="20" s="1"/>
  <c r="B11" i="19"/>
  <c r="C11" i="19" s="1"/>
  <c r="D11" i="19" s="1"/>
  <c r="E11" i="19" s="1"/>
  <c r="F11" i="19" s="1"/>
  <c r="G11" i="19" s="1"/>
  <c r="A12" i="19"/>
  <c r="C11" i="15"/>
  <c r="B11" i="15"/>
  <c r="A12" i="15"/>
  <c r="E11" i="15"/>
  <c r="D11" i="15"/>
  <c r="A13" i="14"/>
  <c r="B12" i="14"/>
  <c r="C12" i="14" s="1"/>
  <c r="D12" i="14" s="1"/>
  <c r="E12" i="14" s="1"/>
  <c r="F12" i="14" s="1"/>
  <c r="G12" i="14" s="1"/>
  <c r="A11" i="13"/>
  <c r="C10" i="13"/>
  <c r="B10" i="13"/>
  <c r="A9" i="12"/>
  <c r="B8" i="12"/>
  <c r="C8" i="12"/>
  <c r="A15" i="20" l="1"/>
  <c r="B14" i="20"/>
  <c r="D14" i="20" s="1"/>
  <c r="E14" i="20" s="1"/>
  <c r="F14" i="20" s="1"/>
  <c r="B12" i="19"/>
  <c r="C12" i="19" s="1"/>
  <c r="D12" i="19" s="1"/>
  <c r="E12" i="19" s="1"/>
  <c r="F12" i="19" s="1"/>
  <c r="G12" i="19" s="1"/>
  <c r="A13" i="19"/>
  <c r="A13" i="15"/>
  <c r="D12" i="15"/>
  <c r="C12" i="15"/>
  <c r="E12" i="15"/>
  <c r="B12" i="15"/>
  <c r="F11" i="15"/>
  <c r="A14" i="14"/>
  <c r="B13" i="14"/>
  <c r="C13" i="14" s="1"/>
  <c r="D13" i="14" s="1"/>
  <c r="E13" i="14" s="1"/>
  <c r="F13" i="14" s="1"/>
  <c r="G13" i="14" s="1"/>
  <c r="B11" i="13"/>
  <c r="A12" i="13"/>
  <c r="C11" i="13"/>
  <c r="A10" i="12"/>
  <c r="C9" i="12"/>
  <c r="B9" i="12"/>
  <c r="A16" i="20" l="1"/>
  <c r="B15" i="20"/>
  <c r="D15" i="20" s="1"/>
  <c r="E15" i="20" s="1"/>
  <c r="F15" i="20" s="1"/>
  <c r="A14" i="19"/>
  <c r="B13" i="19"/>
  <c r="C13" i="19" s="1"/>
  <c r="D13" i="19" s="1"/>
  <c r="E13" i="19" s="1"/>
  <c r="F13" i="19" s="1"/>
  <c r="G13" i="19" s="1"/>
  <c r="F12" i="15"/>
  <c r="E13" i="15"/>
  <c r="A14" i="15"/>
  <c r="D13" i="15"/>
  <c r="C13" i="15"/>
  <c r="B13" i="15"/>
  <c r="A15" i="14"/>
  <c r="B14" i="14"/>
  <c r="C14" i="14" s="1"/>
  <c r="D14" i="14" s="1"/>
  <c r="E14" i="14" s="1"/>
  <c r="F14" i="14" s="1"/>
  <c r="G14" i="14" s="1"/>
  <c r="C12" i="13"/>
  <c r="B12" i="13"/>
  <c r="A13" i="13"/>
  <c r="A11" i="12"/>
  <c r="B10" i="12"/>
  <c r="C10" i="12"/>
  <c r="A17" i="20" l="1"/>
  <c r="B16" i="20"/>
  <c r="D16" i="20" s="1"/>
  <c r="E16" i="20" s="1"/>
  <c r="F16" i="20" s="1"/>
  <c r="B14" i="19"/>
  <c r="C14" i="19" s="1"/>
  <c r="D14" i="19" s="1"/>
  <c r="E14" i="19" s="1"/>
  <c r="F14" i="19" s="1"/>
  <c r="G14" i="19" s="1"/>
  <c r="A15" i="19"/>
  <c r="F13" i="15"/>
  <c r="B14" i="15"/>
  <c r="E14" i="15"/>
  <c r="C14" i="15"/>
  <c r="A15" i="15"/>
  <c r="D14" i="15"/>
  <c r="F14" i="15" s="1"/>
  <c r="A16" i="14"/>
  <c r="B15" i="14"/>
  <c r="C15" i="14" s="1"/>
  <c r="D15" i="14" s="1"/>
  <c r="E15" i="14" s="1"/>
  <c r="F15" i="14" s="1"/>
  <c r="G15" i="14" s="1"/>
  <c r="A14" i="13"/>
  <c r="C13" i="13"/>
  <c r="B13" i="13"/>
  <c r="A12" i="12"/>
  <c r="C11" i="12"/>
  <c r="B11" i="12"/>
  <c r="A18" i="20" l="1"/>
  <c r="B17" i="20"/>
  <c r="D17" i="20" s="1"/>
  <c r="E17" i="20" s="1"/>
  <c r="F17" i="20" s="1"/>
  <c r="B15" i="19"/>
  <c r="C15" i="19" s="1"/>
  <c r="D15" i="19" s="1"/>
  <c r="E15" i="19" s="1"/>
  <c r="F15" i="19" s="1"/>
  <c r="G15" i="19" s="1"/>
  <c r="A16" i="19"/>
  <c r="C15" i="15"/>
  <c r="B15" i="15"/>
  <c r="E15" i="15"/>
  <c r="D15" i="15"/>
  <c r="F15" i="15" s="1"/>
  <c r="A16" i="15"/>
  <c r="A17" i="14"/>
  <c r="B16" i="14"/>
  <c r="C16" i="14" s="1"/>
  <c r="D16" i="14" s="1"/>
  <c r="E16" i="14" s="1"/>
  <c r="F16" i="14" s="1"/>
  <c r="G16" i="14" s="1"/>
  <c r="A15" i="13"/>
  <c r="C14" i="13"/>
  <c r="B14" i="13"/>
  <c r="A13" i="12"/>
  <c r="B12" i="12"/>
  <c r="C12" i="12"/>
  <c r="A19" i="20" l="1"/>
  <c r="B18" i="20"/>
  <c r="D18" i="20" s="1"/>
  <c r="E18" i="20" s="1"/>
  <c r="F18" i="20" s="1"/>
  <c r="A17" i="19"/>
  <c r="B16" i="19"/>
  <c r="C16" i="19" s="1"/>
  <c r="D16" i="19" s="1"/>
  <c r="E16" i="19" s="1"/>
  <c r="F16" i="19" s="1"/>
  <c r="G16" i="19" s="1"/>
  <c r="A17" i="15"/>
  <c r="D16" i="15"/>
  <c r="C16" i="15"/>
  <c r="E16" i="15"/>
  <c r="B16" i="15"/>
  <c r="A18" i="14"/>
  <c r="B17" i="14"/>
  <c r="C17" i="14" s="1"/>
  <c r="D17" i="14" s="1"/>
  <c r="E17" i="14" s="1"/>
  <c r="F17" i="14" s="1"/>
  <c r="G17" i="14" s="1"/>
  <c r="B15" i="13"/>
  <c r="A16" i="13"/>
  <c r="C15" i="13"/>
  <c r="A14" i="12"/>
  <c r="C13" i="12"/>
  <c r="B13" i="12"/>
  <c r="A20" i="20" l="1"/>
  <c r="B19" i="20"/>
  <c r="D19" i="20" s="1"/>
  <c r="E19" i="20" s="1"/>
  <c r="F19" i="20" s="1"/>
  <c r="A18" i="19"/>
  <c r="B17" i="19"/>
  <c r="C17" i="19" s="1"/>
  <c r="D17" i="19" s="1"/>
  <c r="E17" i="19" s="1"/>
  <c r="F17" i="19" s="1"/>
  <c r="G17" i="19" s="1"/>
  <c r="E17" i="15"/>
  <c r="A18" i="15"/>
  <c r="D17" i="15"/>
  <c r="F17" i="15" s="1"/>
  <c r="C17" i="15"/>
  <c r="B17" i="15"/>
  <c r="F16" i="15"/>
  <c r="A19" i="14"/>
  <c r="B18" i="14"/>
  <c r="C18" i="14" s="1"/>
  <c r="D18" i="14" s="1"/>
  <c r="E18" i="14" s="1"/>
  <c r="F18" i="14" s="1"/>
  <c r="G18" i="14" s="1"/>
  <c r="C16" i="13"/>
  <c r="B16" i="13"/>
  <c r="A17" i="13"/>
  <c r="A15" i="12"/>
  <c r="B14" i="12"/>
  <c r="C14" i="12"/>
  <c r="A21" i="20" l="1"/>
  <c r="B20" i="20"/>
  <c r="D20" i="20" s="1"/>
  <c r="E20" i="20" s="1"/>
  <c r="F20" i="20" s="1"/>
  <c r="B18" i="19"/>
  <c r="C18" i="19" s="1"/>
  <c r="D18" i="19" s="1"/>
  <c r="E18" i="19" s="1"/>
  <c r="F18" i="19" s="1"/>
  <c r="G18" i="19" s="1"/>
  <c r="A19" i="19"/>
  <c r="B18" i="15"/>
  <c r="E18" i="15"/>
  <c r="D18" i="15"/>
  <c r="F18" i="15" s="1"/>
  <c r="C18" i="15"/>
  <c r="A19" i="15"/>
  <c r="A20" i="14"/>
  <c r="B19" i="14"/>
  <c r="C19" i="14" s="1"/>
  <c r="D19" i="14" s="1"/>
  <c r="E19" i="14" s="1"/>
  <c r="F19" i="14" s="1"/>
  <c r="G19" i="14" s="1"/>
  <c r="A18" i="13"/>
  <c r="C17" i="13"/>
  <c r="B17" i="13"/>
  <c r="A16" i="12"/>
  <c r="C15" i="12"/>
  <c r="B15" i="12"/>
  <c r="A22" i="20" l="1"/>
  <c r="B21" i="20"/>
  <c r="D21" i="20" s="1"/>
  <c r="E21" i="20" s="1"/>
  <c r="F21" i="20" s="1"/>
  <c r="B19" i="19"/>
  <c r="C19" i="19" s="1"/>
  <c r="D19" i="19" s="1"/>
  <c r="E19" i="19" s="1"/>
  <c r="F19" i="19" s="1"/>
  <c r="G19" i="19" s="1"/>
  <c r="A20" i="19"/>
  <c r="C19" i="15"/>
  <c r="B19" i="15"/>
  <c r="D19" i="15"/>
  <c r="F19" i="15" s="1"/>
  <c r="A20" i="15"/>
  <c r="E19" i="15"/>
  <c r="A21" i="14"/>
  <c r="B20" i="14"/>
  <c r="C20" i="14" s="1"/>
  <c r="D20" i="14" s="1"/>
  <c r="E20" i="14" s="1"/>
  <c r="F20" i="14" s="1"/>
  <c r="G20" i="14" s="1"/>
  <c r="A19" i="13"/>
  <c r="B18" i="13"/>
  <c r="C18" i="13"/>
  <c r="A17" i="12"/>
  <c r="B16" i="12"/>
  <c r="C16" i="12"/>
  <c r="A23" i="20" l="1"/>
  <c r="B22" i="20"/>
  <c r="D22" i="20" s="1"/>
  <c r="E22" i="20" s="1"/>
  <c r="F22" i="20" s="1"/>
  <c r="A21" i="19"/>
  <c r="B20" i="19"/>
  <c r="C20" i="19" s="1"/>
  <c r="D20" i="19" s="1"/>
  <c r="E20" i="19" s="1"/>
  <c r="F20" i="19" s="1"/>
  <c r="G20" i="19" s="1"/>
  <c r="A21" i="15"/>
  <c r="D20" i="15"/>
  <c r="F20" i="15" s="1"/>
  <c r="C20" i="15"/>
  <c r="B20" i="15"/>
  <c r="E20" i="15"/>
  <c r="A22" i="14"/>
  <c r="B21" i="14"/>
  <c r="C21" i="14" s="1"/>
  <c r="D21" i="14" s="1"/>
  <c r="E21" i="14" s="1"/>
  <c r="F21" i="14" s="1"/>
  <c r="G21" i="14" s="1"/>
  <c r="B19" i="13"/>
  <c r="A20" i="13"/>
  <c r="C19" i="13"/>
  <c r="A18" i="12"/>
  <c r="C17" i="12"/>
  <c r="B17" i="12"/>
  <c r="B23" i="20" l="1"/>
  <c r="D23" i="20" s="1"/>
  <c r="E23" i="20" s="1"/>
  <c r="F23" i="20" s="1"/>
  <c r="A24" i="20"/>
  <c r="A22" i="19"/>
  <c r="B21" i="19"/>
  <c r="C21" i="19" s="1"/>
  <c r="D21" i="19" s="1"/>
  <c r="E21" i="19" s="1"/>
  <c r="F21" i="19" s="1"/>
  <c r="G21" i="19" s="1"/>
  <c r="E21" i="15"/>
  <c r="A22" i="15"/>
  <c r="D21" i="15"/>
  <c r="F21" i="15" s="1"/>
  <c r="B21" i="15"/>
  <c r="C21" i="15"/>
  <c r="A23" i="14"/>
  <c r="B22" i="14"/>
  <c r="C22" i="14" s="1"/>
  <c r="D22" i="14" s="1"/>
  <c r="E22" i="14" s="1"/>
  <c r="F22" i="14" s="1"/>
  <c r="G22" i="14" s="1"/>
  <c r="C20" i="13"/>
  <c r="B20" i="13"/>
  <c r="A21" i="13"/>
  <c r="A19" i="12"/>
  <c r="B18" i="12"/>
  <c r="C18" i="12"/>
  <c r="A25" i="20" l="1"/>
  <c r="B24" i="20"/>
  <c r="D24" i="20" s="1"/>
  <c r="E24" i="20" s="1"/>
  <c r="F24" i="20" s="1"/>
  <c r="B22" i="19"/>
  <c r="C22" i="19" s="1"/>
  <c r="D22" i="19" s="1"/>
  <c r="E22" i="19" s="1"/>
  <c r="F22" i="19" s="1"/>
  <c r="G22" i="19" s="1"/>
  <c r="A23" i="19"/>
  <c r="B22" i="15"/>
  <c r="E22" i="15"/>
  <c r="C22" i="15"/>
  <c r="A23" i="15"/>
  <c r="D22" i="15"/>
  <c r="A24" i="14"/>
  <c r="B23" i="14"/>
  <c r="C23" i="14" s="1"/>
  <c r="D23" i="14" s="1"/>
  <c r="E23" i="14" s="1"/>
  <c r="F23" i="14" s="1"/>
  <c r="G23" i="14" s="1"/>
  <c r="A22" i="13"/>
  <c r="C21" i="13"/>
  <c r="B21" i="13"/>
  <c r="A20" i="12"/>
  <c r="C19" i="12"/>
  <c r="B19" i="12"/>
  <c r="A26" i="20" l="1"/>
  <c r="B25" i="20"/>
  <c r="D25" i="20" s="1"/>
  <c r="E25" i="20" s="1"/>
  <c r="F25" i="20" s="1"/>
  <c r="B23" i="19"/>
  <c r="C23" i="19" s="1"/>
  <c r="D23" i="19" s="1"/>
  <c r="E23" i="19" s="1"/>
  <c r="F23" i="19" s="1"/>
  <c r="G23" i="19" s="1"/>
  <c r="A24" i="19"/>
  <c r="C23" i="15"/>
  <c r="B23" i="15"/>
  <c r="E23" i="15"/>
  <c r="D23" i="15"/>
  <c r="F23" i="15" s="1"/>
  <c r="A24" i="15"/>
  <c r="F22" i="15"/>
  <c r="A25" i="14"/>
  <c r="B24" i="14"/>
  <c r="C24" i="14" s="1"/>
  <c r="D24" i="14" s="1"/>
  <c r="E24" i="14" s="1"/>
  <c r="F24" i="14" s="1"/>
  <c r="G24" i="14" s="1"/>
  <c r="A23" i="13"/>
  <c r="C22" i="13"/>
  <c r="B22" i="13"/>
  <c r="A21" i="12"/>
  <c r="B20" i="12"/>
  <c r="C20" i="12"/>
  <c r="A27" i="20" l="1"/>
  <c r="B26" i="20"/>
  <c r="D26" i="20" s="1"/>
  <c r="E26" i="20" s="1"/>
  <c r="F26" i="20" s="1"/>
  <c r="A25" i="19"/>
  <c r="B24" i="19"/>
  <c r="C24" i="19" s="1"/>
  <c r="D24" i="19" s="1"/>
  <c r="E24" i="19" s="1"/>
  <c r="F24" i="19" s="1"/>
  <c r="G24" i="19" s="1"/>
  <c r="A25" i="15"/>
  <c r="D24" i="15"/>
  <c r="C24" i="15"/>
  <c r="E24" i="15"/>
  <c r="B24" i="15"/>
  <c r="A26" i="14"/>
  <c r="B25" i="14"/>
  <c r="C25" i="14" s="1"/>
  <c r="D25" i="14" s="1"/>
  <c r="E25" i="14" s="1"/>
  <c r="F25" i="14" s="1"/>
  <c r="G25" i="14" s="1"/>
  <c r="B23" i="13"/>
  <c r="C23" i="13"/>
  <c r="A24" i="13"/>
  <c r="A22" i="12"/>
  <c r="C21" i="12"/>
  <c r="B21" i="12"/>
  <c r="A28" i="20" l="1"/>
  <c r="B27" i="20"/>
  <c r="D27" i="20" s="1"/>
  <c r="E27" i="20" s="1"/>
  <c r="F27" i="20" s="1"/>
  <c r="A26" i="19"/>
  <c r="B25" i="19"/>
  <c r="C25" i="19" s="1"/>
  <c r="D25" i="19" s="1"/>
  <c r="E25" i="19" s="1"/>
  <c r="F25" i="19" s="1"/>
  <c r="G25" i="19" s="1"/>
  <c r="F24" i="15"/>
  <c r="E25" i="15"/>
  <c r="A26" i="15"/>
  <c r="D25" i="15"/>
  <c r="F25" i="15" s="1"/>
  <c r="C25" i="15"/>
  <c r="B25" i="15"/>
  <c r="A27" i="14"/>
  <c r="B26" i="14"/>
  <c r="C26" i="14" s="1"/>
  <c r="D26" i="14" s="1"/>
  <c r="E26" i="14" s="1"/>
  <c r="F26" i="14" s="1"/>
  <c r="G26" i="14" s="1"/>
  <c r="C24" i="13"/>
  <c r="B24" i="13"/>
  <c r="A25" i="13"/>
  <c r="A23" i="12"/>
  <c r="B22" i="12"/>
  <c r="C22" i="12"/>
  <c r="A29" i="20" l="1"/>
  <c r="B28" i="20"/>
  <c r="D28" i="20" s="1"/>
  <c r="E28" i="20" s="1"/>
  <c r="F28" i="20" s="1"/>
  <c r="B26" i="19"/>
  <c r="C26" i="19" s="1"/>
  <c r="D26" i="19" s="1"/>
  <c r="E26" i="19" s="1"/>
  <c r="F26" i="19" s="1"/>
  <c r="G26" i="19" s="1"/>
  <c r="A27" i="19"/>
  <c r="B26" i="15"/>
  <c r="E26" i="15"/>
  <c r="D26" i="15"/>
  <c r="F26" i="15" s="1"/>
  <c r="C26" i="15"/>
  <c r="A27" i="15"/>
  <c r="A28" i="14"/>
  <c r="B27" i="14"/>
  <c r="C27" i="14" s="1"/>
  <c r="D27" i="14" s="1"/>
  <c r="E27" i="14" s="1"/>
  <c r="F27" i="14" s="1"/>
  <c r="G27" i="14" s="1"/>
  <c r="A26" i="13"/>
  <c r="C25" i="13"/>
  <c r="B25" i="13"/>
  <c r="A24" i="12"/>
  <c r="C23" i="12"/>
  <c r="B23" i="12"/>
  <c r="A30" i="20" l="1"/>
  <c r="B29" i="20"/>
  <c r="D29" i="20" s="1"/>
  <c r="E29" i="20" s="1"/>
  <c r="F29" i="20" s="1"/>
  <c r="B27" i="19"/>
  <c r="C27" i="19" s="1"/>
  <c r="D27" i="19" s="1"/>
  <c r="E27" i="19" s="1"/>
  <c r="F27" i="19" s="1"/>
  <c r="G27" i="19" s="1"/>
  <c r="A28" i="19"/>
  <c r="C27" i="15"/>
  <c r="B27" i="15"/>
  <c r="A28" i="15"/>
  <c r="E27" i="15"/>
  <c r="D27" i="15"/>
  <c r="A29" i="14"/>
  <c r="B28" i="14"/>
  <c r="C28" i="14" s="1"/>
  <c r="D28" i="14" s="1"/>
  <c r="E28" i="14" s="1"/>
  <c r="F28" i="14" s="1"/>
  <c r="G28" i="14" s="1"/>
  <c r="A27" i="13"/>
  <c r="C26" i="13"/>
  <c r="B26" i="13"/>
  <c r="A25" i="12"/>
  <c r="B24" i="12"/>
  <c r="C24" i="12"/>
  <c r="A31" i="20" l="1"/>
  <c r="B30" i="20"/>
  <c r="D30" i="20" s="1"/>
  <c r="E30" i="20" s="1"/>
  <c r="F30" i="20" s="1"/>
  <c r="A29" i="19"/>
  <c r="B28" i="19"/>
  <c r="C28" i="19" s="1"/>
  <c r="D28" i="19" s="1"/>
  <c r="E28" i="19" s="1"/>
  <c r="F28" i="19" s="1"/>
  <c r="G28" i="19" s="1"/>
  <c r="A29" i="15"/>
  <c r="D28" i="15"/>
  <c r="C28" i="15"/>
  <c r="B28" i="15"/>
  <c r="E28" i="15"/>
  <c r="F27" i="15"/>
  <c r="A30" i="14"/>
  <c r="B29" i="14"/>
  <c r="C29" i="14" s="1"/>
  <c r="D29" i="14" s="1"/>
  <c r="E29" i="14" s="1"/>
  <c r="F29" i="14" s="1"/>
  <c r="G29" i="14" s="1"/>
  <c r="B27" i="13"/>
  <c r="A28" i="13"/>
  <c r="C27" i="13"/>
  <c r="A26" i="12"/>
  <c r="C25" i="12"/>
  <c r="B25" i="12"/>
  <c r="A32" i="20" l="1"/>
  <c r="B31" i="20"/>
  <c r="D31" i="20" s="1"/>
  <c r="E31" i="20" s="1"/>
  <c r="F31" i="20" s="1"/>
  <c r="A30" i="19"/>
  <c r="B29" i="19"/>
  <c r="C29" i="19" s="1"/>
  <c r="D29" i="19" s="1"/>
  <c r="E29" i="19" s="1"/>
  <c r="F29" i="19" s="1"/>
  <c r="G29" i="19" s="1"/>
  <c r="F28" i="15"/>
  <c r="E29" i="15"/>
  <c r="A30" i="15"/>
  <c r="D29" i="15"/>
  <c r="F29" i="15" s="1"/>
  <c r="C29" i="15"/>
  <c r="B29" i="15"/>
  <c r="A31" i="14"/>
  <c r="B30" i="14"/>
  <c r="C30" i="14" s="1"/>
  <c r="D30" i="14" s="1"/>
  <c r="E30" i="14" s="1"/>
  <c r="F30" i="14" s="1"/>
  <c r="G30" i="14" s="1"/>
  <c r="C28" i="13"/>
  <c r="B28" i="13"/>
  <c r="A29" i="13"/>
  <c r="A27" i="12"/>
  <c r="B26" i="12"/>
  <c r="C26" i="12"/>
  <c r="A33" i="20" l="1"/>
  <c r="B32" i="20"/>
  <c r="D32" i="20" s="1"/>
  <c r="E32" i="20" s="1"/>
  <c r="F32" i="20" s="1"/>
  <c r="B30" i="19"/>
  <c r="C30" i="19" s="1"/>
  <c r="D30" i="19" s="1"/>
  <c r="E30" i="19" s="1"/>
  <c r="F30" i="19" s="1"/>
  <c r="G30" i="19" s="1"/>
  <c r="A31" i="19"/>
  <c r="B30" i="15"/>
  <c r="E30" i="15"/>
  <c r="D30" i="15"/>
  <c r="F30" i="15" s="1"/>
  <c r="C30" i="15"/>
  <c r="A31" i="15"/>
  <c r="A32" i="14"/>
  <c r="B31" i="14"/>
  <c r="C31" i="14" s="1"/>
  <c r="D31" i="14" s="1"/>
  <c r="E31" i="14" s="1"/>
  <c r="F31" i="14" s="1"/>
  <c r="G31" i="14" s="1"/>
  <c r="A30" i="13"/>
  <c r="C29" i="13"/>
  <c r="B29" i="13"/>
  <c r="A28" i="12"/>
  <c r="C27" i="12"/>
  <c r="B27" i="12"/>
  <c r="A34" i="20" l="1"/>
  <c r="B33" i="20"/>
  <c r="D33" i="20" s="1"/>
  <c r="E33" i="20" s="1"/>
  <c r="F33" i="20" s="1"/>
  <c r="B31" i="19"/>
  <c r="C31" i="19" s="1"/>
  <c r="D31" i="19" s="1"/>
  <c r="E31" i="19" s="1"/>
  <c r="F31" i="19" s="1"/>
  <c r="G31" i="19" s="1"/>
  <c r="A32" i="19"/>
  <c r="A32" i="15"/>
  <c r="D31" i="15"/>
  <c r="F31" i="15" s="1"/>
  <c r="C31" i="15"/>
  <c r="B31" i="15"/>
  <c r="E31" i="15"/>
  <c r="A33" i="14"/>
  <c r="B32" i="14"/>
  <c r="C32" i="14" s="1"/>
  <c r="D32" i="14" s="1"/>
  <c r="E32" i="14" s="1"/>
  <c r="F32" i="14" s="1"/>
  <c r="G32" i="14" s="1"/>
  <c r="A31" i="13"/>
  <c r="C30" i="13"/>
  <c r="B30" i="13"/>
  <c r="A29" i="12"/>
  <c r="B28" i="12"/>
  <c r="C28" i="12"/>
  <c r="A35" i="20" l="1"/>
  <c r="B34" i="20"/>
  <c r="D34" i="20" s="1"/>
  <c r="E34" i="20" s="1"/>
  <c r="F34" i="20" s="1"/>
  <c r="A33" i="19"/>
  <c r="B32" i="19"/>
  <c r="C32" i="19" s="1"/>
  <c r="D32" i="19" s="1"/>
  <c r="E32" i="19" s="1"/>
  <c r="F32" i="19" s="1"/>
  <c r="G32" i="19" s="1"/>
  <c r="E32" i="15"/>
  <c r="C32" i="15"/>
  <c r="B32" i="15"/>
  <c r="A33" i="15"/>
  <c r="D32" i="15"/>
  <c r="F32" i="15" s="1"/>
  <c r="A34" i="14"/>
  <c r="B33" i="14"/>
  <c r="C33" i="14" s="1"/>
  <c r="D33" i="14" s="1"/>
  <c r="E33" i="14" s="1"/>
  <c r="F33" i="14" s="1"/>
  <c r="G33" i="14" s="1"/>
  <c r="B31" i="13"/>
  <c r="A32" i="13"/>
  <c r="C31" i="13"/>
  <c r="A30" i="12"/>
  <c r="C29" i="12"/>
  <c r="B29" i="12"/>
  <c r="A36" i="20" l="1"/>
  <c r="B35" i="20"/>
  <c r="D35" i="20" s="1"/>
  <c r="E35" i="20" s="1"/>
  <c r="F35" i="20" s="1"/>
  <c r="A34" i="19"/>
  <c r="B33" i="19"/>
  <c r="C33" i="19" s="1"/>
  <c r="D33" i="19" s="1"/>
  <c r="E33" i="19" s="1"/>
  <c r="F33" i="19" s="1"/>
  <c r="G33" i="19" s="1"/>
  <c r="B33" i="15"/>
  <c r="A34" i="15"/>
  <c r="D33" i="15"/>
  <c r="F33" i="15" s="1"/>
  <c r="C33" i="15"/>
  <c r="E33" i="15"/>
  <c r="A35" i="14"/>
  <c r="B34" i="14"/>
  <c r="C34" i="14" s="1"/>
  <c r="D34" i="14" s="1"/>
  <c r="E34" i="14" s="1"/>
  <c r="F34" i="14" s="1"/>
  <c r="G34" i="14" s="1"/>
  <c r="C32" i="13"/>
  <c r="B32" i="13"/>
  <c r="A33" i="13"/>
  <c r="A31" i="12"/>
  <c r="B30" i="12"/>
  <c r="C30" i="12"/>
  <c r="A37" i="20" l="1"/>
  <c r="B36" i="20"/>
  <c r="D36" i="20" s="1"/>
  <c r="E36" i="20" s="1"/>
  <c r="F36" i="20" s="1"/>
  <c r="B34" i="19"/>
  <c r="C34" i="19" s="1"/>
  <c r="D34" i="19" s="1"/>
  <c r="E34" i="19" s="1"/>
  <c r="F34" i="19" s="1"/>
  <c r="G34" i="19" s="1"/>
  <c r="A35" i="19"/>
  <c r="C34" i="15"/>
  <c r="E34" i="15"/>
  <c r="D34" i="15"/>
  <c r="F34" i="15" s="1"/>
  <c r="B34" i="15"/>
  <c r="A35" i="15"/>
  <c r="A36" i="14"/>
  <c r="B35" i="14"/>
  <c r="C35" i="14" s="1"/>
  <c r="D35" i="14" s="1"/>
  <c r="E35" i="14" s="1"/>
  <c r="F35" i="14" s="1"/>
  <c r="G35" i="14" s="1"/>
  <c r="A34" i="13"/>
  <c r="C33" i="13"/>
  <c r="B33" i="13"/>
  <c r="A32" i="12"/>
  <c r="C31" i="12"/>
  <c r="B31" i="12"/>
  <c r="A38" i="20" l="1"/>
  <c r="B37" i="20"/>
  <c r="D37" i="20" s="1"/>
  <c r="E37" i="20" s="1"/>
  <c r="F37" i="20" s="1"/>
  <c r="B35" i="19"/>
  <c r="C35" i="19" s="1"/>
  <c r="D35" i="19" s="1"/>
  <c r="E35" i="19" s="1"/>
  <c r="F35" i="19" s="1"/>
  <c r="G35" i="19" s="1"/>
  <c r="A36" i="19"/>
  <c r="A36" i="15"/>
  <c r="D35" i="15"/>
  <c r="B35" i="15"/>
  <c r="E35" i="15"/>
  <c r="C35" i="15"/>
  <c r="A37" i="14"/>
  <c r="B36" i="14"/>
  <c r="C36" i="14" s="1"/>
  <c r="D36" i="14" s="1"/>
  <c r="E36" i="14" s="1"/>
  <c r="F36" i="14" s="1"/>
  <c r="G36" i="14" s="1"/>
  <c r="A35" i="13"/>
  <c r="B34" i="13"/>
  <c r="C34" i="13"/>
  <c r="A33" i="12"/>
  <c r="B32" i="12"/>
  <c r="C32" i="12"/>
  <c r="A39" i="20" l="1"/>
  <c r="B38" i="20"/>
  <c r="D38" i="20" s="1"/>
  <c r="E38" i="20" s="1"/>
  <c r="F38" i="20" s="1"/>
  <c r="A37" i="19"/>
  <c r="B36" i="19"/>
  <c r="C36" i="19" s="1"/>
  <c r="D36" i="19" s="1"/>
  <c r="E36" i="19" s="1"/>
  <c r="F36" i="19" s="1"/>
  <c r="G36" i="19" s="1"/>
  <c r="F35" i="15"/>
  <c r="E36" i="15"/>
  <c r="C36" i="15"/>
  <c r="D36" i="15"/>
  <c r="F36" i="15" s="1"/>
  <c r="B36" i="15"/>
  <c r="A37" i="15"/>
  <c r="A38" i="14"/>
  <c r="B37" i="14"/>
  <c r="C37" i="14" s="1"/>
  <c r="D37" i="14" s="1"/>
  <c r="E37" i="14" s="1"/>
  <c r="F37" i="14" s="1"/>
  <c r="G37" i="14" s="1"/>
  <c r="B35" i="13"/>
  <c r="A36" i="13"/>
  <c r="C35" i="13"/>
  <c r="A34" i="12"/>
  <c r="C33" i="12"/>
  <c r="B33" i="12"/>
  <c r="A40" i="20" l="1"/>
  <c r="B39" i="20"/>
  <c r="D39" i="20" s="1"/>
  <c r="E39" i="20" s="1"/>
  <c r="F39" i="20" s="1"/>
  <c r="A38" i="19"/>
  <c r="B37" i="19"/>
  <c r="C37" i="19" s="1"/>
  <c r="D37" i="19" s="1"/>
  <c r="E37" i="19" s="1"/>
  <c r="F37" i="19" s="1"/>
  <c r="G37" i="19" s="1"/>
  <c r="B37" i="15"/>
  <c r="A38" i="15"/>
  <c r="D37" i="15"/>
  <c r="E37" i="15"/>
  <c r="C37" i="15"/>
  <c r="A39" i="14"/>
  <c r="B38" i="14"/>
  <c r="C38" i="14" s="1"/>
  <c r="D38" i="14" s="1"/>
  <c r="E38" i="14" s="1"/>
  <c r="F38" i="14" s="1"/>
  <c r="G38" i="14" s="1"/>
  <c r="C36" i="13"/>
  <c r="B36" i="13"/>
  <c r="A37" i="13"/>
  <c r="A35" i="12"/>
  <c r="B34" i="12"/>
  <c r="C34" i="12"/>
  <c r="A41" i="20" l="1"/>
  <c r="B40" i="20"/>
  <c r="D40" i="20" s="1"/>
  <c r="E40" i="20" s="1"/>
  <c r="F40" i="20" s="1"/>
  <c r="B38" i="19"/>
  <c r="C38" i="19" s="1"/>
  <c r="D38" i="19" s="1"/>
  <c r="E38" i="19" s="1"/>
  <c r="F38" i="19" s="1"/>
  <c r="G38" i="19" s="1"/>
  <c r="A39" i="19"/>
  <c r="F37" i="15"/>
  <c r="C38" i="15"/>
  <c r="E38" i="15"/>
  <c r="A39" i="15"/>
  <c r="D38" i="15"/>
  <c r="F38" i="15" s="1"/>
  <c r="B38" i="15"/>
  <c r="A40" i="14"/>
  <c r="B39" i="14"/>
  <c r="C39" i="14" s="1"/>
  <c r="D39" i="14" s="1"/>
  <c r="E39" i="14" s="1"/>
  <c r="F39" i="14" s="1"/>
  <c r="G39" i="14" s="1"/>
  <c r="A38" i="13"/>
  <c r="C37" i="13"/>
  <c r="B37" i="13"/>
  <c r="A36" i="12"/>
  <c r="C35" i="12"/>
  <c r="B35" i="12"/>
  <c r="A42" i="20" l="1"/>
  <c r="B41" i="20"/>
  <c r="D41" i="20" s="1"/>
  <c r="E41" i="20" s="1"/>
  <c r="F41" i="20" s="1"/>
  <c r="B39" i="19"/>
  <c r="C39" i="19" s="1"/>
  <c r="D39" i="19" s="1"/>
  <c r="E39" i="19" s="1"/>
  <c r="F39" i="19" s="1"/>
  <c r="G39" i="19" s="1"/>
  <c r="A40" i="19"/>
  <c r="A40" i="15"/>
  <c r="D39" i="15"/>
  <c r="B39" i="15"/>
  <c r="E39" i="15"/>
  <c r="C39" i="15"/>
  <c r="A41" i="14"/>
  <c r="B40" i="14"/>
  <c r="C40" i="14" s="1"/>
  <c r="D40" i="14" s="1"/>
  <c r="E40" i="14" s="1"/>
  <c r="F40" i="14" s="1"/>
  <c r="G40" i="14" s="1"/>
  <c r="A39" i="13"/>
  <c r="C38" i="13"/>
  <c r="B38" i="13"/>
  <c r="A37" i="12"/>
  <c r="B36" i="12"/>
  <c r="C36" i="12"/>
  <c r="A43" i="20" l="1"/>
  <c r="B42" i="20"/>
  <c r="D42" i="20" s="1"/>
  <c r="E42" i="20" s="1"/>
  <c r="F42" i="20" s="1"/>
  <c r="A41" i="19"/>
  <c r="B40" i="19"/>
  <c r="C40" i="19" s="1"/>
  <c r="D40" i="19" s="1"/>
  <c r="E40" i="19" s="1"/>
  <c r="F40" i="19" s="1"/>
  <c r="G40" i="19" s="1"/>
  <c r="F39" i="15"/>
  <c r="E40" i="15"/>
  <c r="C40" i="15"/>
  <c r="B40" i="15"/>
  <c r="A41" i="15"/>
  <c r="D40" i="15"/>
  <c r="F40" i="15" s="1"/>
  <c r="A42" i="14"/>
  <c r="B41" i="14"/>
  <c r="C41" i="14" s="1"/>
  <c r="D41" i="14" s="1"/>
  <c r="E41" i="14" s="1"/>
  <c r="F41" i="14" s="1"/>
  <c r="G41" i="14" s="1"/>
  <c r="B39" i="13"/>
  <c r="C39" i="13"/>
  <c r="A40" i="13"/>
  <c r="A38" i="12"/>
  <c r="C37" i="12"/>
  <c r="B37" i="12"/>
  <c r="A44" i="20" l="1"/>
  <c r="B43" i="20"/>
  <c r="D43" i="20" s="1"/>
  <c r="E43" i="20" s="1"/>
  <c r="F43" i="20" s="1"/>
  <c r="A42" i="19"/>
  <c r="B41" i="19"/>
  <c r="C41" i="19" s="1"/>
  <c r="D41" i="19" s="1"/>
  <c r="E41" i="19" s="1"/>
  <c r="F41" i="19" s="1"/>
  <c r="G41" i="19" s="1"/>
  <c r="B41" i="15"/>
  <c r="A42" i="15"/>
  <c r="D41" i="15"/>
  <c r="C41" i="15"/>
  <c r="E41" i="15"/>
  <c r="A43" i="14"/>
  <c r="B42" i="14"/>
  <c r="C42" i="14" s="1"/>
  <c r="D42" i="14" s="1"/>
  <c r="E42" i="14" s="1"/>
  <c r="F42" i="14" s="1"/>
  <c r="G42" i="14" s="1"/>
  <c r="C40" i="13"/>
  <c r="B40" i="13"/>
  <c r="A41" i="13"/>
  <c r="A39" i="12"/>
  <c r="B38" i="12"/>
  <c r="C38" i="12"/>
  <c r="A45" i="20" l="1"/>
  <c r="B44" i="20"/>
  <c r="D44" i="20" s="1"/>
  <c r="E44" i="20" s="1"/>
  <c r="F44" i="20" s="1"/>
  <c r="B42" i="19"/>
  <c r="C42" i="19" s="1"/>
  <c r="D42" i="19" s="1"/>
  <c r="E42" i="19" s="1"/>
  <c r="F42" i="19" s="1"/>
  <c r="G42" i="19" s="1"/>
  <c r="A43" i="19"/>
  <c r="F41" i="15"/>
  <c r="C42" i="15"/>
  <c r="E42" i="15"/>
  <c r="D42" i="15"/>
  <c r="F42" i="15" s="1"/>
  <c r="B42" i="15"/>
  <c r="A43" i="15"/>
  <c r="A44" i="14"/>
  <c r="B43" i="14"/>
  <c r="C43" i="14" s="1"/>
  <c r="D43" i="14" s="1"/>
  <c r="E43" i="14" s="1"/>
  <c r="F43" i="14" s="1"/>
  <c r="G43" i="14" s="1"/>
  <c r="A42" i="13"/>
  <c r="C41" i="13"/>
  <c r="B41" i="13"/>
  <c r="A40" i="12"/>
  <c r="C39" i="12"/>
  <c r="B39" i="12"/>
  <c r="A46" i="20" l="1"/>
  <c r="B45" i="20"/>
  <c r="D45" i="20" s="1"/>
  <c r="E45" i="20" s="1"/>
  <c r="F45" i="20" s="1"/>
  <c r="B43" i="19"/>
  <c r="C43" i="19" s="1"/>
  <c r="D43" i="19" s="1"/>
  <c r="E43" i="19" s="1"/>
  <c r="F43" i="19" s="1"/>
  <c r="G43" i="19" s="1"/>
  <c r="A44" i="19"/>
  <c r="A44" i="15"/>
  <c r="D43" i="15"/>
  <c r="B43" i="15"/>
  <c r="E43" i="15"/>
  <c r="C43" i="15"/>
  <c r="A45" i="14"/>
  <c r="B44" i="14"/>
  <c r="C44" i="14" s="1"/>
  <c r="D44" i="14" s="1"/>
  <c r="E44" i="14" s="1"/>
  <c r="F44" i="14" s="1"/>
  <c r="G44" i="14" s="1"/>
  <c r="A43" i="13"/>
  <c r="C42" i="13"/>
  <c r="B42" i="13"/>
  <c r="A41" i="12"/>
  <c r="B40" i="12"/>
  <c r="C40" i="12"/>
  <c r="A47" i="20" l="1"/>
  <c r="B46" i="20"/>
  <c r="D46" i="20" s="1"/>
  <c r="E46" i="20" s="1"/>
  <c r="F46" i="20" s="1"/>
  <c r="A45" i="19"/>
  <c r="B44" i="19"/>
  <c r="C44" i="19" s="1"/>
  <c r="D44" i="19" s="1"/>
  <c r="E44" i="19" s="1"/>
  <c r="F44" i="19" s="1"/>
  <c r="G44" i="19" s="1"/>
  <c r="F43" i="15"/>
  <c r="E44" i="15"/>
  <c r="C44" i="15"/>
  <c r="D44" i="15"/>
  <c r="F44" i="15" s="1"/>
  <c r="A45" i="15"/>
  <c r="B44" i="15"/>
  <c r="A46" i="14"/>
  <c r="B45" i="14"/>
  <c r="C45" i="14" s="1"/>
  <c r="D45" i="14" s="1"/>
  <c r="E45" i="14" s="1"/>
  <c r="F45" i="14" s="1"/>
  <c r="G45" i="14" s="1"/>
  <c r="B43" i="13"/>
  <c r="A44" i="13"/>
  <c r="C43" i="13"/>
  <c r="A42" i="12"/>
  <c r="C41" i="12"/>
  <c r="B41" i="12"/>
  <c r="A48" i="20" l="1"/>
  <c r="B47" i="20"/>
  <c r="D47" i="20" s="1"/>
  <c r="E47" i="20" s="1"/>
  <c r="F47" i="20" s="1"/>
  <c r="A46" i="19"/>
  <c r="B45" i="19"/>
  <c r="C45" i="19" s="1"/>
  <c r="D45" i="19" s="1"/>
  <c r="E45" i="19" s="1"/>
  <c r="F45" i="19" s="1"/>
  <c r="G45" i="19" s="1"/>
  <c r="B45" i="15"/>
  <c r="A46" i="15"/>
  <c r="D45" i="15"/>
  <c r="E45" i="15"/>
  <c r="C45" i="15"/>
  <c r="A47" i="14"/>
  <c r="B46" i="14"/>
  <c r="C46" i="14" s="1"/>
  <c r="D46" i="14" s="1"/>
  <c r="E46" i="14" s="1"/>
  <c r="F46" i="14" s="1"/>
  <c r="G46" i="14" s="1"/>
  <c r="C44" i="13"/>
  <c r="B44" i="13"/>
  <c r="A45" i="13"/>
  <c r="A43" i="12"/>
  <c r="B42" i="12"/>
  <c r="C42" i="12"/>
  <c r="A49" i="20" l="1"/>
  <c r="B48" i="20"/>
  <c r="D48" i="20" s="1"/>
  <c r="E48" i="20" s="1"/>
  <c r="F48" i="20" s="1"/>
  <c r="B46" i="19"/>
  <c r="C46" i="19" s="1"/>
  <c r="D46" i="19" s="1"/>
  <c r="E46" i="19" s="1"/>
  <c r="F46" i="19" s="1"/>
  <c r="G46" i="19" s="1"/>
  <c r="A47" i="19"/>
  <c r="F45" i="15"/>
  <c r="C46" i="15"/>
  <c r="E46" i="15"/>
  <c r="A47" i="15"/>
  <c r="D46" i="15"/>
  <c r="F46" i="15" s="1"/>
  <c r="B46" i="15"/>
  <c r="A48" i="14"/>
  <c r="B47" i="14"/>
  <c r="C47" i="14" s="1"/>
  <c r="D47" i="14" s="1"/>
  <c r="E47" i="14" s="1"/>
  <c r="F47" i="14" s="1"/>
  <c r="G47" i="14" s="1"/>
  <c r="A46" i="13"/>
  <c r="C45" i="13"/>
  <c r="B45" i="13"/>
  <c r="A44" i="12"/>
  <c r="C43" i="12"/>
  <c r="B43" i="12"/>
  <c r="A50" i="20" l="1"/>
  <c r="B49" i="20"/>
  <c r="D49" i="20" s="1"/>
  <c r="E49" i="20" s="1"/>
  <c r="F49" i="20" s="1"/>
  <c r="B47" i="19"/>
  <c r="C47" i="19" s="1"/>
  <c r="D47" i="19" s="1"/>
  <c r="E47" i="19" s="1"/>
  <c r="F47" i="19" s="1"/>
  <c r="G47" i="19" s="1"/>
  <c r="A48" i="19"/>
  <c r="A48" i="15"/>
  <c r="D47" i="15"/>
  <c r="F47" i="15" s="1"/>
  <c r="B47" i="15"/>
  <c r="E47" i="15"/>
  <c r="C47" i="15"/>
  <c r="A49" i="14"/>
  <c r="B48" i="14"/>
  <c r="C48" i="14" s="1"/>
  <c r="D48" i="14" s="1"/>
  <c r="E48" i="14" s="1"/>
  <c r="F48" i="14" s="1"/>
  <c r="G48" i="14" s="1"/>
  <c r="A47" i="13"/>
  <c r="C46" i="13"/>
  <c r="B46" i="13"/>
  <c r="A45" i="12"/>
  <c r="B44" i="12"/>
  <c r="C44" i="12"/>
  <c r="A51" i="20" l="1"/>
  <c r="B50" i="20"/>
  <c r="D50" i="20" s="1"/>
  <c r="E50" i="20" s="1"/>
  <c r="F50" i="20" s="1"/>
  <c r="A49" i="19"/>
  <c r="B48" i="19"/>
  <c r="C48" i="19" s="1"/>
  <c r="D48" i="19" s="1"/>
  <c r="E48" i="19" s="1"/>
  <c r="F48" i="19" s="1"/>
  <c r="G48" i="19" s="1"/>
  <c r="E48" i="15"/>
  <c r="C48" i="15"/>
  <c r="B48" i="15"/>
  <c r="A49" i="15"/>
  <c r="D48" i="15"/>
  <c r="A50" i="14"/>
  <c r="B49" i="14"/>
  <c r="C49" i="14" s="1"/>
  <c r="D49" i="14" s="1"/>
  <c r="E49" i="14" s="1"/>
  <c r="F49" i="14" s="1"/>
  <c r="G49" i="14" s="1"/>
  <c r="B47" i="13"/>
  <c r="A48" i="13"/>
  <c r="C47" i="13"/>
  <c r="A46" i="12"/>
  <c r="C45" i="12"/>
  <c r="B45" i="12"/>
  <c r="A52" i="20" l="1"/>
  <c r="B51" i="20"/>
  <c r="D51" i="20" s="1"/>
  <c r="E51" i="20" s="1"/>
  <c r="F51" i="20" s="1"/>
  <c r="A50" i="19"/>
  <c r="B49" i="19"/>
  <c r="C49" i="19" s="1"/>
  <c r="D49" i="19" s="1"/>
  <c r="E49" i="19" s="1"/>
  <c r="F49" i="19" s="1"/>
  <c r="G49" i="19" s="1"/>
  <c r="F48" i="15"/>
  <c r="B49" i="15"/>
  <c r="A50" i="15"/>
  <c r="D49" i="15"/>
  <c r="F49" i="15" s="1"/>
  <c r="C49" i="15"/>
  <c r="E49" i="15"/>
  <c r="A51" i="14"/>
  <c r="B50" i="14"/>
  <c r="C50" i="14" s="1"/>
  <c r="D50" i="14" s="1"/>
  <c r="E50" i="14" s="1"/>
  <c r="F50" i="14" s="1"/>
  <c r="G50" i="14" s="1"/>
  <c r="C48" i="13"/>
  <c r="B48" i="13"/>
  <c r="A49" i="13"/>
  <c r="A47" i="12"/>
  <c r="B46" i="12"/>
  <c r="C46" i="12"/>
  <c r="A53" i="20" l="1"/>
  <c r="B52" i="20"/>
  <c r="D52" i="20" s="1"/>
  <c r="E52" i="20" s="1"/>
  <c r="F52" i="20" s="1"/>
  <c r="B50" i="19"/>
  <c r="C50" i="19" s="1"/>
  <c r="D50" i="19" s="1"/>
  <c r="E50" i="19" s="1"/>
  <c r="F50" i="19" s="1"/>
  <c r="G50" i="19" s="1"/>
  <c r="A51" i="19"/>
  <c r="C50" i="15"/>
  <c r="E50" i="15"/>
  <c r="D50" i="15"/>
  <c r="F50" i="15" s="1"/>
  <c r="B50" i="15"/>
  <c r="A51" i="15"/>
  <c r="A52" i="14"/>
  <c r="B51" i="14"/>
  <c r="C51" i="14" s="1"/>
  <c r="D51" i="14" s="1"/>
  <c r="E51" i="14" s="1"/>
  <c r="F51" i="14" s="1"/>
  <c r="G51" i="14" s="1"/>
  <c r="A50" i="13"/>
  <c r="C49" i="13"/>
  <c r="B49" i="13"/>
  <c r="A48" i="12"/>
  <c r="C47" i="12"/>
  <c r="B47" i="12"/>
  <c r="A54" i="20" l="1"/>
  <c r="B53" i="20"/>
  <c r="D53" i="20" s="1"/>
  <c r="E53" i="20" s="1"/>
  <c r="F53" i="20" s="1"/>
  <c r="B51" i="19"/>
  <c r="C51" i="19" s="1"/>
  <c r="D51" i="19" s="1"/>
  <c r="E51" i="19" s="1"/>
  <c r="F51" i="19" s="1"/>
  <c r="G51" i="19" s="1"/>
  <c r="A52" i="19"/>
  <c r="A52" i="15"/>
  <c r="D51" i="15"/>
  <c r="B51" i="15"/>
  <c r="E51" i="15"/>
  <c r="C51" i="15"/>
  <c r="A53" i="14"/>
  <c r="B52" i="14"/>
  <c r="C52" i="14" s="1"/>
  <c r="D52" i="14" s="1"/>
  <c r="E52" i="14" s="1"/>
  <c r="F52" i="14" s="1"/>
  <c r="G52" i="14" s="1"/>
  <c r="A51" i="13"/>
  <c r="B50" i="13"/>
  <c r="C50" i="13"/>
  <c r="A49" i="12"/>
  <c r="B48" i="12"/>
  <c r="C48" i="12"/>
  <c r="A55" i="20" l="1"/>
  <c r="B54" i="20"/>
  <c r="D54" i="20" s="1"/>
  <c r="E54" i="20" s="1"/>
  <c r="F54" i="20" s="1"/>
  <c r="A53" i="19"/>
  <c r="B52" i="19"/>
  <c r="C52" i="19" s="1"/>
  <c r="D52" i="19" s="1"/>
  <c r="E52" i="19" s="1"/>
  <c r="F52" i="19" s="1"/>
  <c r="G52" i="19" s="1"/>
  <c r="F51" i="15"/>
  <c r="E52" i="15"/>
  <c r="A53" i="15"/>
  <c r="C52" i="15"/>
  <c r="D52" i="15"/>
  <c r="B52" i="15"/>
  <c r="A54" i="14"/>
  <c r="B53" i="14"/>
  <c r="C53" i="14" s="1"/>
  <c r="D53" i="14" s="1"/>
  <c r="E53" i="14" s="1"/>
  <c r="F53" i="14" s="1"/>
  <c r="G53" i="14" s="1"/>
  <c r="B51" i="13"/>
  <c r="A52" i="13"/>
  <c r="C51" i="13"/>
  <c r="A50" i="12"/>
  <c r="C49" i="12"/>
  <c r="B49" i="12"/>
  <c r="A56" i="20" l="1"/>
  <c r="B55" i="20"/>
  <c r="D55" i="20" s="1"/>
  <c r="E55" i="20" s="1"/>
  <c r="F55" i="20" s="1"/>
  <c r="A54" i="19"/>
  <c r="B53" i="19"/>
  <c r="C53" i="19" s="1"/>
  <c r="D53" i="19" s="1"/>
  <c r="E53" i="19" s="1"/>
  <c r="F53" i="19" s="1"/>
  <c r="G53" i="19" s="1"/>
  <c r="A54" i="15"/>
  <c r="D53" i="15"/>
  <c r="C53" i="15"/>
  <c r="E53" i="15"/>
  <c r="B53" i="15"/>
  <c r="F52" i="15"/>
  <c r="A55" i="14"/>
  <c r="B54" i="14"/>
  <c r="C54" i="14" s="1"/>
  <c r="D54" i="14" s="1"/>
  <c r="E54" i="14" s="1"/>
  <c r="F54" i="14" s="1"/>
  <c r="G54" i="14" s="1"/>
  <c r="C52" i="13"/>
  <c r="B52" i="13"/>
  <c r="A53" i="13"/>
  <c r="A51" i="12"/>
  <c r="B50" i="12"/>
  <c r="C50" i="12"/>
  <c r="A57" i="20" l="1"/>
  <c r="B56" i="20"/>
  <c r="D56" i="20" s="1"/>
  <c r="E56" i="20" s="1"/>
  <c r="F56" i="20" s="1"/>
  <c r="B54" i="19"/>
  <c r="C54" i="19" s="1"/>
  <c r="D54" i="19" s="1"/>
  <c r="E54" i="19" s="1"/>
  <c r="F54" i="19" s="1"/>
  <c r="G54" i="19" s="1"/>
  <c r="A55" i="19"/>
  <c r="F53" i="15"/>
  <c r="E54" i="15"/>
  <c r="B54" i="15"/>
  <c r="D54" i="15"/>
  <c r="F54" i="15" s="1"/>
  <c r="C54" i="15"/>
  <c r="A55" i="15"/>
  <c r="A56" i="14"/>
  <c r="B55" i="14"/>
  <c r="C55" i="14" s="1"/>
  <c r="D55" i="14" s="1"/>
  <c r="E55" i="14" s="1"/>
  <c r="F55" i="14" s="1"/>
  <c r="G55" i="14" s="1"/>
  <c r="A54" i="13"/>
  <c r="C53" i="13"/>
  <c r="B53" i="13"/>
  <c r="A52" i="12"/>
  <c r="C51" i="12"/>
  <c r="B51" i="12"/>
  <c r="A58" i="20" l="1"/>
  <c r="B57" i="20"/>
  <c r="D57" i="20" s="1"/>
  <c r="E57" i="20" s="1"/>
  <c r="F57" i="20" s="1"/>
  <c r="B55" i="19"/>
  <c r="C55" i="19" s="1"/>
  <c r="D55" i="19" s="1"/>
  <c r="E55" i="19" s="1"/>
  <c r="F55" i="19" s="1"/>
  <c r="G55" i="19" s="1"/>
  <c r="A56" i="19"/>
  <c r="B55" i="15"/>
  <c r="E55" i="15"/>
  <c r="A56" i="15"/>
  <c r="C55" i="15"/>
  <c r="D55" i="15"/>
  <c r="A57" i="14"/>
  <c r="B56" i="14"/>
  <c r="C56" i="14" s="1"/>
  <c r="D56" i="14" s="1"/>
  <c r="E56" i="14" s="1"/>
  <c r="F56" i="14" s="1"/>
  <c r="G56" i="14" s="1"/>
  <c r="A55" i="13"/>
  <c r="C54" i="13"/>
  <c r="B54" i="13"/>
  <c r="A53" i="12"/>
  <c r="B52" i="12"/>
  <c r="C52" i="12"/>
  <c r="A59" i="20" l="1"/>
  <c r="B58" i="20"/>
  <c r="D58" i="20" s="1"/>
  <c r="E58" i="20" s="1"/>
  <c r="F58" i="20" s="1"/>
  <c r="A57" i="19"/>
  <c r="B56" i="19"/>
  <c r="C56" i="19" s="1"/>
  <c r="D56" i="19" s="1"/>
  <c r="E56" i="19" s="1"/>
  <c r="F56" i="19" s="1"/>
  <c r="G56" i="19" s="1"/>
  <c r="C56" i="15"/>
  <c r="D56" i="15"/>
  <c r="A57" i="15"/>
  <c r="E56" i="15"/>
  <c r="B56" i="15"/>
  <c r="F55" i="15"/>
  <c r="A58" i="14"/>
  <c r="B57" i="14"/>
  <c r="C57" i="14" s="1"/>
  <c r="D57" i="14" s="1"/>
  <c r="E57" i="14" s="1"/>
  <c r="F57" i="14" s="1"/>
  <c r="G57" i="14" s="1"/>
  <c r="B55" i="13"/>
  <c r="C55" i="13"/>
  <c r="A56" i="13"/>
  <c r="A54" i="12"/>
  <c r="C53" i="12"/>
  <c r="B53" i="12"/>
  <c r="A60" i="20" l="1"/>
  <c r="B59" i="20"/>
  <c r="D59" i="20" s="1"/>
  <c r="E59" i="20" s="1"/>
  <c r="F59" i="20" s="1"/>
  <c r="A58" i="19"/>
  <c r="B57" i="19"/>
  <c r="C57" i="19" s="1"/>
  <c r="D57" i="19" s="1"/>
  <c r="E57" i="19" s="1"/>
  <c r="F57" i="19" s="1"/>
  <c r="G57" i="19" s="1"/>
  <c r="A58" i="15"/>
  <c r="D57" i="15"/>
  <c r="B57" i="15"/>
  <c r="E57" i="15"/>
  <c r="C57" i="15"/>
  <c r="F56" i="15"/>
  <c r="A59" i="14"/>
  <c r="B58" i="14"/>
  <c r="C58" i="14" s="1"/>
  <c r="D58" i="14" s="1"/>
  <c r="E58" i="14" s="1"/>
  <c r="F58" i="14" s="1"/>
  <c r="G58" i="14" s="1"/>
  <c r="C56" i="13"/>
  <c r="B56" i="13"/>
  <c r="A57" i="13"/>
  <c r="A55" i="12"/>
  <c r="B54" i="12"/>
  <c r="C54" i="12"/>
  <c r="A61" i="20" l="1"/>
  <c r="B60" i="20"/>
  <c r="D60" i="20" s="1"/>
  <c r="E60" i="20" s="1"/>
  <c r="F60" i="20" s="1"/>
  <c r="B58" i="19"/>
  <c r="C58" i="19" s="1"/>
  <c r="D58" i="19" s="1"/>
  <c r="E58" i="19" s="1"/>
  <c r="F58" i="19" s="1"/>
  <c r="G58" i="19" s="1"/>
  <c r="A59" i="19"/>
  <c r="F57" i="15"/>
  <c r="E58" i="15"/>
  <c r="A59" i="15"/>
  <c r="C58" i="15"/>
  <c r="D58" i="15"/>
  <c r="B58" i="15"/>
  <c r="A60" i="14"/>
  <c r="B59" i="14"/>
  <c r="C59" i="14" s="1"/>
  <c r="D59" i="14" s="1"/>
  <c r="E59" i="14" s="1"/>
  <c r="F59" i="14" s="1"/>
  <c r="G59" i="14" s="1"/>
  <c r="A58" i="13"/>
  <c r="C57" i="13"/>
  <c r="B57" i="13"/>
  <c r="A56" i="12"/>
  <c r="C55" i="12"/>
  <c r="B55" i="12"/>
  <c r="A62" i="20" l="1"/>
  <c r="B61" i="20"/>
  <c r="D61" i="20" s="1"/>
  <c r="E61" i="20" s="1"/>
  <c r="F61" i="20" s="1"/>
  <c r="B59" i="19"/>
  <c r="C59" i="19" s="1"/>
  <c r="D59" i="19" s="1"/>
  <c r="E59" i="19" s="1"/>
  <c r="F59" i="19" s="1"/>
  <c r="G59" i="19" s="1"/>
  <c r="A60" i="19"/>
  <c r="B59" i="15"/>
  <c r="D59" i="15"/>
  <c r="A60" i="15"/>
  <c r="E59" i="15"/>
  <c r="C59" i="15"/>
  <c r="F58" i="15"/>
  <c r="A61" i="14"/>
  <c r="B60" i="14"/>
  <c r="C60" i="14" s="1"/>
  <c r="D60" i="14" s="1"/>
  <c r="E60" i="14" s="1"/>
  <c r="F60" i="14" s="1"/>
  <c r="G60" i="14" s="1"/>
  <c r="A59" i="13"/>
  <c r="C58" i="13"/>
  <c r="B58" i="13"/>
  <c r="A57" i="12"/>
  <c r="B56" i="12"/>
  <c r="C56" i="12"/>
  <c r="A63" i="20" l="1"/>
  <c r="B62" i="20"/>
  <c r="D62" i="20" s="1"/>
  <c r="E62" i="20" s="1"/>
  <c r="F62" i="20" s="1"/>
  <c r="A61" i="19"/>
  <c r="B60" i="19"/>
  <c r="C60" i="19" s="1"/>
  <c r="D60" i="19" s="1"/>
  <c r="E60" i="19" s="1"/>
  <c r="F60" i="19" s="1"/>
  <c r="G60" i="19" s="1"/>
  <c r="C60" i="15"/>
  <c r="A61" i="15"/>
  <c r="B60" i="15"/>
  <c r="E60" i="15"/>
  <c r="D60" i="15"/>
  <c r="F59" i="15"/>
  <c r="A62" i="14"/>
  <c r="B61" i="14"/>
  <c r="C61" i="14" s="1"/>
  <c r="D61" i="14" s="1"/>
  <c r="E61" i="14" s="1"/>
  <c r="F61" i="14" s="1"/>
  <c r="G61" i="14" s="1"/>
  <c r="B59" i="13"/>
  <c r="A60" i="13"/>
  <c r="C59" i="13"/>
  <c r="A58" i="12"/>
  <c r="C57" i="12"/>
  <c r="B57" i="12"/>
  <c r="A64" i="20" l="1"/>
  <c r="B63" i="20"/>
  <c r="D63" i="20" s="1"/>
  <c r="E63" i="20" s="1"/>
  <c r="F63" i="20" s="1"/>
  <c r="A62" i="19"/>
  <c r="B61" i="19"/>
  <c r="C61" i="19" s="1"/>
  <c r="D61" i="19" s="1"/>
  <c r="E61" i="19" s="1"/>
  <c r="F61" i="19" s="1"/>
  <c r="G61" i="19" s="1"/>
  <c r="A62" i="15"/>
  <c r="D61" i="15"/>
  <c r="C61" i="15"/>
  <c r="E61" i="15"/>
  <c r="B61" i="15"/>
  <c r="F60" i="15"/>
  <c r="A63" i="14"/>
  <c r="B62" i="14"/>
  <c r="C62" i="14" s="1"/>
  <c r="D62" i="14" s="1"/>
  <c r="E62" i="14" s="1"/>
  <c r="F62" i="14" s="1"/>
  <c r="G62" i="14" s="1"/>
  <c r="C60" i="13"/>
  <c r="B60" i="13"/>
  <c r="A61" i="13"/>
  <c r="A59" i="12"/>
  <c r="B58" i="12"/>
  <c r="C58" i="12"/>
  <c r="A65" i="20" l="1"/>
  <c r="B64" i="20"/>
  <c r="D64" i="20" s="1"/>
  <c r="E64" i="20" s="1"/>
  <c r="F64" i="20" s="1"/>
  <c r="B62" i="19"/>
  <c r="C62" i="19" s="1"/>
  <c r="D62" i="19" s="1"/>
  <c r="E62" i="19" s="1"/>
  <c r="F62" i="19" s="1"/>
  <c r="G62" i="19" s="1"/>
  <c r="A63" i="19"/>
  <c r="F61" i="15"/>
  <c r="E62" i="15"/>
  <c r="D62" i="15"/>
  <c r="F62" i="15" s="1"/>
  <c r="B62" i="15"/>
  <c r="A63" i="15"/>
  <c r="C62" i="15"/>
  <c r="A64" i="14"/>
  <c r="B63" i="14"/>
  <c r="C63" i="14" s="1"/>
  <c r="D63" i="14" s="1"/>
  <c r="E63" i="14" s="1"/>
  <c r="F63" i="14" s="1"/>
  <c r="G63" i="14" s="1"/>
  <c r="A62" i="13"/>
  <c r="C61" i="13"/>
  <c r="B61" i="13"/>
  <c r="A60" i="12"/>
  <c r="C59" i="12"/>
  <c r="B59" i="12"/>
  <c r="A66" i="20" l="1"/>
  <c r="B65" i="20"/>
  <c r="D65" i="20" s="1"/>
  <c r="E65" i="20" s="1"/>
  <c r="F65" i="20" s="1"/>
  <c r="B63" i="19"/>
  <c r="C63" i="19" s="1"/>
  <c r="D63" i="19" s="1"/>
  <c r="E63" i="19" s="1"/>
  <c r="F63" i="19" s="1"/>
  <c r="G63" i="19" s="1"/>
  <c r="A64" i="19"/>
  <c r="B63" i="15"/>
  <c r="A64" i="15"/>
  <c r="C63" i="15"/>
  <c r="E63" i="15"/>
  <c r="D63" i="15"/>
  <c r="A65" i="14"/>
  <c r="B64" i="14"/>
  <c r="C64" i="14" s="1"/>
  <c r="D64" i="14" s="1"/>
  <c r="E64" i="14" s="1"/>
  <c r="F64" i="14" s="1"/>
  <c r="G64" i="14" s="1"/>
  <c r="A63" i="13"/>
  <c r="C62" i="13"/>
  <c r="B62" i="13"/>
  <c r="A61" i="12"/>
  <c r="B60" i="12"/>
  <c r="C60" i="12"/>
  <c r="A67" i="20" l="1"/>
  <c r="B66" i="20"/>
  <c r="D66" i="20" s="1"/>
  <c r="E66" i="20" s="1"/>
  <c r="F66" i="20" s="1"/>
  <c r="A65" i="19"/>
  <c r="B64" i="19"/>
  <c r="C64" i="19" s="1"/>
  <c r="D64" i="19" s="1"/>
  <c r="E64" i="19" s="1"/>
  <c r="F64" i="19" s="1"/>
  <c r="G64" i="19" s="1"/>
  <c r="C64" i="15"/>
  <c r="D64" i="15"/>
  <c r="A65" i="15"/>
  <c r="E64" i="15"/>
  <c r="B64" i="15"/>
  <c r="F63" i="15"/>
  <c r="A66" i="14"/>
  <c r="B65" i="14"/>
  <c r="C65" i="14" s="1"/>
  <c r="D65" i="14" s="1"/>
  <c r="E65" i="14" s="1"/>
  <c r="F65" i="14" s="1"/>
  <c r="G65" i="14" s="1"/>
  <c r="B63" i="13"/>
  <c r="A64" i="13"/>
  <c r="C63" i="13"/>
  <c r="A62" i="12"/>
  <c r="C61" i="12"/>
  <c r="B61" i="12"/>
  <c r="A68" i="20" l="1"/>
  <c r="B67" i="20"/>
  <c r="D67" i="20" s="1"/>
  <c r="E67" i="20" s="1"/>
  <c r="F67" i="20" s="1"/>
  <c r="A66" i="19"/>
  <c r="B65" i="19"/>
  <c r="C65" i="19" s="1"/>
  <c r="D65" i="19" s="1"/>
  <c r="E65" i="19" s="1"/>
  <c r="F65" i="19" s="1"/>
  <c r="G65" i="19" s="1"/>
  <c r="A66" i="15"/>
  <c r="D65" i="15"/>
  <c r="E65" i="15"/>
  <c r="B65" i="15"/>
  <c r="C65" i="15"/>
  <c r="F64" i="15"/>
  <c r="A67" i="14"/>
  <c r="B66" i="14"/>
  <c r="C66" i="14" s="1"/>
  <c r="D66" i="14" s="1"/>
  <c r="E66" i="14" s="1"/>
  <c r="F66" i="14" s="1"/>
  <c r="G66" i="14" s="1"/>
  <c r="C64" i="13"/>
  <c r="B64" i="13"/>
  <c r="A65" i="13"/>
  <c r="A63" i="12"/>
  <c r="B62" i="12"/>
  <c r="C62" i="12"/>
  <c r="A69" i="20" l="1"/>
  <c r="B68" i="20"/>
  <c r="D68" i="20" s="1"/>
  <c r="E68" i="20" s="1"/>
  <c r="F68" i="20" s="1"/>
  <c r="B66" i="19"/>
  <c r="C66" i="19" s="1"/>
  <c r="D66" i="19" s="1"/>
  <c r="E66" i="19" s="1"/>
  <c r="F66" i="19" s="1"/>
  <c r="G66" i="19" s="1"/>
  <c r="A67" i="19"/>
  <c r="F65" i="15"/>
  <c r="E66" i="15"/>
  <c r="A67" i="15"/>
  <c r="C66" i="15"/>
  <c r="D66" i="15"/>
  <c r="B66" i="15"/>
  <c r="A68" i="14"/>
  <c r="B67" i="14"/>
  <c r="C67" i="14" s="1"/>
  <c r="D67" i="14" s="1"/>
  <c r="E67" i="14" s="1"/>
  <c r="F67" i="14" s="1"/>
  <c r="G67" i="14" s="1"/>
  <c r="A66" i="13"/>
  <c r="C65" i="13"/>
  <c r="B65" i="13"/>
  <c r="A64" i="12"/>
  <c r="C63" i="12"/>
  <c r="B63" i="12"/>
  <c r="A70" i="20" l="1"/>
  <c r="B69" i="20"/>
  <c r="D69" i="20" s="1"/>
  <c r="E69" i="20" s="1"/>
  <c r="F69" i="20" s="1"/>
  <c r="B67" i="19"/>
  <c r="C67" i="19" s="1"/>
  <c r="D67" i="19" s="1"/>
  <c r="E67" i="19" s="1"/>
  <c r="F67" i="19" s="1"/>
  <c r="G67" i="19" s="1"/>
  <c r="A68" i="19"/>
  <c r="B67" i="15"/>
  <c r="D67" i="15"/>
  <c r="A68" i="15"/>
  <c r="E67" i="15"/>
  <c r="C67" i="15"/>
  <c r="F66" i="15"/>
  <c r="A69" i="14"/>
  <c r="B68" i="14"/>
  <c r="C68" i="14" s="1"/>
  <c r="D68" i="14" s="1"/>
  <c r="E68" i="14" s="1"/>
  <c r="F68" i="14" s="1"/>
  <c r="G68" i="14" s="1"/>
  <c r="A67" i="13"/>
  <c r="B66" i="13"/>
  <c r="C66" i="13"/>
  <c r="A65" i="12"/>
  <c r="C64" i="12"/>
  <c r="B64" i="12"/>
  <c r="A71" i="20" l="1"/>
  <c r="B70" i="20"/>
  <c r="D70" i="20" s="1"/>
  <c r="E70" i="20" s="1"/>
  <c r="F70" i="20" s="1"/>
  <c r="A69" i="19"/>
  <c r="B68" i="19"/>
  <c r="C68" i="19" s="1"/>
  <c r="D68" i="19" s="1"/>
  <c r="E68" i="19" s="1"/>
  <c r="F68" i="19" s="1"/>
  <c r="G68" i="19" s="1"/>
  <c r="F67" i="15"/>
  <c r="C68" i="15"/>
  <c r="A69" i="15"/>
  <c r="D68" i="15"/>
  <c r="F68" i="15" s="1"/>
  <c r="B68" i="15"/>
  <c r="E68" i="15"/>
  <c r="A70" i="14"/>
  <c r="B69" i="14"/>
  <c r="C69" i="14" s="1"/>
  <c r="D69" i="14" s="1"/>
  <c r="E69" i="14" s="1"/>
  <c r="F69" i="14" s="1"/>
  <c r="G69" i="14" s="1"/>
  <c r="B67" i="13"/>
  <c r="A68" i="13"/>
  <c r="C67" i="13"/>
  <c r="A66" i="12"/>
  <c r="C65" i="12"/>
  <c r="B65" i="12"/>
  <c r="A72" i="20" l="1"/>
  <c r="B71" i="20"/>
  <c r="D71" i="20" s="1"/>
  <c r="E71" i="20" s="1"/>
  <c r="F71" i="20" s="1"/>
  <c r="A70" i="19"/>
  <c r="B69" i="19"/>
  <c r="C69" i="19" s="1"/>
  <c r="D69" i="19" s="1"/>
  <c r="E69" i="19" s="1"/>
  <c r="F69" i="19" s="1"/>
  <c r="G69" i="19" s="1"/>
  <c r="A70" i="15"/>
  <c r="D69" i="15"/>
  <c r="E69" i="15"/>
  <c r="C69" i="15"/>
  <c r="B69" i="15"/>
  <c r="A71" i="14"/>
  <c r="B70" i="14"/>
  <c r="C70" i="14" s="1"/>
  <c r="D70" i="14" s="1"/>
  <c r="E70" i="14" s="1"/>
  <c r="F70" i="14" s="1"/>
  <c r="G70" i="14" s="1"/>
  <c r="C68" i="13"/>
  <c r="B68" i="13"/>
  <c r="A69" i="13"/>
  <c r="A67" i="12"/>
  <c r="B66" i="12"/>
  <c r="C66" i="12"/>
  <c r="A73" i="20" l="1"/>
  <c r="B72" i="20"/>
  <c r="D72" i="20" s="1"/>
  <c r="E72" i="20" s="1"/>
  <c r="F72" i="20" s="1"/>
  <c r="B70" i="19"/>
  <c r="C70" i="19" s="1"/>
  <c r="D70" i="19" s="1"/>
  <c r="E70" i="19" s="1"/>
  <c r="F70" i="19" s="1"/>
  <c r="G70" i="19" s="1"/>
  <c r="A71" i="19"/>
  <c r="F69" i="15"/>
  <c r="E70" i="15"/>
  <c r="B70" i="15"/>
  <c r="A71" i="15"/>
  <c r="D70" i="15"/>
  <c r="C70" i="15"/>
  <c r="A72" i="14"/>
  <c r="B71" i="14"/>
  <c r="C71" i="14" s="1"/>
  <c r="D71" i="14" s="1"/>
  <c r="E71" i="14" s="1"/>
  <c r="F71" i="14" s="1"/>
  <c r="G71" i="14" s="1"/>
  <c r="A70" i="13"/>
  <c r="C69" i="13"/>
  <c r="B69" i="13"/>
  <c r="A68" i="12"/>
  <c r="C67" i="12"/>
  <c r="B67" i="12"/>
  <c r="A74" i="20" l="1"/>
  <c r="B73" i="20"/>
  <c r="D73" i="20" s="1"/>
  <c r="E73" i="20" s="1"/>
  <c r="F73" i="20" s="1"/>
  <c r="B71" i="19"/>
  <c r="C71" i="19" s="1"/>
  <c r="D71" i="19" s="1"/>
  <c r="E71" i="19" s="1"/>
  <c r="F71" i="19" s="1"/>
  <c r="G71" i="19" s="1"/>
  <c r="A72" i="19"/>
  <c r="B71" i="15"/>
  <c r="C71" i="15"/>
  <c r="E71" i="15"/>
  <c r="A72" i="15"/>
  <c r="D71" i="15"/>
  <c r="F70" i="15"/>
  <c r="A73" i="14"/>
  <c r="B72" i="14"/>
  <c r="C72" i="14" s="1"/>
  <c r="D72" i="14" s="1"/>
  <c r="E72" i="14" s="1"/>
  <c r="F72" i="14" s="1"/>
  <c r="G72" i="14" s="1"/>
  <c r="C70" i="13"/>
  <c r="A71" i="13"/>
  <c r="B70" i="13"/>
  <c r="A69" i="12"/>
  <c r="B68" i="12"/>
  <c r="D68" i="12" s="1"/>
  <c r="E68" i="12" s="1"/>
  <c r="F68" i="12" s="1"/>
  <c r="G68" i="12" s="1"/>
  <c r="H68" i="12" s="1"/>
  <c r="I68" i="12" s="1"/>
  <c r="C68" i="12"/>
  <c r="A75" i="20" l="1"/>
  <c r="B74" i="20"/>
  <c r="D74" i="20" s="1"/>
  <c r="E74" i="20" s="1"/>
  <c r="F74" i="20" s="1"/>
  <c r="A73" i="19"/>
  <c r="B72" i="19"/>
  <c r="C72" i="19" s="1"/>
  <c r="D72" i="19" s="1"/>
  <c r="E72" i="19" s="1"/>
  <c r="F72" i="19" s="1"/>
  <c r="G72" i="19" s="1"/>
  <c r="C72" i="15"/>
  <c r="A73" i="15"/>
  <c r="D72" i="15"/>
  <c r="F72" i="15" s="1"/>
  <c r="B72" i="15"/>
  <c r="E72" i="15"/>
  <c r="F71" i="15"/>
  <c r="A74" i="14"/>
  <c r="B73" i="14"/>
  <c r="C73" i="14" s="1"/>
  <c r="D73" i="14" s="1"/>
  <c r="E73" i="14" s="1"/>
  <c r="F73" i="14" s="1"/>
  <c r="G73" i="14" s="1"/>
  <c r="B71" i="13"/>
  <c r="A72" i="13"/>
  <c r="C71" i="13"/>
  <c r="A70" i="12"/>
  <c r="B69" i="12"/>
  <c r="D69" i="12" s="1"/>
  <c r="E69" i="12" s="1"/>
  <c r="F69" i="12" s="1"/>
  <c r="G69" i="12" s="1"/>
  <c r="H69" i="12" s="1"/>
  <c r="I69" i="12" s="1"/>
  <c r="C69" i="12"/>
  <c r="A76" i="20" l="1"/>
  <c r="B75" i="20"/>
  <c r="D75" i="20" s="1"/>
  <c r="E75" i="20" s="1"/>
  <c r="F75" i="20" s="1"/>
  <c r="A74" i="19"/>
  <c r="B73" i="19"/>
  <c r="C73" i="19" s="1"/>
  <c r="D73" i="19" s="1"/>
  <c r="E73" i="19" s="1"/>
  <c r="F73" i="19" s="1"/>
  <c r="G73" i="19" s="1"/>
  <c r="A74" i="15"/>
  <c r="D73" i="15"/>
  <c r="E73" i="15"/>
  <c r="C73" i="15"/>
  <c r="B73" i="15"/>
  <c r="A75" i="14"/>
  <c r="B74" i="14"/>
  <c r="C74" i="14" s="1"/>
  <c r="D74" i="14" s="1"/>
  <c r="E74" i="14" s="1"/>
  <c r="F74" i="14" s="1"/>
  <c r="G74" i="14" s="1"/>
  <c r="C72" i="13"/>
  <c r="B72" i="13"/>
  <c r="A73" i="13"/>
  <c r="A71" i="12"/>
  <c r="B70" i="12"/>
  <c r="D70" i="12" s="1"/>
  <c r="E70" i="12" s="1"/>
  <c r="F70" i="12" s="1"/>
  <c r="G70" i="12" s="1"/>
  <c r="H70" i="12" s="1"/>
  <c r="I70" i="12" s="1"/>
  <c r="C70" i="12"/>
  <c r="A77" i="20" l="1"/>
  <c r="B76" i="20"/>
  <c r="D76" i="20" s="1"/>
  <c r="E76" i="20" s="1"/>
  <c r="F76" i="20" s="1"/>
  <c r="B74" i="19"/>
  <c r="C74" i="19" s="1"/>
  <c r="D74" i="19" s="1"/>
  <c r="E74" i="19" s="1"/>
  <c r="F74" i="19" s="1"/>
  <c r="G74" i="19" s="1"/>
  <c r="A75" i="19"/>
  <c r="F73" i="15"/>
  <c r="E74" i="15"/>
  <c r="B74" i="15"/>
  <c r="D74" i="15"/>
  <c r="F74" i="15" s="1"/>
  <c r="A75" i="15"/>
  <c r="C74" i="15"/>
  <c r="A76" i="14"/>
  <c r="B75" i="14"/>
  <c r="C75" i="14" s="1"/>
  <c r="D75" i="14" s="1"/>
  <c r="E75" i="14" s="1"/>
  <c r="F75" i="14" s="1"/>
  <c r="G75" i="14" s="1"/>
  <c r="A74" i="13"/>
  <c r="B73" i="13"/>
  <c r="C73" i="13"/>
  <c r="A72" i="12"/>
  <c r="C71" i="12"/>
  <c r="B71" i="12"/>
  <c r="D71" i="12" s="1"/>
  <c r="E71" i="12" s="1"/>
  <c r="F71" i="12" s="1"/>
  <c r="G71" i="12" s="1"/>
  <c r="H71" i="12" s="1"/>
  <c r="I71" i="12" s="1"/>
  <c r="A78" i="20" l="1"/>
  <c r="B77" i="20"/>
  <c r="D77" i="20" s="1"/>
  <c r="E77" i="20" s="1"/>
  <c r="F77" i="20" s="1"/>
  <c r="B75" i="19"/>
  <c r="C75" i="19" s="1"/>
  <c r="D75" i="19" s="1"/>
  <c r="E75" i="19" s="1"/>
  <c r="F75" i="19" s="1"/>
  <c r="G75" i="19" s="1"/>
  <c r="A76" i="19"/>
  <c r="B75" i="15"/>
  <c r="C75" i="15"/>
  <c r="E75" i="15"/>
  <c r="A76" i="15"/>
  <c r="D75" i="15"/>
  <c r="A77" i="14"/>
  <c r="B76" i="14"/>
  <c r="C76" i="14" s="1"/>
  <c r="D76" i="14" s="1"/>
  <c r="E76" i="14" s="1"/>
  <c r="F76" i="14" s="1"/>
  <c r="G76" i="14" s="1"/>
  <c r="A75" i="13"/>
  <c r="C74" i="13"/>
  <c r="B74" i="13"/>
  <c r="A73" i="12"/>
  <c r="B72" i="12"/>
  <c r="D72" i="12" s="1"/>
  <c r="E72" i="12" s="1"/>
  <c r="F72" i="12" s="1"/>
  <c r="G72" i="12" s="1"/>
  <c r="H72" i="12" s="1"/>
  <c r="I72" i="12" s="1"/>
  <c r="C72" i="12"/>
  <c r="A79" i="20" l="1"/>
  <c r="B78" i="20"/>
  <c r="D78" i="20" s="1"/>
  <c r="E78" i="20" s="1"/>
  <c r="F78" i="20" s="1"/>
  <c r="A77" i="19"/>
  <c r="B76" i="19"/>
  <c r="C76" i="19" s="1"/>
  <c r="D76" i="19" s="1"/>
  <c r="E76" i="19" s="1"/>
  <c r="F76" i="19" s="1"/>
  <c r="G76" i="19" s="1"/>
  <c r="C76" i="15"/>
  <c r="A77" i="15"/>
  <c r="D76" i="15"/>
  <c r="F76" i="15" s="1"/>
  <c r="B76" i="15"/>
  <c r="E76" i="15"/>
  <c r="F75" i="15"/>
  <c r="A78" i="14"/>
  <c r="B77" i="14"/>
  <c r="C77" i="14" s="1"/>
  <c r="D77" i="14" s="1"/>
  <c r="E77" i="14" s="1"/>
  <c r="F77" i="14" s="1"/>
  <c r="G77" i="14" s="1"/>
  <c r="B75" i="13"/>
  <c r="A76" i="13"/>
  <c r="C75" i="13"/>
  <c r="A74" i="12"/>
  <c r="B73" i="12"/>
  <c r="D73" i="12" s="1"/>
  <c r="E73" i="12" s="1"/>
  <c r="F73" i="12" s="1"/>
  <c r="G73" i="12" s="1"/>
  <c r="H73" i="12" s="1"/>
  <c r="I73" i="12" s="1"/>
  <c r="C73" i="12"/>
  <c r="A80" i="20" l="1"/>
  <c r="B79" i="20"/>
  <c r="D79" i="20" s="1"/>
  <c r="E79" i="20" s="1"/>
  <c r="F79" i="20" s="1"/>
  <c r="A78" i="19"/>
  <c r="B77" i="19"/>
  <c r="C77" i="19" s="1"/>
  <c r="D77" i="19" s="1"/>
  <c r="E77" i="19" s="1"/>
  <c r="F77" i="19" s="1"/>
  <c r="G77" i="19" s="1"/>
  <c r="A78" i="15"/>
  <c r="D77" i="15"/>
  <c r="F77" i="15" s="1"/>
  <c r="E77" i="15"/>
  <c r="C77" i="15"/>
  <c r="B77" i="15"/>
  <c r="A79" i="14"/>
  <c r="B78" i="14"/>
  <c r="C78" i="14" s="1"/>
  <c r="D78" i="14" s="1"/>
  <c r="E78" i="14" s="1"/>
  <c r="F78" i="14" s="1"/>
  <c r="G78" i="14" s="1"/>
  <c r="C76" i="13"/>
  <c r="B76" i="13"/>
  <c r="A77" i="13"/>
  <c r="A75" i="12"/>
  <c r="B74" i="12"/>
  <c r="D74" i="12" s="1"/>
  <c r="E74" i="12" s="1"/>
  <c r="F74" i="12" s="1"/>
  <c r="G74" i="12" s="1"/>
  <c r="H74" i="12" s="1"/>
  <c r="I74" i="12" s="1"/>
  <c r="C74" i="12"/>
  <c r="A81" i="20" l="1"/>
  <c r="B80" i="20"/>
  <c r="D80" i="20" s="1"/>
  <c r="E80" i="20" s="1"/>
  <c r="F80" i="20" s="1"/>
  <c r="B78" i="19"/>
  <c r="C78" i="19" s="1"/>
  <c r="D78" i="19" s="1"/>
  <c r="E78" i="19" s="1"/>
  <c r="F78" i="19" s="1"/>
  <c r="G78" i="19" s="1"/>
  <c r="A79" i="19"/>
  <c r="E78" i="15"/>
  <c r="B78" i="15"/>
  <c r="A79" i="15"/>
  <c r="D78" i="15"/>
  <c r="F78" i="15" s="1"/>
  <c r="C78" i="15"/>
  <c r="A80" i="14"/>
  <c r="B79" i="14"/>
  <c r="C79" i="14" s="1"/>
  <c r="D79" i="14" s="1"/>
  <c r="E79" i="14" s="1"/>
  <c r="F79" i="14" s="1"/>
  <c r="G79" i="14" s="1"/>
  <c r="A78" i="13"/>
  <c r="C77" i="13"/>
  <c r="B77" i="13"/>
  <c r="A76" i="12"/>
  <c r="B75" i="12"/>
  <c r="D75" i="12" s="1"/>
  <c r="E75" i="12" s="1"/>
  <c r="F75" i="12" s="1"/>
  <c r="G75" i="12" s="1"/>
  <c r="H75" i="12" s="1"/>
  <c r="I75" i="12" s="1"/>
  <c r="C75" i="12"/>
  <c r="A82" i="20" l="1"/>
  <c r="B81" i="20"/>
  <c r="D81" i="20" s="1"/>
  <c r="E81" i="20" s="1"/>
  <c r="F81" i="20" s="1"/>
  <c r="B79" i="19"/>
  <c r="C79" i="19" s="1"/>
  <c r="D79" i="19" s="1"/>
  <c r="E79" i="19" s="1"/>
  <c r="F79" i="19" s="1"/>
  <c r="G79" i="19" s="1"/>
  <c r="A80" i="19"/>
  <c r="B79" i="15"/>
  <c r="C79" i="15"/>
  <c r="E79" i="15"/>
  <c r="D79" i="15"/>
  <c r="F79" i="15" s="1"/>
  <c r="A80" i="15"/>
  <c r="A81" i="14"/>
  <c r="B80" i="14"/>
  <c r="C80" i="14" s="1"/>
  <c r="D80" i="14" s="1"/>
  <c r="E80" i="14" s="1"/>
  <c r="F80" i="14" s="1"/>
  <c r="G80" i="14" s="1"/>
  <c r="C78" i="13"/>
  <c r="A79" i="13"/>
  <c r="B78" i="13"/>
  <c r="A77" i="12"/>
  <c r="B76" i="12"/>
  <c r="D76" i="12" s="1"/>
  <c r="E76" i="12" s="1"/>
  <c r="F76" i="12" s="1"/>
  <c r="G76" i="12" s="1"/>
  <c r="H76" i="12" s="1"/>
  <c r="I76" i="12" s="1"/>
  <c r="C76" i="12"/>
  <c r="A83" i="20" l="1"/>
  <c r="B82" i="20"/>
  <c r="D82" i="20" s="1"/>
  <c r="E82" i="20" s="1"/>
  <c r="F82" i="20" s="1"/>
  <c r="A81" i="19"/>
  <c r="B80" i="19"/>
  <c r="C80" i="19" s="1"/>
  <c r="D80" i="19" s="1"/>
  <c r="E80" i="19" s="1"/>
  <c r="F80" i="19" s="1"/>
  <c r="G80" i="19" s="1"/>
  <c r="C80" i="15"/>
  <c r="A81" i="15"/>
  <c r="D80" i="15"/>
  <c r="F80" i="15" s="1"/>
  <c r="B80" i="15"/>
  <c r="E80" i="15"/>
  <c r="A82" i="14"/>
  <c r="B81" i="14"/>
  <c r="C81" i="14" s="1"/>
  <c r="D81" i="14" s="1"/>
  <c r="E81" i="14" s="1"/>
  <c r="F81" i="14" s="1"/>
  <c r="G81" i="14" s="1"/>
  <c r="B79" i="13"/>
  <c r="A80" i="13"/>
  <c r="C79" i="13"/>
  <c r="A78" i="12"/>
  <c r="B77" i="12"/>
  <c r="D77" i="12" s="1"/>
  <c r="E77" i="12" s="1"/>
  <c r="F77" i="12" s="1"/>
  <c r="G77" i="12" s="1"/>
  <c r="H77" i="12" s="1"/>
  <c r="I77" i="12" s="1"/>
  <c r="C77" i="12"/>
  <c r="A84" i="20" l="1"/>
  <c r="B83" i="20"/>
  <c r="D83" i="20" s="1"/>
  <c r="E83" i="20" s="1"/>
  <c r="F83" i="20" s="1"/>
  <c r="A82" i="19"/>
  <c r="B81" i="19"/>
  <c r="C81" i="19" s="1"/>
  <c r="D81" i="19" s="1"/>
  <c r="E81" i="19" s="1"/>
  <c r="F81" i="19" s="1"/>
  <c r="G81" i="19" s="1"/>
  <c r="A82" i="15"/>
  <c r="D81" i="15"/>
  <c r="E81" i="15"/>
  <c r="C81" i="15"/>
  <c r="B81" i="15"/>
  <c r="A83" i="14"/>
  <c r="B82" i="14"/>
  <c r="C82" i="14" s="1"/>
  <c r="D82" i="14" s="1"/>
  <c r="E82" i="14" s="1"/>
  <c r="F82" i="14" s="1"/>
  <c r="G82" i="14" s="1"/>
  <c r="C80" i="13"/>
  <c r="B80" i="13"/>
  <c r="A81" i="13"/>
  <c r="A79" i="12"/>
  <c r="B78" i="12"/>
  <c r="D78" i="12" s="1"/>
  <c r="E78" i="12" s="1"/>
  <c r="F78" i="12" s="1"/>
  <c r="G78" i="12" s="1"/>
  <c r="H78" i="12" s="1"/>
  <c r="I78" i="12" s="1"/>
  <c r="C78" i="12"/>
  <c r="A85" i="20" l="1"/>
  <c r="B84" i="20"/>
  <c r="D84" i="20" s="1"/>
  <c r="E84" i="20" s="1"/>
  <c r="F84" i="20" s="1"/>
  <c r="B82" i="19"/>
  <c r="C82" i="19" s="1"/>
  <c r="D82" i="19" s="1"/>
  <c r="E82" i="19" s="1"/>
  <c r="F82" i="19" s="1"/>
  <c r="G82" i="19" s="1"/>
  <c r="A83" i="19"/>
  <c r="E82" i="15"/>
  <c r="B82" i="15"/>
  <c r="D82" i="15"/>
  <c r="F82" i="15" s="1"/>
  <c r="A83" i="15"/>
  <c r="C82" i="15"/>
  <c r="F81" i="15"/>
  <c r="A84" i="14"/>
  <c r="B83" i="14"/>
  <c r="C83" i="14" s="1"/>
  <c r="D83" i="14" s="1"/>
  <c r="E83" i="14" s="1"/>
  <c r="F83" i="14" s="1"/>
  <c r="G83" i="14" s="1"/>
  <c r="A82" i="13"/>
  <c r="B81" i="13"/>
  <c r="C81" i="13"/>
  <c r="A80" i="12"/>
  <c r="B79" i="12"/>
  <c r="D79" i="12" s="1"/>
  <c r="E79" i="12" s="1"/>
  <c r="F79" i="12" s="1"/>
  <c r="G79" i="12" s="1"/>
  <c r="H79" i="12" s="1"/>
  <c r="I79" i="12" s="1"/>
  <c r="C79" i="12"/>
  <c r="A86" i="20" l="1"/>
  <c r="B85" i="20"/>
  <c r="D85" i="20" s="1"/>
  <c r="E85" i="20" s="1"/>
  <c r="F85" i="20" s="1"/>
  <c r="B83" i="19"/>
  <c r="C83" i="19" s="1"/>
  <c r="D83" i="19" s="1"/>
  <c r="E83" i="19" s="1"/>
  <c r="F83" i="19" s="1"/>
  <c r="G83" i="19" s="1"/>
  <c r="A84" i="19"/>
  <c r="B83" i="15"/>
  <c r="C83" i="15"/>
  <c r="E83" i="15"/>
  <c r="A84" i="15"/>
  <c r="D83" i="15"/>
  <c r="A85" i="14"/>
  <c r="B84" i="14"/>
  <c r="C84" i="14" s="1"/>
  <c r="D84" i="14" s="1"/>
  <c r="E84" i="14" s="1"/>
  <c r="F84" i="14" s="1"/>
  <c r="G84" i="14" s="1"/>
  <c r="A83" i="13"/>
  <c r="C82" i="13"/>
  <c r="B82" i="13"/>
  <c r="A81" i="12"/>
  <c r="B80" i="12"/>
  <c r="D80" i="12" s="1"/>
  <c r="E80" i="12" s="1"/>
  <c r="F80" i="12" s="1"/>
  <c r="G80" i="12" s="1"/>
  <c r="H80" i="12" s="1"/>
  <c r="I80" i="12" s="1"/>
  <c r="C80" i="12"/>
  <c r="A87" i="20" l="1"/>
  <c r="B86" i="20"/>
  <c r="D86" i="20" s="1"/>
  <c r="E86" i="20" s="1"/>
  <c r="F86" i="20" s="1"/>
  <c r="A85" i="19"/>
  <c r="B84" i="19"/>
  <c r="C84" i="19" s="1"/>
  <c r="D84" i="19" s="1"/>
  <c r="E84" i="19" s="1"/>
  <c r="F84" i="19" s="1"/>
  <c r="G84" i="19" s="1"/>
  <c r="C84" i="15"/>
  <c r="A85" i="15"/>
  <c r="D84" i="15"/>
  <c r="F84" i="15" s="1"/>
  <c r="B84" i="15"/>
  <c r="E84" i="15"/>
  <c r="F83" i="15"/>
  <c r="A86" i="14"/>
  <c r="B85" i="14"/>
  <c r="C85" i="14" s="1"/>
  <c r="D85" i="14" s="1"/>
  <c r="E85" i="14" s="1"/>
  <c r="F85" i="14" s="1"/>
  <c r="G85" i="14" s="1"/>
  <c r="B83" i="13"/>
  <c r="A84" i="13"/>
  <c r="C83" i="13"/>
  <c r="A82" i="12"/>
  <c r="B81" i="12"/>
  <c r="D81" i="12" s="1"/>
  <c r="E81" i="12" s="1"/>
  <c r="F81" i="12" s="1"/>
  <c r="G81" i="12" s="1"/>
  <c r="H81" i="12" s="1"/>
  <c r="I81" i="12" s="1"/>
  <c r="C81" i="12"/>
  <c r="A88" i="20" l="1"/>
  <c r="B87" i="20"/>
  <c r="D87" i="20" s="1"/>
  <c r="E87" i="20" s="1"/>
  <c r="F87" i="20" s="1"/>
  <c r="A86" i="19"/>
  <c r="B85" i="19"/>
  <c r="C85" i="19" s="1"/>
  <c r="D85" i="19" s="1"/>
  <c r="E85" i="19" s="1"/>
  <c r="F85" i="19" s="1"/>
  <c r="G85" i="19" s="1"/>
  <c r="A86" i="15"/>
  <c r="D85" i="15"/>
  <c r="E85" i="15"/>
  <c r="C85" i="15"/>
  <c r="B85" i="15"/>
  <c r="A87" i="14"/>
  <c r="B86" i="14"/>
  <c r="C86" i="14" s="1"/>
  <c r="D86" i="14" s="1"/>
  <c r="E86" i="14" s="1"/>
  <c r="F86" i="14" s="1"/>
  <c r="G86" i="14" s="1"/>
  <c r="C84" i="13"/>
  <c r="B84" i="13"/>
  <c r="A85" i="13"/>
  <c r="A83" i="12"/>
  <c r="B82" i="12"/>
  <c r="D82" i="12" s="1"/>
  <c r="E82" i="12" s="1"/>
  <c r="F82" i="12" s="1"/>
  <c r="G82" i="12" s="1"/>
  <c r="H82" i="12" s="1"/>
  <c r="I82" i="12" s="1"/>
  <c r="C82" i="12"/>
  <c r="A89" i="20" l="1"/>
  <c r="B88" i="20"/>
  <c r="D88" i="20" s="1"/>
  <c r="E88" i="20" s="1"/>
  <c r="F88" i="20" s="1"/>
  <c r="B86" i="19"/>
  <c r="C86" i="19" s="1"/>
  <c r="D86" i="19" s="1"/>
  <c r="E86" i="19" s="1"/>
  <c r="F86" i="19" s="1"/>
  <c r="G86" i="19" s="1"/>
  <c r="A87" i="19"/>
  <c r="F85" i="15"/>
  <c r="E86" i="15"/>
  <c r="B86" i="15"/>
  <c r="A87" i="15"/>
  <c r="D86" i="15"/>
  <c r="C86" i="15"/>
  <c r="A88" i="14"/>
  <c r="B87" i="14"/>
  <c r="C87" i="14" s="1"/>
  <c r="D87" i="14" s="1"/>
  <c r="E87" i="14" s="1"/>
  <c r="F87" i="14" s="1"/>
  <c r="G87" i="14" s="1"/>
  <c r="A86" i="13"/>
  <c r="B85" i="13"/>
  <c r="C85" i="13"/>
  <c r="A84" i="12"/>
  <c r="C83" i="12"/>
  <c r="B83" i="12"/>
  <c r="D83" i="12" s="1"/>
  <c r="E83" i="12" s="1"/>
  <c r="F83" i="12" s="1"/>
  <c r="G83" i="12" s="1"/>
  <c r="H83" i="12" s="1"/>
  <c r="I83" i="12" s="1"/>
  <c r="A90" i="20" l="1"/>
  <c r="B89" i="20"/>
  <c r="D89" i="20" s="1"/>
  <c r="E89" i="20" s="1"/>
  <c r="F89" i="20" s="1"/>
  <c r="B87" i="19"/>
  <c r="C87" i="19" s="1"/>
  <c r="D87" i="19" s="1"/>
  <c r="E87" i="19" s="1"/>
  <c r="F87" i="19" s="1"/>
  <c r="G87" i="19" s="1"/>
  <c r="A88" i="19"/>
  <c r="B87" i="15"/>
  <c r="C87" i="15"/>
  <c r="E87" i="15"/>
  <c r="A88" i="15"/>
  <c r="D87" i="15"/>
  <c r="F86" i="15"/>
  <c r="A89" i="14"/>
  <c r="B88" i="14"/>
  <c r="C88" i="14" s="1"/>
  <c r="D88" i="14" s="1"/>
  <c r="E88" i="14" s="1"/>
  <c r="F88" i="14" s="1"/>
  <c r="G88" i="14" s="1"/>
  <c r="A87" i="13"/>
  <c r="C86" i="13"/>
  <c r="B86" i="13"/>
  <c r="A85" i="12"/>
  <c r="C84" i="12"/>
  <c r="B84" i="12"/>
  <c r="D84" i="12" s="1"/>
  <c r="E84" i="12" s="1"/>
  <c r="F84" i="12" s="1"/>
  <c r="G84" i="12" s="1"/>
  <c r="H84" i="12" s="1"/>
  <c r="I84" i="12" s="1"/>
  <c r="A91" i="20" l="1"/>
  <c r="B90" i="20"/>
  <c r="D90" i="20" s="1"/>
  <c r="E90" i="20" s="1"/>
  <c r="F90" i="20" s="1"/>
  <c r="A89" i="19"/>
  <c r="B88" i="19"/>
  <c r="C88" i="19" s="1"/>
  <c r="D88" i="19" s="1"/>
  <c r="E88" i="19" s="1"/>
  <c r="F88" i="19" s="1"/>
  <c r="G88" i="19" s="1"/>
  <c r="C88" i="15"/>
  <c r="A89" i="15"/>
  <c r="D88" i="15"/>
  <c r="F88" i="15" s="1"/>
  <c r="B88" i="15"/>
  <c r="E88" i="15"/>
  <c r="F87" i="15"/>
  <c r="A90" i="14"/>
  <c r="B89" i="14"/>
  <c r="C89" i="14" s="1"/>
  <c r="D89" i="14" s="1"/>
  <c r="E89" i="14" s="1"/>
  <c r="F89" i="14" s="1"/>
  <c r="G89" i="14" s="1"/>
  <c r="B87" i="13"/>
  <c r="A88" i="13"/>
  <c r="C87" i="13"/>
  <c r="A86" i="12"/>
  <c r="B85" i="12"/>
  <c r="D85" i="12" s="1"/>
  <c r="E85" i="12" s="1"/>
  <c r="F85" i="12" s="1"/>
  <c r="G85" i="12" s="1"/>
  <c r="H85" i="12" s="1"/>
  <c r="I85" i="12" s="1"/>
  <c r="C85" i="12"/>
  <c r="A92" i="20" l="1"/>
  <c r="B91" i="20"/>
  <c r="D91" i="20" s="1"/>
  <c r="E91" i="20" s="1"/>
  <c r="F91" i="20" s="1"/>
  <c r="A90" i="19"/>
  <c r="B89" i="19"/>
  <c r="C89" i="19" s="1"/>
  <c r="D89" i="19" s="1"/>
  <c r="E89" i="19" s="1"/>
  <c r="F89" i="19" s="1"/>
  <c r="G89" i="19" s="1"/>
  <c r="A90" i="15"/>
  <c r="D89" i="15"/>
  <c r="E89" i="15"/>
  <c r="C89" i="15"/>
  <c r="B89" i="15"/>
  <c r="A91" i="14"/>
  <c r="B90" i="14"/>
  <c r="C90" i="14" s="1"/>
  <c r="D90" i="14" s="1"/>
  <c r="E90" i="14" s="1"/>
  <c r="F90" i="14" s="1"/>
  <c r="G90" i="14" s="1"/>
  <c r="C88" i="13"/>
  <c r="B88" i="13"/>
  <c r="A89" i="13"/>
  <c r="A87" i="12"/>
  <c r="B86" i="12"/>
  <c r="D86" i="12" s="1"/>
  <c r="E86" i="12" s="1"/>
  <c r="F86" i="12" s="1"/>
  <c r="G86" i="12" s="1"/>
  <c r="H86" i="12" s="1"/>
  <c r="I86" i="12" s="1"/>
  <c r="C86" i="12"/>
  <c r="A93" i="20" l="1"/>
  <c r="B92" i="20"/>
  <c r="D92" i="20" s="1"/>
  <c r="E92" i="20" s="1"/>
  <c r="F92" i="20" s="1"/>
  <c r="B90" i="19"/>
  <c r="C90" i="19" s="1"/>
  <c r="D90" i="19" s="1"/>
  <c r="E90" i="19" s="1"/>
  <c r="F90" i="19" s="1"/>
  <c r="G90" i="19" s="1"/>
  <c r="A91" i="19"/>
  <c r="F89" i="15"/>
  <c r="E90" i="15"/>
  <c r="B90" i="15"/>
  <c r="D90" i="15"/>
  <c r="F90" i="15" s="1"/>
  <c r="A91" i="15"/>
  <c r="C90" i="15"/>
  <c r="A92" i="14"/>
  <c r="B91" i="14"/>
  <c r="C91" i="14" s="1"/>
  <c r="D91" i="14" s="1"/>
  <c r="E91" i="14" s="1"/>
  <c r="F91" i="14" s="1"/>
  <c r="G91" i="14" s="1"/>
  <c r="A90" i="13"/>
  <c r="C89" i="13"/>
  <c r="B89" i="13"/>
  <c r="A88" i="12"/>
  <c r="B87" i="12"/>
  <c r="D87" i="12" s="1"/>
  <c r="E87" i="12" s="1"/>
  <c r="F87" i="12" s="1"/>
  <c r="G87" i="12" s="1"/>
  <c r="H87" i="12" s="1"/>
  <c r="I87" i="12" s="1"/>
  <c r="C87" i="12"/>
  <c r="B93" i="20" l="1"/>
  <c r="D93" i="20" s="1"/>
  <c r="E93" i="20" s="1"/>
  <c r="F93" i="20" s="1"/>
  <c r="A94" i="20"/>
  <c r="B91" i="19"/>
  <c r="C91" i="19" s="1"/>
  <c r="D91" i="19" s="1"/>
  <c r="E91" i="19" s="1"/>
  <c r="F91" i="19" s="1"/>
  <c r="G91" i="19" s="1"/>
  <c r="A92" i="19"/>
  <c r="B91" i="15"/>
  <c r="C91" i="15"/>
  <c r="E91" i="15"/>
  <c r="A92" i="15"/>
  <c r="D91" i="15"/>
  <c r="A93" i="14"/>
  <c r="B92" i="14"/>
  <c r="C92" i="14" s="1"/>
  <c r="D92" i="14" s="1"/>
  <c r="E92" i="14" s="1"/>
  <c r="F92" i="14" s="1"/>
  <c r="G92" i="14" s="1"/>
  <c r="C90" i="13"/>
  <c r="A91" i="13"/>
  <c r="B90" i="13"/>
  <c r="A89" i="12"/>
  <c r="B88" i="12"/>
  <c r="D88" i="12" s="1"/>
  <c r="E88" i="12" s="1"/>
  <c r="F88" i="12" s="1"/>
  <c r="G88" i="12" s="1"/>
  <c r="H88" i="12" s="1"/>
  <c r="I88" i="12" s="1"/>
  <c r="C88" i="12"/>
  <c r="A95" i="20" l="1"/>
  <c r="B94" i="20"/>
  <c r="D94" i="20" s="1"/>
  <c r="E94" i="20" s="1"/>
  <c r="F94" i="20" s="1"/>
  <c r="A93" i="19"/>
  <c r="B92" i="19"/>
  <c r="C92" i="19" s="1"/>
  <c r="D92" i="19" s="1"/>
  <c r="E92" i="19" s="1"/>
  <c r="F92" i="19" s="1"/>
  <c r="G92" i="19" s="1"/>
  <c r="C92" i="15"/>
  <c r="A93" i="15"/>
  <c r="D92" i="15"/>
  <c r="F92" i="15" s="1"/>
  <c r="B92" i="15"/>
  <c r="E92" i="15"/>
  <c r="F91" i="15"/>
  <c r="A94" i="14"/>
  <c r="B93" i="14"/>
  <c r="C93" i="14" s="1"/>
  <c r="D93" i="14" s="1"/>
  <c r="E93" i="14" s="1"/>
  <c r="F93" i="14" s="1"/>
  <c r="G93" i="14" s="1"/>
  <c r="B91" i="13"/>
  <c r="A92" i="13"/>
  <c r="C91" i="13"/>
  <c r="A90" i="12"/>
  <c r="C89" i="12"/>
  <c r="B89" i="12"/>
  <c r="D89" i="12" s="1"/>
  <c r="E89" i="12" s="1"/>
  <c r="F89" i="12" s="1"/>
  <c r="G89" i="12" s="1"/>
  <c r="H89" i="12" s="1"/>
  <c r="I89" i="12" s="1"/>
  <c r="B95" i="20" l="1"/>
  <c r="D95" i="20" s="1"/>
  <c r="E95" i="20" s="1"/>
  <c r="F95" i="20" s="1"/>
  <c r="A96" i="20"/>
  <c r="B93" i="19"/>
  <c r="C93" i="19" s="1"/>
  <c r="D93" i="19" s="1"/>
  <c r="E93" i="19" s="1"/>
  <c r="F93" i="19" s="1"/>
  <c r="G93" i="19" s="1"/>
  <c r="A94" i="19"/>
  <c r="A94" i="15"/>
  <c r="D93" i="15"/>
  <c r="E93" i="15"/>
  <c r="C93" i="15"/>
  <c r="B93" i="15"/>
  <c r="A95" i="14"/>
  <c r="B94" i="14"/>
  <c r="C94" i="14" s="1"/>
  <c r="D94" i="14" s="1"/>
  <c r="E94" i="14" s="1"/>
  <c r="F94" i="14" s="1"/>
  <c r="G94" i="14" s="1"/>
  <c r="C92" i="13"/>
  <c r="B92" i="13"/>
  <c r="A93" i="13"/>
  <c r="A91" i="12"/>
  <c r="B90" i="12"/>
  <c r="D90" i="12" s="1"/>
  <c r="E90" i="12" s="1"/>
  <c r="F90" i="12" s="1"/>
  <c r="G90" i="12" s="1"/>
  <c r="H90" i="12" s="1"/>
  <c r="I90" i="12" s="1"/>
  <c r="C90" i="12"/>
  <c r="A97" i="20" l="1"/>
  <c r="B96" i="20"/>
  <c r="D96" i="20" s="1"/>
  <c r="E96" i="20" s="1"/>
  <c r="F96" i="20" s="1"/>
  <c r="B94" i="19"/>
  <c r="C94" i="19" s="1"/>
  <c r="D94" i="19" s="1"/>
  <c r="E94" i="19" s="1"/>
  <c r="F94" i="19" s="1"/>
  <c r="G94" i="19" s="1"/>
  <c r="A95" i="19"/>
  <c r="F93" i="15"/>
  <c r="E94" i="15"/>
  <c r="B94" i="15"/>
  <c r="A95" i="15"/>
  <c r="D94" i="15"/>
  <c r="C94" i="15"/>
  <c r="A96" i="14"/>
  <c r="B95" i="14"/>
  <c r="C95" i="14" s="1"/>
  <c r="D95" i="14" s="1"/>
  <c r="E95" i="14" s="1"/>
  <c r="F95" i="14" s="1"/>
  <c r="G95" i="14" s="1"/>
  <c r="A94" i="13"/>
  <c r="B93" i="13"/>
  <c r="C93" i="13"/>
  <c r="A92" i="12"/>
  <c r="B91" i="12"/>
  <c r="D91" i="12" s="1"/>
  <c r="E91" i="12" s="1"/>
  <c r="F91" i="12" s="1"/>
  <c r="G91" i="12" s="1"/>
  <c r="H91" i="12" s="1"/>
  <c r="I91" i="12" s="1"/>
  <c r="C91" i="12"/>
  <c r="B97" i="20" l="1"/>
  <c r="D97" i="20" s="1"/>
  <c r="E97" i="20" s="1"/>
  <c r="F97" i="20" s="1"/>
  <c r="A98" i="20"/>
  <c r="A96" i="19"/>
  <c r="B95" i="19"/>
  <c r="C95" i="19" s="1"/>
  <c r="D95" i="19" s="1"/>
  <c r="E95" i="19" s="1"/>
  <c r="F95" i="19" s="1"/>
  <c r="G95" i="19" s="1"/>
  <c r="B95" i="15"/>
  <c r="C95" i="15"/>
  <c r="E95" i="15"/>
  <c r="D95" i="15"/>
  <c r="F95" i="15" s="1"/>
  <c r="A96" i="15"/>
  <c r="F94" i="15"/>
  <c r="A97" i="14"/>
  <c r="B96" i="14"/>
  <c r="C96" i="14" s="1"/>
  <c r="D96" i="14" s="1"/>
  <c r="E96" i="14" s="1"/>
  <c r="F96" i="14" s="1"/>
  <c r="G96" i="14" s="1"/>
  <c r="A95" i="13"/>
  <c r="C94" i="13"/>
  <c r="B94" i="13"/>
  <c r="A93" i="12"/>
  <c r="B92" i="12"/>
  <c r="D92" i="12" s="1"/>
  <c r="E92" i="12" s="1"/>
  <c r="F92" i="12" s="1"/>
  <c r="G92" i="12" s="1"/>
  <c r="H92" i="12" s="1"/>
  <c r="I92" i="12" s="1"/>
  <c r="C92" i="12"/>
  <c r="B98" i="20" l="1"/>
  <c r="D98" i="20" s="1"/>
  <c r="E98" i="20" s="1"/>
  <c r="F98" i="20" s="1"/>
  <c r="A99" i="20"/>
  <c r="A97" i="19"/>
  <c r="B96" i="19"/>
  <c r="C96" i="19" s="1"/>
  <c r="D96" i="19" s="1"/>
  <c r="E96" i="19" s="1"/>
  <c r="F96" i="19" s="1"/>
  <c r="G96" i="19" s="1"/>
  <c r="C96" i="15"/>
  <c r="A97" i="15"/>
  <c r="D96" i="15"/>
  <c r="F96" i="15" s="1"/>
  <c r="B96" i="15"/>
  <c r="E96" i="15"/>
  <c r="A98" i="14"/>
  <c r="B97" i="14"/>
  <c r="C97" i="14" s="1"/>
  <c r="D97" i="14" s="1"/>
  <c r="E97" i="14" s="1"/>
  <c r="F97" i="14" s="1"/>
  <c r="G97" i="14" s="1"/>
  <c r="B95" i="13"/>
  <c r="A96" i="13"/>
  <c r="C95" i="13"/>
  <c r="A94" i="12"/>
  <c r="B93" i="12"/>
  <c r="D93" i="12" s="1"/>
  <c r="E93" i="12" s="1"/>
  <c r="F93" i="12" s="1"/>
  <c r="G93" i="12" s="1"/>
  <c r="H93" i="12" s="1"/>
  <c r="I93" i="12" s="1"/>
  <c r="C93" i="12"/>
  <c r="B99" i="20" l="1"/>
  <c r="D99" i="20" s="1"/>
  <c r="E99" i="20" s="1"/>
  <c r="F99" i="20" s="1"/>
  <c r="A100" i="20"/>
  <c r="B97" i="19"/>
  <c r="C97" i="19" s="1"/>
  <c r="D97" i="19" s="1"/>
  <c r="E97" i="19" s="1"/>
  <c r="F97" i="19" s="1"/>
  <c r="G97" i="19" s="1"/>
  <c r="A98" i="19"/>
  <c r="A98" i="15"/>
  <c r="D97" i="15"/>
  <c r="E97" i="15"/>
  <c r="C97" i="15"/>
  <c r="B97" i="15"/>
  <c r="A99" i="14"/>
  <c r="B98" i="14"/>
  <c r="C98" i="14" s="1"/>
  <c r="D98" i="14" s="1"/>
  <c r="E98" i="14" s="1"/>
  <c r="F98" i="14" s="1"/>
  <c r="G98" i="14" s="1"/>
  <c r="C96" i="13"/>
  <c r="B96" i="13"/>
  <c r="A97" i="13"/>
  <c r="A95" i="12"/>
  <c r="B94" i="12"/>
  <c r="D94" i="12" s="1"/>
  <c r="E94" i="12" s="1"/>
  <c r="F94" i="12" s="1"/>
  <c r="G94" i="12" s="1"/>
  <c r="H94" i="12" s="1"/>
  <c r="I94" i="12" s="1"/>
  <c r="C94" i="12"/>
  <c r="A101" i="20" l="1"/>
  <c r="B100" i="20"/>
  <c r="D100" i="20" s="1"/>
  <c r="E100" i="20" s="1"/>
  <c r="F100" i="20" s="1"/>
  <c r="B98" i="19"/>
  <c r="C98" i="19" s="1"/>
  <c r="D98" i="19" s="1"/>
  <c r="E98" i="19" s="1"/>
  <c r="F98" i="19" s="1"/>
  <c r="G98" i="19" s="1"/>
  <c r="A99" i="19"/>
  <c r="F97" i="15"/>
  <c r="E98" i="15"/>
  <c r="B98" i="15"/>
  <c r="D98" i="15"/>
  <c r="F98" i="15" s="1"/>
  <c r="A99" i="15"/>
  <c r="C98" i="15"/>
  <c r="A100" i="14"/>
  <c r="B99" i="14"/>
  <c r="C99" i="14" s="1"/>
  <c r="D99" i="14" s="1"/>
  <c r="E99" i="14" s="1"/>
  <c r="F99" i="14" s="1"/>
  <c r="G99" i="14" s="1"/>
  <c r="A98" i="13"/>
  <c r="C97" i="13"/>
  <c r="B97" i="13"/>
  <c r="A96" i="12"/>
  <c r="B95" i="12"/>
  <c r="D95" i="12" s="1"/>
  <c r="E95" i="12" s="1"/>
  <c r="F95" i="12" s="1"/>
  <c r="G95" i="12" s="1"/>
  <c r="H95" i="12" s="1"/>
  <c r="I95" i="12" s="1"/>
  <c r="C95" i="12"/>
  <c r="B101" i="20" l="1"/>
  <c r="D101" i="20" s="1"/>
  <c r="E101" i="20" s="1"/>
  <c r="F101" i="20" s="1"/>
  <c r="A102" i="20"/>
  <c r="B99" i="19"/>
  <c r="C99" i="19" s="1"/>
  <c r="D99" i="19" s="1"/>
  <c r="E99" i="19" s="1"/>
  <c r="F99" i="19" s="1"/>
  <c r="G99" i="19" s="1"/>
  <c r="A100" i="19"/>
  <c r="B99" i="15"/>
  <c r="C99" i="15"/>
  <c r="E99" i="15"/>
  <c r="A100" i="15"/>
  <c r="D99" i="15"/>
  <c r="A101" i="14"/>
  <c r="B100" i="14"/>
  <c r="C100" i="14" s="1"/>
  <c r="D100" i="14" s="1"/>
  <c r="E100" i="14" s="1"/>
  <c r="F100" i="14" s="1"/>
  <c r="G100" i="14" s="1"/>
  <c r="C98" i="13"/>
  <c r="A99" i="13"/>
  <c r="B98" i="13"/>
  <c r="A97" i="12"/>
  <c r="C96" i="12"/>
  <c r="B96" i="12"/>
  <c r="D96" i="12" s="1"/>
  <c r="E96" i="12" s="1"/>
  <c r="F96" i="12" s="1"/>
  <c r="G96" i="12" s="1"/>
  <c r="H96" i="12" s="1"/>
  <c r="I96" i="12" s="1"/>
  <c r="A103" i="20" l="1"/>
  <c r="B102" i="20"/>
  <c r="D102" i="20" s="1"/>
  <c r="E102" i="20" s="1"/>
  <c r="F102" i="20" s="1"/>
  <c r="A101" i="19"/>
  <c r="B100" i="19"/>
  <c r="C100" i="19" s="1"/>
  <c r="D100" i="19" s="1"/>
  <c r="E100" i="19" s="1"/>
  <c r="F100" i="19" s="1"/>
  <c r="G100" i="19" s="1"/>
  <c r="C100" i="15"/>
  <c r="D100" i="15"/>
  <c r="B100" i="15"/>
  <c r="E100" i="15"/>
  <c r="F99" i="15"/>
  <c r="A102" i="14"/>
  <c r="B101" i="14"/>
  <c r="C101" i="14" s="1"/>
  <c r="D101" i="14" s="1"/>
  <c r="E101" i="14" s="1"/>
  <c r="F101" i="14" s="1"/>
  <c r="G101" i="14" s="1"/>
  <c r="B99" i="13"/>
  <c r="A100" i="13"/>
  <c r="C99" i="13"/>
  <c r="A98" i="12"/>
  <c r="C97" i="12"/>
  <c r="B97" i="12"/>
  <c r="D97" i="12" s="1"/>
  <c r="E97" i="12" s="1"/>
  <c r="F97" i="12" s="1"/>
  <c r="G97" i="12" s="1"/>
  <c r="H97" i="12" s="1"/>
  <c r="I97" i="12" s="1"/>
  <c r="B103" i="20" l="1"/>
  <c r="D103" i="20" s="1"/>
  <c r="E103" i="20" s="1"/>
  <c r="F103" i="20" s="1"/>
  <c r="A104" i="20"/>
  <c r="A102" i="19"/>
  <c r="B101" i="19"/>
  <c r="C101" i="19" s="1"/>
  <c r="D101" i="19" s="1"/>
  <c r="E101" i="19" s="1"/>
  <c r="F101" i="19" s="1"/>
  <c r="G101" i="19" s="1"/>
  <c r="F100" i="15"/>
  <c r="A103" i="14"/>
  <c r="B102" i="14"/>
  <c r="C102" i="14" s="1"/>
  <c r="D102" i="14" s="1"/>
  <c r="E102" i="14" s="1"/>
  <c r="F102" i="14" s="1"/>
  <c r="G102" i="14" s="1"/>
  <c r="C100" i="13"/>
  <c r="B100" i="13"/>
  <c r="A99" i="12"/>
  <c r="B98" i="12"/>
  <c r="D98" i="12" s="1"/>
  <c r="E98" i="12" s="1"/>
  <c r="F98" i="12" s="1"/>
  <c r="G98" i="12" s="1"/>
  <c r="H98" i="12" s="1"/>
  <c r="I98" i="12" s="1"/>
  <c r="C98" i="12"/>
  <c r="A105" i="20" l="1"/>
  <c r="B104" i="20"/>
  <c r="D104" i="20" s="1"/>
  <c r="E104" i="20" s="1"/>
  <c r="F104" i="20" s="1"/>
  <c r="B102" i="19"/>
  <c r="C102" i="19" s="1"/>
  <c r="D102" i="19" s="1"/>
  <c r="E102" i="19" s="1"/>
  <c r="F102" i="19" s="1"/>
  <c r="G102" i="19" s="1"/>
  <c r="A103" i="19"/>
  <c r="A104" i="14"/>
  <c r="B103" i="14"/>
  <c r="C103" i="14" s="1"/>
  <c r="D103" i="14" s="1"/>
  <c r="E103" i="14" s="1"/>
  <c r="F103" i="14" s="1"/>
  <c r="G103" i="14" s="1"/>
  <c r="A100" i="12"/>
  <c r="B99" i="12"/>
  <c r="D99" i="12" s="1"/>
  <c r="E99" i="12" s="1"/>
  <c r="F99" i="12" s="1"/>
  <c r="G99" i="12" s="1"/>
  <c r="H99" i="12" s="1"/>
  <c r="I99" i="12" s="1"/>
  <c r="C99" i="12"/>
  <c r="B105" i="20" l="1"/>
  <c r="D105" i="20" s="1"/>
  <c r="E105" i="20" s="1"/>
  <c r="F105" i="20" s="1"/>
  <c r="A106" i="20"/>
  <c r="B103" i="19"/>
  <c r="C103" i="19" s="1"/>
  <c r="D103" i="19" s="1"/>
  <c r="E103" i="19" s="1"/>
  <c r="F103" i="19" s="1"/>
  <c r="G103" i="19" s="1"/>
  <c r="A104" i="19"/>
  <c r="A105" i="14"/>
  <c r="B104" i="14"/>
  <c r="C104" i="14" s="1"/>
  <c r="D104" i="14" s="1"/>
  <c r="E104" i="14" s="1"/>
  <c r="F104" i="14" s="1"/>
  <c r="G104" i="14" s="1"/>
  <c r="C100" i="12"/>
  <c r="B100" i="12"/>
  <c r="D100" i="12" s="1"/>
  <c r="E100" i="12" s="1"/>
  <c r="F100" i="12" s="1"/>
  <c r="G100" i="12" s="1"/>
  <c r="H100" i="12" s="1"/>
  <c r="I100" i="12" s="1"/>
  <c r="A107" i="20" l="1"/>
  <c r="B106" i="20"/>
  <c r="D106" i="20" s="1"/>
  <c r="E106" i="20" s="1"/>
  <c r="F106" i="20" s="1"/>
  <c r="A105" i="19"/>
  <c r="B104" i="19"/>
  <c r="C104" i="19" s="1"/>
  <c r="D104" i="19" s="1"/>
  <c r="E104" i="19" s="1"/>
  <c r="F104" i="19" s="1"/>
  <c r="G104" i="19" s="1"/>
  <c r="A106" i="14"/>
  <c r="B105" i="14"/>
  <c r="C105" i="14" s="1"/>
  <c r="D105" i="14" s="1"/>
  <c r="E105" i="14" s="1"/>
  <c r="F105" i="14" s="1"/>
  <c r="G105" i="14" s="1"/>
  <c r="B107" i="20" l="1"/>
  <c r="D107" i="20" s="1"/>
  <c r="E107" i="20" s="1"/>
  <c r="F107" i="20" s="1"/>
  <c r="A108" i="20"/>
  <c r="A106" i="19"/>
  <c r="B105" i="19"/>
  <c r="C105" i="19" s="1"/>
  <c r="D105" i="19" s="1"/>
  <c r="E105" i="19" s="1"/>
  <c r="F105" i="19" s="1"/>
  <c r="G105" i="19" s="1"/>
  <c r="A107" i="14"/>
  <c r="B106" i="14"/>
  <c r="C106" i="14" s="1"/>
  <c r="D106" i="14" s="1"/>
  <c r="E106" i="14" s="1"/>
  <c r="F106" i="14" s="1"/>
  <c r="G106" i="14" s="1"/>
  <c r="A109" i="20" l="1"/>
  <c r="B108" i="20"/>
  <c r="D108" i="20" s="1"/>
  <c r="E108" i="20" s="1"/>
  <c r="F108" i="20" s="1"/>
  <c r="B106" i="19"/>
  <c r="C106" i="19" s="1"/>
  <c r="D106" i="19" s="1"/>
  <c r="E106" i="19" s="1"/>
  <c r="F106" i="19" s="1"/>
  <c r="G106" i="19" s="1"/>
  <c r="A107" i="19"/>
  <c r="A108" i="14"/>
  <c r="B107" i="14"/>
  <c r="C107" i="14" s="1"/>
  <c r="D107" i="14" s="1"/>
  <c r="E107" i="14" s="1"/>
  <c r="F107" i="14" s="1"/>
  <c r="G107" i="14" s="1"/>
  <c r="B109" i="20" l="1"/>
  <c r="D109" i="20" s="1"/>
  <c r="E109" i="20" s="1"/>
  <c r="F109" i="20" s="1"/>
  <c r="A110" i="20"/>
  <c r="B107" i="19"/>
  <c r="C107" i="19" s="1"/>
  <c r="D107" i="19" s="1"/>
  <c r="E107" i="19" s="1"/>
  <c r="F107" i="19" s="1"/>
  <c r="G107" i="19" s="1"/>
  <c r="A108" i="19"/>
  <c r="A109" i="14"/>
  <c r="B108" i="14"/>
  <c r="C108" i="14" s="1"/>
  <c r="D108" i="14" s="1"/>
  <c r="E108" i="14" s="1"/>
  <c r="F108" i="14" s="1"/>
  <c r="G108" i="14" s="1"/>
  <c r="A111" i="20" l="1"/>
  <c r="B110" i="20"/>
  <c r="D110" i="20" s="1"/>
  <c r="E110" i="20" s="1"/>
  <c r="F110" i="20" s="1"/>
  <c r="A109" i="19"/>
  <c r="B108" i="19"/>
  <c r="C108" i="19" s="1"/>
  <c r="D108" i="19" s="1"/>
  <c r="E108" i="19" s="1"/>
  <c r="F108" i="19" s="1"/>
  <c r="G108" i="19" s="1"/>
  <c r="A110" i="14"/>
  <c r="B109" i="14"/>
  <c r="C109" i="14" s="1"/>
  <c r="D109" i="14" s="1"/>
  <c r="E109" i="14" s="1"/>
  <c r="F109" i="14" s="1"/>
  <c r="G109" i="14" s="1"/>
  <c r="B111" i="20" l="1"/>
  <c r="D111" i="20" s="1"/>
  <c r="E111" i="20" s="1"/>
  <c r="F111" i="20" s="1"/>
  <c r="A112" i="20"/>
  <c r="A110" i="19"/>
  <c r="B109" i="19"/>
  <c r="C109" i="19" s="1"/>
  <c r="D109" i="19" s="1"/>
  <c r="E109" i="19" s="1"/>
  <c r="F109" i="19" s="1"/>
  <c r="G109" i="19" s="1"/>
  <c r="A111" i="14"/>
  <c r="B110" i="14"/>
  <c r="C110" i="14" s="1"/>
  <c r="D110" i="14" s="1"/>
  <c r="E110" i="14" s="1"/>
  <c r="F110" i="14" s="1"/>
  <c r="G110" i="14" s="1"/>
  <c r="A113" i="20" l="1"/>
  <c r="B112" i="20"/>
  <c r="D112" i="20" s="1"/>
  <c r="E112" i="20" s="1"/>
  <c r="F112" i="20" s="1"/>
  <c r="B110" i="19"/>
  <c r="C110" i="19" s="1"/>
  <c r="D110" i="19" s="1"/>
  <c r="E110" i="19" s="1"/>
  <c r="F110" i="19" s="1"/>
  <c r="G110" i="19" s="1"/>
  <c r="A111" i="19"/>
  <c r="A112" i="14"/>
  <c r="B111" i="14"/>
  <c r="C111" i="14" s="1"/>
  <c r="D111" i="14" s="1"/>
  <c r="E111" i="14" s="1"/>
  <c r="F111" i="14" s="1"/>
  <c r="G111" i="14" s="1"/>
  <c r="B113" i="20" l="1"/>
  <c r="D113" i="20" s="1"/>
  <c r="E113" i="20" s="1"/>
  <c r="F113" i="20" s="1"/>
  <c r="A114" i="20"/>
  <c r="B111" i="19"/>
  <c r="C111" i="19" s="1"/>
  <c r="D111" i="19" s="1"/>
  <c r="E111" i="19" s="1"/>
  <c r="F111" i="19" s="1"/>
  <c r="G111" i="19" s="1"/>
  <c r="A112" i="19"/>
  <c r="A113" i="14"/>
  <c r="B112" i="14"/>
  <c r="C112" i="14" s="1"/>
  <c r="D112" i="14" s="1"/>
  <c r="E112" i="14" s="1"/>
  <c r="F112" i="14" s="1"/>
  <c r="G112" i="14" s="1"/>
  <c r="A115" i="20" l="1"/>
  <c r="B114" i="20"/>
  <c r="D114" i="20" s="1"/>
  <c r="E114" i="20" s="1"/>
  <c r="F114" i="20" s="1"/>
  <c r="A113" i="19"/>
  <c r="B112" i="19"/>
  <c r="C112" i="19" s="1"/>
  <c r="D112" i="19" s="1"/>
  <c r="E112" i="19" s="1"/>
  <c r="F112" i="19" s="1"/>
  <c r="G112" i="19" s="1"/>
  <c r="A114" i="14"/>
  <c r="B113" i="14"/>
  <c r="C113" i="14" s="1"/>
  <c r="D113" i="14" s="1"/>
  <c r="E113" i="14" s="1"/>
  <c r="F113" i="14" s="1"/>
  <c r="G113" i="14" s="1"/>
  <c r="B115" i="20" l="1"/>
  <c r="D115" i="20" s="1"/>
  <c r="E115" i="20" s="1"/>
  <c r="F115" i="20" s="1"/>
  <c r="A116" i="20"/>
  <c r="A114" i="19"/>
  <c r="B113" i="19"/>
  <c r="C113" i="19" s="1"/>
  <c r="D113" i="19" s="1"/>
  <c r="E113" i="19" s="1"/>
  <c r="F113" i="19" s="1"/>
  <c r="G113" i="19" s="1"/>
  <c r="A115" i="14"/>
  <c r="B114" i="14"/>
  <c r="C114" i="14" s="1"/>
  <c r="D114" i="14" s="1"/>
  <c r="E114" i="14" s="1"/>
  <c r="F114" i="14" s="1"/>
  <c r="G114" i="14" s="1"/>
  <c r="A117" i="20" l="1"/>
  <c r="B116" i="20"/>
  <c r="D116" i="20" s="1"/>
  <c r="E116" i="20" s="1"/>
  <c r="F116" i="20" s="1"/>
  <c r="B114" i="19"/>
  <c r="C114" i="19" s="1"/>
  <c r="D114" i="19" s="1"/>
  <c r="E114" i="19" s="1"/>
  <c r="F114" i="19" s="1"/>
  <c r="G114" i="19" s="1"/>
  <c r="A115" i="19"/>
  <c r="A116" i="14"/>
  <c r="B115" i="14"/>
  <c r="C115" i="14" s="1"/>
  <c r="D115" i="14" s="1"/>
  <c r="E115" i="14" s="1"/>
  <c r="F115" i="14" s="1"/>
  <c r="G115" i="14" s="1"/>
  <c r="B117" i="20" l="1"/>
  <c r="D117" i="20" s="1"/>
  <c r="E117" i="20" s="1"/>
  <c r="F117" i="20" s="1"/>
  <c r="A118" i="20"/>
  <c r="B115" i="19"/>
  <c r="C115" i="19" s="1"/>
  <c r="D115" i="19" s="1"/>
  <c r="E115" i="19" s="1"/>
  <c r="F115" i="19" s="1"/>
  <c r="G115" i="19" s="1"/>
  <c r="A116" i="19"/>
  <c r="A117" i="14"/>
  <c r="B116" i="14"/>
  <c r="C116" i="14" s="1"/>
  <c r="D116" i="14" s="1"/>
  <c r="E116" i="14" s="1"/>
  <c r="F116" i="14" s="1"/>
  <c r="G116" i="14" s="1"/>
  <c r="A119" i="20" l="1"/>
  <c r="B118" i="20"/>
  <c r="D118" i="20" s="1"/>
  <c r="E118" i="20" s="1"/>
  <c r="F118" i="20" s="1"/>
  <c r="A117" i="19"/>
  <c r="B116" i="19"/>
  <c r="C116" i="19" s="1"/>
  <c r="D116" i="19" s="1"/>
  <c r="E116" i="19" s="1"/>
  <c r="F116" i="19" s="1"/>
  <c r="G116" i="19" s="1"/>
  <c r="A118" i="14"/>
  <c r="B117" i="14"/>
  <c r="C117" i="14" s="1"/>
  <c r="D117" i="14" s="1"/>
  <c r="E117" i="14" s="1"/>
  <c r="F117" i="14" s="1"/>
  <c r="G117" i="14" s="1"/>
  <c r="B119" i="20" l="1"/>
  <c r="D119" i="20" s="1"/>
  <c r="E119" i="20" s="1"/>
  <c r="F119" i="20" s="1"/>
  <c r="A120" i="20"/>
  <c r="A118" i="19"/>
  <c r="B117" i="19"/>
  <c r="C117" i="19" s="1"/>
  <c r="D117" i="19" s="1"/>
  <c r="E117" i="19" s="1"/>
  <c r="F117" i="19" s="1"/>
  <c r="G117" i="19" s="1"/>
  <c r="A119" i="14"/>
  <c r="B118" i="14"/>
  <c r="C118" i="14" s="1"/>
  <c r="D118" i="14" s="1"/>
  <c r="E118" i="14" s="1"/>
  <c r="F118" i="14" s="1"/>
  <c r="G118" i="14" s="1"/>
  <c r="A121" i="20" l="1"/>
  <c r="B120" i="20"/>
  <c r="D120" i="20" s="1"/>
  <c r="E120" i="20" s="1"/>
  <c r="F120" i="20" s="1"/>
  <c r="B118" i="19"/>
  <c r="C118" i="19" s="1"/>
  <c r="D118" i="19" s="1"/>
  <c r="E118" i="19" s="1"/>
  <c r="F118" i="19" s="1"/>
  <c r="G118" i="19" s="1"/>
  <c r="A119" i="19"/>
  <c r="A120" i="14"/>
  <c r="B119" i="14"/>
  <c r="C119" i="14" s="1"/>
  <c r="D119" i="14" s="1"/>
  <c r="E119" i="14" s="1"/>
  <c r="F119" i="14" s="1"/>
  <c r="G119" i="14" s="1"/>
  <c r="B121" i="20" l="1"/>
  <c r="D121" i="20" s="1"/>
  <c r="E121" i="20" s="1"/>
  <c r="F121" i="20" s="1"/>
  <c r="A122" i="20"/>
  <c r="B119" i="19"/>
  <c r="C119" i="19" s="1"/>
  <c r="D119" i="19" s="1"/>
  <c r="E119" i="19" s="1"/>
  <c r="F119" i="19" s="1"/>
  <c r="G119" i="19" s="1"/>
  <c r="A120" i="19"/>
  <c r="A121" i="14"/>
  <c r="B120" i="14"/>
  <c r="C120" i="14" s="1"/>
  <c r="D120" i="14" s="1"/>
  <c r="E120" i="14" s="1"/>
  <c r="F120" i="14" s="1"/>
  <c r="G120" i="14" s="1"/>
  <c r="A123" i="20" l="1"/>
  <c r="B122" i="20"/>
  <c r="D122" i="20" s="1"/>
  <c r="E122" i="20" s="1"/>
  <c r="F122" i="20" s="1"/>
  <c r="A121" i="19"/>
  <c r="B120" i="19"/>
  <c r="C120" i="19" s="1"/>
  <c r="D120" i="19" s="1"/>
  <c r="E120" i="19" s="1"/>
  <c r="F120" i="19" s="1"/>
  <c r="G120" i="19" s="1"/>
  <c r="A122" i="14"/>
  <c r="B121" i="14"/>
  <c r="C121" i="14" s="1"/>
  <c r="D121" i="14" s="1"/>
  <c r="E121" i="14" s="1"/>
  <c r="F121" i="14" s="1"/>
  <c r="G121" i="14" s="1"/>
  <c r="B123" i="20" l="1"/>
  <c r="D123" i="20" s="1"/>
  <c r="E123" i="20" s="1"/>
  <c r="F123" i="20" s="1"/>
  <c r="A124" i="20"/>
  <c r="A122" i="19"/>
  <c r="B121" i="19"/>
  <c r="C121" i="19" s="1"/>
  <c r="D121" i="19" s="1"/>
  <c r="E121" i="19" s="1"/>
  <c r="F121" i="19" s="1"/>
  <c r="G121" i="19" s="1"/>
  <c r="A123" i="14"/>
  <c r="B122" i="14"/>
  <c r="C122" i="14" s="1"/>
  <c r="D122" i="14" s="1"/>
  <c r="E122" i="14" s="1"/>
  <c r="F122" i="14" s="1"/>
  <c r="G122" i="14" s="1"/>
  <c r="A125" i="20" l="1"/>
  <c r="B124" i="20"/>
  <c r="D124" i="20" s="1"/>
  <c r="E124" i="20" s="1"/>
  <c r="F124" i="20" s="1"/>
  <c r="B122" i="19"/>
  <c r="C122" i="19" s="1"/>
  <c r="D122" i="19" s="1"/>
  <c r="E122" i="19" s="1"/>
  <c r="F122" i="19" s="1"/>
  <c r="G122" i="19" s="1"/>
  <c r="A123" i="19"/>
  <c r="A124" i="14"/>
  <c r="B123" i="14"/>
  <c r="C123" i="14" s="1"/>
  <c r="D123" i="14" s="1"/>
  <c r="E123" i="14" s="1"/>
  <c r="F123" i="14" s="1"/>
  <c r="G123" i="14" s="1"/>
  <c r="B125" i="20" l="1"/>
  <c r="D125" i="20" s="1"/>
  <c r="E125" i="20" s="1"/>
  <c r="F125" i="20" s="1"/>
  <c r="A126" i="20"/>
  <c r="B123" i="19"/>
  <c r="C123" i="19" s="1"/>
  <c r="D123" i="19" s="1"/>
  <c r="E123" i="19" s="1"/>
  <c r="F123" i="19" s="1"/>
  <c r="G123" i="19" s="1"/>
  <c r="A124" i="19"/>
  <c r="A125" i="14"/>
  <c r="B124" i="14"/>
  <c r="C124" i="14" s="1"/>
  <c r="D124" i="14" s="1"/>
  <c r="E124" i="14" s="1"/>
  <c r="F124" i="14" s="1"/>
  <c r="G124" i="14" s="1"/>
  <c r="A127" i="20" l="1"/>
  <c r="B126" i="20"/>
  <c r="D126" i="20" s="1"/>
  <c r="E126" i="20" s="1"/>
  <c r="F126" i="20" s="1"/>
  <c r="A125" i="19"/>
  <c r="B124" i="19"/>
  <c r="C124" i="19" s="1"/>
  <c r="D124" i="19" s="1"/>
  <c r="E124" i="19" s="1"/>
  <c r="F124" i="19" s="1"/>
  <c r="G124" i="19" s="1"/>
  <c r="A126" i="14"/>
  <c r="B125" i="14"/>
  <c r="C125" i="14" s="1"/>
  <c r="D125" i="14" s="1"/>
  <c r="E125" i="14" s="1"/>
  <c r="F125" i="14" s="1"/>
  <c r="G125" i="14" s="1"/>
  <c r="B127" i="20" l="1"/>
  <c r="D127" i="20" s="1"/>
  <c r="E127" i="20" s="1"/>
  <c r="F127" i="20" s="1"/>
  <c r="A128" i="20"/>
  <c r="A126" i="19"/>
  <c r="B125" i="19"/>
  <c r="C125" i="19" s="1"/>
  <c r="D125" i="19" s="1"/>
  <c r="E125" i="19" s="1"/>
  <c r="F125" i="19" s="1"/>
  <c r="G125" i="19" s="1"/>
  <c r="A127" i="14"/>
  <c r="B126" i="14"/>
  <c r="C126" i="14" s="1"/>
  <c r="D126" i="14" s="1"/>
  <c r="E126" i="14" s="1"/>
  <c r="F126" i="14" s="1"/>
  <c r="G126" i="14" s="1"/>
  <c r="A129" i="20" l="1"/>
  <c r="B128" i="20"/>
  <c r="D128" i="20" s="1"/>
  <c r="E128" i="20" s="1"/>
  <c r="F128" i="20" s="1"/>
  <c r="B126" i="19"/>
  <c r="C126" i="19" s="1"/>
  <c r="D126" i="19" s="1"/>
  <c r="E126" i="19" s="1"/>
  <c r="F126" i="19" s="1"/>
  <c r="G126" i="19" s="1"/>
  <c r="A127" i="19"/>
  <c r="A128" i="14"/>
  <c r="B127" i="14"/>
  <c r="C127" i="14" s="1"/>
  <c r="D127" i="14" s="1"/>
  <c r="E127" i="14" s="1"/>
  <c r="F127" i="14" s="1"/>
  <c r="G127" i="14" s="1"/>
  <c r="B129" i="20" l="1"/>
  <c r="D129" i="20" s="1"/>
  <c r="E129" i="20" s="1"/>
  <c r="F129" i="20" s="1"/>
  <c r="A130" i="20"/>
  <c r="B127" i="19"/>
  <c r="C127" i="19" s="1"/>
  <c r="D127" i="19" s="1"/>
  <c r="E127" i="19" s="1"/>
  <c r="F127" i="19" s="1"/>
  <c r="G127" i="19" s="1"/>
  <c r="A128" i="19"/>
  <c r="A129" i="14"/>
  <c r="B128" i="14"/>
  <c r="C128" i="14" s="1"/>
  <c r="D128" i="14" s="1"/>
  <c r="E128" i="14" s="1"/>
  <c r="F128" i="14" s="1"/>
  <c r="G128" i="14" s="1"/>
  <c r="A131" i="20" l="1"/>
  <c r="B130" i="20"/>
  <c r="D130" i="20" s="1"/>
  <c r="E130" i="20" s="1"/>
  <c r="F130" i="20" s="1"/>
  <c r="A129" i="19"/>
  <c r="B128" i="19"/>
  <c r="C128" i="19" s="1"/>
  <c r="D128" i="19" s="1"/>
  <c r="E128" i="19" s="1"/>
  <c r="F128" i="19" s="1"/>
  <c r="G128" i="19" s="1"/>
  <c r="A130" i="14"/>
  <c r="B129" i="14"/>
  <c r="C129" i="14" s="1"/>
  <c r="D129" i="14" s="1"/>
  <c r="E129" i="14" s="1"/>
  <c r="F129" i="14" s="1"/>
  <c r="G129" i="14" s="1"/>
  <c r="B131" i="20" l="1"/>
  <c r="D131" i="20" s="1"/>
  <c r="E131" i="20" s="1"/>
  <c r="F131" i="20" s="1"/>
  <c r="A132" i="20"/>
  <c r="A130" i="19"/>
  <c r="B129" i="19"/>
  <c r="C129" i="19" s="1"/>
  <c r="D129" i="19" s="1"/>
  <c r="E129" i="19" s="1"/>
  <c r="F129" i="19" s="1"/>
  <c r="G129" i="19" s="1"/>
  <c r="A131" i="14"/>
  <c r="B130" i="14"/>
  <c r="C130" i="14" s="1"/>
  <c r="D130" i="14" s="1"/>
  <c r="E130" i="14" s="1"/>
  <c r="F130" i="14" s="1"/>
  <c r="G130" i="14" s="1"/>
  <c r="A133" i="20" l="1"/>
  <c r="B132" i="20"/>
  <c r="D132" i="20" s="1"/>
  <c r="E132" i="20" s="1"/>
  <c r="F132" i="20" s="1"/>
  <c r="B130" i="19"/>
  <c r="C130" i="19" s="1"/>
  <c r="D130" i="19" s="1"/>
  <c r="E130" i="19" s="1"/>
  <c r="F130" i="19" s="1"/>
  <c r="G130" i="19" s="1"/>
  <c r="A131" i="19"/>
  <c r="A132" i="14"/>
  <c r="B131" i="14"/>
  <c r="C131" i="14" s="1"/>
  <c r="D131" i="14" s="1"/>
  <c r="E131" i="14" s="1"/>
  <c r="F131" i="14" s="1"/>
  <c r="G131" i="14" s="1"/>
  <c r="B133" i="20" l="1"/>
  <c r="D133" i="20" s="1"/>
  <c r="E133" i="20" s="1"/>
  <c r="F133" i="20" s="1"/>
  <c r="A134" i="20"/>
  <c r="B131" i="19"/>
  <c r="C131" i="19" s="1"/>
  <c r="D131" i="19" s="1"/>
  <c r="E131" i="19" s="1"/>
  <c r="F131" i="19" s="1"/>
  <c r="G131" i="19" s="1"/>
  <c r="A132" i="19"/>
  <c r="A133" i="14"/>
  <c r="B132" i="14"/>
  <c r="C132" i="14" s="1"/>
  <c r="D132" i="14" s="1"/>
  <c r="E132" i="14" s="1"/>
  <c r="F132" i="14" s="1"/>
  <c r="G132" i="14" s="1"/>
  <c r="A135" i="20" l="1"/>
  <c r="B134" i="20"/>
  <c r="D134" i="20" s="1"/>
  <c r="E134" i="20" s="1"/>
  <c r="F134" i="20" s="1"/>
  <c r="A133" i="19"/>
  <c r="B132" i="19"/>
  <c r="C132" i="19" s="1"/>
  <c r="D132" i="19" s="1"/>
  <c r="E132" i="19" s="1"/>
  <c r="F132" i="19" s="1"/>
  <c r="G132" i="19" s="1"/>
  <c r="A134" i="14"/>
  <c r="B133" i="14"/>
  <c r="C133" i="14" s="1"/>
  <c r="D133" i="14" s="1"/>
  <c r="E133" i="14" s="1"/>
  <c r="F133" i="14" s="1"/>
  <c r="G133" i="14" s="1"/>
  <c r="B135" i="20" l="1"/>
  <c r="D135" i="20" s="1"/>
  <c r="E135" i="20" s="1"/>
  <c r="F135" i="20" s="1"/>
  <c r="A136" i="20"/>
  <c r="A134" i="19"/>
  <c r="B133" i="19"/>
  <c r="C133" i="19" s="1"/>
  <c r="D133" i="19" s="1"/>
  <c r="E133" i="19" s="1"/>
  <c r="F133" i="19" s="1"/>
  <c r="G133" i="19" s="1"/>
  <c r="A135" i="14"/>
  <c r="B134" i="14"/>
  <c r="C134" i="14" s="1"/>
  <c r="D134" i="14" s="1"/>
  <c r="E134" i="14" s="1"/>
  <c r="F134" i="14" s="1"/>
  <c r="G134" i="14" s="1"/>
  <c r="A137" i="20" l="1"/>
  <c r="B136" i="20"/>
  <c r="D136" i="20" s="1"/>
  <c r="E136" i="20" s="1"/>
  <c r="F136" i="20" s="1"/>
  <c r="B134" i="19"/>
  <c r="C134" i="19" s="1"/>
  <c r="D134" i="19" s="1"/>
  <c r="E134" i="19" s="1"/>
  <c r="F134" i="19" s="1"/>
  <c r="G134" i="19" s="1"/>
  <c r="A135" i="19"/>
  <c r="A136" i="14"/>
  <c r="B135" i="14"/>
  <c r="C135" i="14" s="1"/>
  <c r="D135" i="14" s="1"/>
  <c r="E135" i="14" s="1"/>
  <c r="F135" i="14" s="1"/>
  <c r="G135" i="14" s="1"/>
  <c r="B137" i="20" l="1"/>
  <c r="D137" i="20" s="1"/>
  <c r="E137" i="20" s="1"/>
  <c r="F137" i="20" s="1"/>
  <c r="A138" i="20"/>
  <c r="B135" i="19"/>
  <c r="C135" i="19" s="1"/>
  <c r="D135" i="19" s="1"/>
  <c r="E135" i="19" s="1"/>
  <c r="F135" i="19" s="1"/>
  <c r="G135" i="19" s="1"/>
  <c r="A136" i="19"/>
  <c r="A137" i="14"/>
  <c r="B136" i="14"/>
  <c r="C136" i="14" s="1"/>
  <c r="D136" i="14" s="1"/>
  <c r="E136" i="14" s="1"/>
  <c r="F136" i="14" s="1"/>
  <c r="G136" i="14" s="1"/>
  <c r="A139" i="20" l="1"/>
  <c r="B138" i="20"/>
  <c r="D138" i="20" s="1"/>
  <c r="E138" i="20" s="1"/>
  <c r="F138" i="20" s="1"/>
  <c r="A137" i="19"/>
  <c r="B136" i="19"/>
  <c r="C136" i="19" s="1"/>
  <c r="D136" i="19" s="1"/>
  <c r="E136" i="19" s="1"/>
  <c r="F136" i="19" s="1"/>
  <c r="G136" i="19" s="1"/>
  <c r="A138" i="14"/>
  <c r="B137" i="14"/>
  <c r="C137" i="14" s="1"/>
  <c r="D137" i="14" s="1"/>
  <c r="E137" i="14" s="1"/>
  <c r="F137" i="14" s="1"/>
  <c r="G137" i="14" s="1"/>
  <c r="B139" i="20" l="1"/>
  <c r="D139" i="20" s="1"/>
  <c r="E139" i="20" s="1"/>
  <c r="F139" i="20" s="1"/>
  <c r="A140" i="20"/>
  <c r="A138" i="19"/>
  <c r="B137" i="19"/>
  <c r="C137" i="19" s="1"/>
  <c r="D137" i="19" s="1"/>
  <c r="E137" i="19" s="1"/>
  <c r="F137" i="19" s="1"/>
  <c r="G137" i="19" s="1"/>
  <c r="A139" i="14"/>
  <c r="B138" i="14"/>
  <c r="C138" i="14" s="1"/>
  <c r="D138" i="14" s="1"/>
  <c r="E138" i="14" s="1"/>
  <c r="F138" i="14" s="1"/>
  <c r="G138" i="14" s="1"/>
  <c r="A141" i="20" l="1"/>
  <c r="B140" i="20"/>
  <c r="D140" i="20" s="1"/>
  <c r="E140" i="20" s="1"/>
  <c r="F140" i="20" s="1"/>
  <c r="B138" i="19"/>
  <c r="C138" i="19" s="1"/>
  <c r="D138" i="19" s="1"/>
  <c r="E138" i="19" s="1"/>
  <c r="F138" i="19" s="1"/>
  <c r="G138" i="19" s="1"/>
  <c r="A139" i="19"/>
  <c r="A140" i="14"/>
  <c r="B139" i="14"/>
  <c r="C139" i="14" s="1"/>
  <c r="D139" i="14" s="1"/>
  <c r="E139" i="14" s="1"/>
  <c r="F139" i="14" s="1"/>
  <c r="G139" i="14" s="1"/>
  <c r="B141" i="20" l="1"/>
  <c r="D141" i="20" s="1"/>
  <c r="E141" i="20" s="1"/>
  <c r="F141" i="20" s="1"/>
  <c r="A142" i="20"/>
  <c r="B139" i="19"/>
  <c r="C139" i="19" s="1"/>
  <c r="D139" i="19" s="1"/>
  <c r="E139" i="19" s="1"/>
  <c r="F139" i="19" s="1"/>
  <c r="G139" i="19" s="1"/>
  <c r="A140" i="19"/>
  <c r="A141" i="14"/>
  <c r="B140" i="14"/>
  <c r="C140" i="14" s="1"/>
  <c r="D140" i="14" s="1"/>
  <c r="E140" i="14" s="1"/>
  <c r="F140" i="14" s="1"/>
  <c r="G140" i="14" s="1"/>
  <c r="A143" i="20" l="1"/>
  <c r="B142" i="20"/>
  <c r="D142" i="20" s="1"/>
  <c r="E142" i="20" s="1"/>
  <c r="F142" i="20" s="1"/>
  <c r="A141" i="19"/>
  <c r="B140" i="19"/>
  <c r="C140" i="19" s="1"/>
  <c r="D140" i="19" s="1"/>
  <c r="E140" i="19" s="1"/>
  <c r="F140" i="19" s="1"/>
  <c r="G140" i="19" s="1"/>
  <c r="A142" i="14"/>
  <c r="B141" i="14"/>
  <c r="C141" i="14" s="1"/>
  <c r="D141" i="14" s="1"/>
  <c r="E141" i="14" s="1"/>
  <c r="F141" i="14" s="1"/>
  <c r="G141" i="14" s="1"/>
  <c r="B143" i="20" l="1"/>
  <c r="D143" i="20" s="1"/>
  <c r="E143" i="20" s="1"/>
  <c r="F143" i="20" s="1"/>
  <c r="A144" i="20"/>
  <c r="A142" i="19"/>
  <c r="B141" i="19"/>
  <c r="C141" i="19" s="1"/>
  <c r="D141" i="19" s="1"/>
  <c r="E141" i="19" s="1"/>
  <c r="F141" i="19" s="1"/>
  <c r="G141" i="19" s="1"/>
  <c r="B142" i="14"/>
  <c r="C142" i="14" s="1"/>
  <c r="D142" i="14" s="1"/>
  <c r="E142" i="14" s="1"/>
  <c r="F142" i="14" s="1"/>
  <c r="G142" i="14" s="1"/>
  <c r="A143" i="14"/>
  <c r="A145" i="20" l="1"/>
  <c r="B144" i="20"/>
  <c r="D144" i="20" s="1"/>
  <c r="E144" i="20" s="1"/>
  <c r="F144" i="20" s="1"/>
  <c r="B142" i="19"/>
  <c r="C142" i="19" s="1"/>
  <c r="D142" i="19" s="1"/>
  <c r="E142" i="19" s="1"/>
  <c r="F142" i="19" s="1"/>
  <c r="G142" i="19" s="1"/>
  <c r="A143" i="19"/>
  <c r="B143" i="14"/>
  <c r="C143" i="14" s="1"/>
  <c r="D143" i="14" s="1"/>
  <c r="E143" i="14" s="1"/>
  <c r="F143" i="14" s="1"/>
  <c r="G143" i="14" s="1"/>
  <c r="A144" i="14"/>
  <c r="B145" i="20" l="1"/>
  <c r="D145" i="20" s="1"/>
  <c r="E145" i="20" s="1"/>
  <c r="F145" i="20" s="1"/>
  <c r="A146" i="20"/>
  <c r="B143" i="19"/>
  <c r="C143" i="19" s="1"/>
  <c r="D143" i="19" s="1"/>
  <c r="E143" i="19" s="1"/>
  <c r="F143" i="19" s="1"/>
  <c r="G143" i="19" s="1"/>
  <c r="A144" i="19"/>
  <c r="A145" i="14"/>
  <c r="B144" i="14"/>
  <c r="C144" i="14" s="1"/>
  <c r="D144" i="14" s="1"/>
  <c r="E144" i="14" s="1"/>
  <c r="F144" i="14" s="1"/>
  <c r="G144" i="14" s="1"/>
  <c r="A147" i="20" l="1"/>
  <c r="B147" i="20" s="1"/>
  <c r="D147" i="20" s="1"/>
  <c r="E147" i="20" s="1"/>
  <c r="F147" i="20" s="1"/>
  <c r="B146" i="20"/>
  <c r="D146" i="20" s="1"/>
  <c r="E146" i="20" s="1"/>
  <c r="F146" i="20" s="1"/>
  <c r="A145" i="19"/>
  <c r="B144" i="19"/>
  <c r="C144" i="19" s="1"/>
  <c r="D144" i="19" s="1"/>
  <c r="E144" i="19" s="1"/>
  <c r="F144" i="19" s="1"/>
  <c r="G144" i="19" s="1"/>
  <c r="A146" i="14"/>
  <c r="B145" i="14"/>
  <c r="C145" i="14" s="1"/>
  <c r="D145" i="14" s="1"/>
  <c r="E145" i="14" s="1"/>
  <c r="F145" i="14" s="1"/>
  <c r="G145" i="14" s="1"/>
  <c r="A146" i="19" l="1"/>
  <c r="B145" i="19"/>
  <c r="C145" i="19" s="1"/>
  <c r="D145" i="19" s="1"/>
  <c r="E145" i="19" s="1"/>
  <c r="F145" i="19" s="1"/>
  <c r="G145" i="19" s="1"/>
  <c r="A147" i="14"/>
  <c r="B147" i="14" s="1"/>
  <c r="C147" i="14" s="1"/>
  <c r="D147" i="14" s="1"/>
  <c r="E147" i="14" s="1"/>
  <c r="F147" i="14" s="1"/>
  <c r="G147" i="14" s="1"/>
  <c r="B146" i="14"/>
  <c r="C146" i="14" s="1"/>
  <c r="D146" i="14" s="1"/>
  <c r="E146" i="14" s="1"/>
  <c r="F146" i="14" s="1"/>
  <c r="G146" i="14" s="1"/>
  <c r="B146" i="19" l="1"/>
  <c r="C146" i="19" s="1"/>
  <c r="D146" i="19" s="1"/>
  <c r="E146" i="19" s="1"/>
  <c r="F146" i="19" s="1"/>
  <c r="G146" i="19" s="1"/>
  <c r="A147" i="19"/>
  <c r="B147" i="19" s="1"/>
  <c r="C147" i="19" s="1"/>
  <c r="D147" i="19" s="1"/>
  <c r="E147" i="19" s="1"/>
  <c r="F147" i="19" s="1"/>
  <c r="G147" i="19" s="1"/>
</calcChain>
</file>

<file path=xl/sharedStrings.xml><?xml version="1.0" encoding="utf-8"?>
<sst xmlns="http://schemas.openxmlformats.org/spreadsheetml/2006/main" count="302" uniqueCount="100">
  <si>
    <t>Reaction</t>
  </si>
  <si>
    <t>2 Acetyl-CoA &lt;=&gt; CoA + Acetoacetyl-CoA</t>
  </si>
  <si>
    <t>dG'm (kJ/mol)</t>
  </si>
  <si>
    <t>dG'0 (kJ/mol)</t>
  </si>
  <si>
    <t>Acetoacetyl-CoA + NADPH + H+ &lt;=&gt; (S)-3-Hydroxybutanoyl-CoA + NADP+</t>
  </si>
  <si>
    <t>(S)-3-Hydroxybutanoyl-CoA &lt;=&gt; PHB + CoA</t>
  </si>
  <si>
    <t>Organism</t>
  </si>
  <si>
    <t>Reference</t>
  </si>
  <si>
    <t>E. coli</t>
  </si>
  <si>
    <t>20-600</t>
  </si>
  <si>
    <t>Comments</t>
  </si>
  <si>
    <t>Link</t>
  </si>
  <si>
    <t>PubMed ID</t>
  </si>
  <si>
    <t>Takamura Y, Nomura G. Changes in the intracellular concentration of acetyl-CoA and malonyl-CoA in relation to the carbon and energy metabolism of Escherichia coli K12. J Gen Microbiol. 1988 Aug134(8):2249-53 DOI: 10.1099/00221287-134-8-2249</t>
  </si>
  <si>
    <t>https://pubmed.ncbi.nlm.nih.gov/3075658/</t>
  </si>
  <si>
    <t>Danchin A, Dondon L, Daniel J. Metabolic alterations mediated by 2-ketobutyrate in Escherichia coli K12. Mol Gen Genet. 1984 193(3):473-8. p.477 table 1</t>
  </si>
  <si>
    <t>https://pubmed.ncbi.nlm.nih.gov/6369074/</t>
  </si>
  <si>
    <t>Table 1</t>
  </si>
  <si>
    <t>Gameiro D et al., Computational resources and strategies to construct single-molecule metabolic models of microbial cells. Brief Bioinform. 2016 Sep17(5):863-76. doi: 10.1093/bib/bbv096 p.869 table 6</t>
  </si>
  <si>
    <t>https://pubmed.ncbi.nlm.nih.gov/26515531/</t>
  </si>
  <si>
    <t>Table 6</t>
  </si>
  <si>
    <t>Concentration (uM)</t>
  </si>
  <si>
    <t>Bennett BD, Kimball EH, Gao M, Osterhout R, Van Dien SJ, Rabinowitz JD. Absolute metabolite concentrations and implied enzyme active site occupancy in Escherichia coli. Nat Chem Biol. 2009 Aug5(8):593-9 p.594 table 1</t>
  </si>
  <si>
    <t>Bionumbers Description</t>
  </si>
  <si>
    <t>Intracellular metabolite concentrations in glucose-fed, exponentially growing E. coli</t>
  </si>
  <si>
    <t>Hydrodynamic radius, molecular weight, diffusion coefficient &amp; concentration of metabolites involved in glycolysis pathway</t>
  </si>
  <si>
    <t>Acetyl CoA concentration in E. coli grown on synthetic medium containing 0.1 mM phosphate</t>
  </si>
  <si>
    <t>Intracellular concentrations of acetyl-CoA and malonyl-CoA in Escherichia coli K12</t>
  </si>
  <si>
    <t>https://pubmed.ncbi.nlm.nih.gov/19561621/</t>
  </si>
  <si>
    <t>Comprehensive absolute cellular metabolite concentrations in mammalian iBMK cell, yeast &amp; E. coli</t>
  </si>
  <si>
    <t>Park JO et al., Metabolite concentrations, fluxes and free energies imply efficient enzyme usage. Nat Chem Biol. 2016 May 2. doi: 10.1038/nchembio.2077. Supplementary Information pp.6-7 Supplementary Table 5</t>
  </si>
  <si>
    <t>Table 5</t>
  </si>
  <si>
    <t>https://pubmed.ncbi.nlm.nih.gov/27159581/</t>
  </si>
  <si>
    <t>Intracellular metabolite concentrations in glucose, glycerol, and acetate-fed, exponentially growing E. coli</t>
  </si>
  <si>
    <t>Bennett BD, Kimball EH, Gao M, Osterhout R, Van Dien SJ, Rabinowitz JD. Absolute metabolite concentrations and implied enzyme active site occupancy in Escherichia coli. Nat Chem Biol. 2009 Aug5(8):593-9 Supplementary information pp.7-10 Supplementary table 3</t>
  </si>
  <si>
    <t>Grown on glycerol</t>
  </si>
  <si>
    <t>concentration of AcCoA</t>
  </si>
  <si>
    <t>Albe KR, Butler MH, Wright BE. Cellular concentrations of enzymes and their substrates. J Theor Biol. 1990 Mar 22143(2):163-95</t>
  </si>
  <si>
    <t>https://pubmed.ncbi.nlm.nih.gov/2200929/</t>
  </si>
  <si>
    <t>Clostridium kluyveri</t>
  </si>
  <si>
    <t>Thauer RK, Jungermann K, Decker K. Energy conservation in chemotrophic anaerobic bacteria.Bacteriol Rev. 1977 Mar41(1):100-80 p.146 table 12</t>
  </si>
  <si>
    <t>Ratio (NAPH/NADP)</t>
  </si>
  <si>
    <t>Steady-state levels of Coenzyme A (CoA) esters and of pyridine nucleotides in growing Clostridium kluyveri</t>
  </si>
  <si>
    <t>https://pubmed.ncbi.nlm.nih.gov/860983/</t>
  </si>
  <si>
    <t>Table 5. NADPH</t>
  </si>
  <si>
    <t>Table 5. NADP</t>
  </si>
  <si>
    <t>organism</t>
  </si>
  <si>
    <t>reference</t>
  </si>
  <si>
    <t>Accoa^2/CoA</t>
  </si>
  <si>
    <t>Concentration (M)</t>
  </si>
  <si>
    <t>Accoa^2/CoA (values)</t>
  </si>
  <si>
    <t>Accoa/CoA</t>
  </si>
  <si>
    <t>Accoa/CoA (values)</t>
  </si>
  <si>
    <t>Changes in Size of Intracellular Pools of CoenzymeA and Its Thioesters in Escherichia coli K-12 Cells to Various Carbon Sources and Stresses</t>
  </si>
  <si>
    <t>[CoA] (M)</t>
  </si>
  <si>
    <t>[AccoA] (M)</t>
  </si>
  <si>
    <t>R (kJ/mol*K)</t>
  </si>
  <si>
    <t>T (K)</t>
  </si>
  <si>
    <t>Ks1 (M)</t>
  </si>
  <si>
    <t>Ks2 (M)</t>
  </si>
  <si>
    <t>Kp1 (M)</t>
  </si>
  <si>
    <t>Kp2 (M)</t>
  </si>
  <si>
    <r>
      <t>[AccoA]</t>
    </r>
    <r>
      <rPr>
        <vertAlign val="superscript"/>
        <sz val="11"/>
        <color theme="1"/>
        <rFont val="Calibri"/>
        <family val="2"/>
        <scheme val="minor"/>
      </rPr>
      <t>2</t>
    </r>
  </si>
  <si>
    <t>[AccoA]/[CoA]</t>
  </si>
  <si>
    <t>[Aceaccoa] (M)</t>
  </si>
  <si>
    <t>RT (kJ/mol)</t>
  </si>
  <si>
    <t>RTln(p/s)</t>
  </si>
  <si>
    <t>γ (0-1)</t>
  </si>
  <si>
    <t>abs(dG')</t>
  </si>
  <si>
    <t>abs(dG')/RT</t>
  </si>
  <si>
    <t>dG' (kJ/mol)</t>
  </si>
  <si>
    <t>abs(γ) (0-1)</t>
  </si>
  <si>
    <t>s/Ks1</t>
  </si>
  <si>
    <t>s/Ks2</t>
  </si>
  <si>
    <t>p1/Kp1</t>
  </si>
  <si>
    <t>p2/Kp2</t>
  </si>
  <si>
    <t>(p1/Kp1)(p2/Kp2)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</si>
  <si>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/Ks1*Ks2</t>
    </r>
  </si>
  <si>
    <t>κ (0-1)</t>
  </si>
  <si>
    <t>Alcaligenes eutrophus</t>
  </si>
  <si>
    <t>Metabolic modeling of Polyhydroxybutyrate Biosynthesis</t>
  </si>
  <si>
    <t>https://onlinelibrary.wiley.com/doi/10.1002/(SICI)1097-0290(19980305)57:5%3C557::AID-BIT8%3E3.0.CO;2-F</t>
  </si>
  <si>
    <t>Table 5. Took lowest concentration. (21, 83, 300, 3000)</t>
  </si>
  <si>
    <t>NADPH</t>
  </si>
  <si>
    <t>NADH</t>
  </si>
  <si>
    <t>NADP</t>
  </si>
  <si>
    <t>[3-HBCoA] (M)</t>
  </si>
  <si>
    <t>[NADPH]/[NADP]</t>
  </si>
  <si>
    <t>[NADP]/[NADPH]</t>
  </si>
  <si>
    <t>[3-HBCoA]/[Aceaccoa]</t>
  </si>
  <si>
    <t>[NADP]/[NADPH]*[3-HBCoA]/[Aceaccoa]</t>
  </si>
  <si>
    <t>dG'/RT</t>
  </si>
  <si>
    <t>[NADP] (M)</t>
  </si>
  <si>
    <t>[NADPH] (M)</t>
  </si>
  <si>
    <t>s1/Ks1</t>
  </si>
  <si>
    <t>s2/Ks2</t>
  </si>
  <si>
    <t>(s1/Ks1)(s2/Ks2)</t>
  </si>
  <si>
    <t>γ*κ (0-1)</t>
  </si>
  <si>
    <t>[3-HBCoA] = 300 uM</t>
  </si>
  <si>
    <t>[3-HBCoA] = 30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</si>
</sst>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'PhaA γ analysis'!$C$2:$C$100</c:f>
              <c:numCache>
                <c:formatCode>General</c:formatCode>
                <c:ptCount val="99"/>
                <c:pt idx="0">
                  <c:v>0.83333333333333337</c:v>
                </c:pt>
                <c:pt idx="1">
                  <c:v>1.25</c:v>
                </c:pt>
                <c:pt idx="2">
                  <c:v>1.6666666666666667</c:v>
                </c:pt>
                <c:pt idx="3">
                  <c:v>2.0833333333333335</c:v>
                </c:pt>
                <c:pt idx="4">
                  <c:v>2.5</c:v>
                </c:pt>
                <c:pt idx="5">
                  <c:v>2.916666666666667</c:v>
                </c:pt>
                <c:pt idx="6">
                  <c:v>3.3333333333333339</c:v>
                </c:pt>
                <c:pt idx="7">
                  <c:v>3.7500000000000009</c:v>
                </c:pt>
                <c:pt idx="8">
                  <c:v>4.1666666666666679</c:v>
                </c:pt>
                <c:pt idx="9">
                  <c:v>4.5833333333333348</c:v>
                </c:pt>
                <c:pt idx="10">
                  <c:v>5.0000000000000009</c:v>
                </c:pt>
                <c:pt idx="11">
                  <c:v>5.4166666666666679</c:v>
                </c:pt>
                <c:pt idx="12">
                  <c:v>5.8333333333333348</c:v>
                </c:pt>
                <c:pt idx="13">
                  <c:v>6.2500000000000018</c:v>
                </c:pt>
                <c:pt idx="14">
                  <c:v>6.6666666666666687</c:v>
                </c:pt>
                <c:pt idx="15">
                  <c:v>7.0833333333333357</c:v>
                </c:pt>
                <c:pt idx="16">
                  <c:v>7.5000000000000027</c:v>
                </c:pt>
                <c:pt idx="17">
                  <c:v>7.9166666666666687</c:v>
                </c:pt>
                <c:pt idx="18">
                  <c:v>8.3333333333333357</c:v>
                </c:pt>
                <c:pt idx="19">
                  <c:v>8.7500000000000018</c:v>
                </c:pt>
                <c:pt idx="20">
                  <c:v>9.1666666666666679</c:v>
                </c:pt>
                <c:pt idx="21">
                  <c:v>9.5833333333333321</c:v>
                </c:pt>
                <c:pt idx="22">
                  <c:v>9.9999999999999982</c:v>
                </c:pt>
                <c:pt idx="23">
                  <c:v>10.416666666666664</c:v>
                </c:pt>
                <c:pt idx="24">
                  <c:v>10.83333333333333</c:v>
                </c:pt>
                <c:pt idx="25">
                  <c:v>11.249999999999996</c:v>
                </c:pt>
                <c:pt idx="26">
                  <c:v>11.666666666666663</c:v>
                </c:pt>
                <c:pt idx="27">
                  <c:v>12.083333333333329</c:v>
                </c:pt>
                <c:pt idx="28">
                  <c:v>12.499999999999995</c:v>
                </c:pt>
                <c:pt idx="29">
                  <c:v>12.916666666666661</c:v>
                </c:pt>
                <c:pt idx="30">
                  <c:v>13.333333333333327</c:v>
                </c:pt>
                <c:pt idx="31">
                  <c:v>13.749999999999993</c:v>
                </c:pt>
                <c:pt idx="32">
                  <c:v>14.166666666666659</c:v>
                </c:pt>
                <c:pt idx="33">
                  <c:v>14.583333333333325</c:v>
                </c:pt>
                <c:pt idx="34">
                  <c:v>14.999999999999989</c:v>
                </c:pt>
                <c:pt idx="35">
                  <c:v>15.416666666666655</c:v>
                </c:pt>
                <c:pt idx="36">
                  <c:v>15.833333333333321</c:v>
                </c:pt>
                <c:pt idx="37">
                  <c:v>16.249999999999989</c:v>
                </c:pt>
                <c:pt idx="38">
                  <c:v>16.666666666666657</c:v>
                </c:pt>
                <c:pt idx="39">
                  <c:v>17.083333333333325</c:v>
                </c:pt>
                <c:pt idx="40">
                  <c:v>17.499999999999993</c:v>
                </c:pt>
                <c:pt idx="41">
                  <c:v>17.916666666666661</c:v>
                </c:pt>
                <c:pt idx="42">
                  <c:v>18.333333333333325</c:v>
                </c:pt>
                <c:pt idx="43">
                  <c:v>18.749999999999993</c:v>
                </c:pt>
                <c:pt idx="44">
                  <c:v>19.166666666666661</c:v>
                </c:pt>
                <c:pt idx="45">
                  <c:v>19.583333333333329</c:v>
                </c:pt>
                <c:pt idx="46">
                  <c:v>19.999999999999996</c:v>
                </c:pt>
                <c:pt idx="47">
                  <c:v>20.416666666666664</c:v>
                </c:pt>
                <c:pt idx="48">
                  <c:v>20.833333333333332</c:v>
                </c:pt>
                <c:pt idx="49">
                  <c:v>21.25</c:v>
                </c:pt>
                <c:pt idx="50">
                  <c:v>21.666666666666668</c:v>
                </c:pt>
                <c:pt idx="51">
                  <c:v>22.083333333333336</c:v>
                </c:pt>
                <c:pt idx="52">
                  <c:v>22.500000000000004</c:v>
                </c:pt>
                <c:pt idx="53">
                  <c:v>22.916666666666671</c:v>
                </c:pt>
                <c:pt idx="54">
                  <c:v>23.333333333333339</c:v>
                </c:pt>
                <c:pt idx="55">
                  <c:v>23.750000000000007</c:v>
                </c:pt>
                <c:pt idx="56">
                  <c:v>24.166666666666675</c:v>
                </c:pt>
                <c:pt idx="57">
                  <c:v>24.583333333333343</c:v>
                </c:pt>
                <c:pt idx="58">
                  <c:v>25.000000000000011</c:v>
                </c:pt>
                <c:pt idx="59">
                  <c:v>25.416666666666679</c:v>
                </c:pt>
                <c:pt idx="60">
                  <c:v>25.833333333333346</c:v>
                </c:pt>
                <c:pt idx="61">
                  <c:v>26.250000000000014</c:v>
                </c:pt>
                <c:pt idx="62">
                  <c:v>26.666666666666682</c:v>
                </c:pt>
                <c:pt idx="63">
                  <c:v>27.08333333333335</c:v>
                </c:pt>
                <c:pt idx="64">
                  <c:v>27.500000000000018</c:v>
                </c:pt>
                <c:pt idx="65">
                  <c:v>27.916666666666686</c:v>
                </c:pt>
                <c:pt idx="66">
                  <c:v>28.333333333333353</c:v>
                </c:pt>
                <c:pt idx="67">
                  <c:v>28.750000000000021</c:v>
                </c:pt>
                <c:pt idx="68">
                  <c:v>29.166666666666689</c:v>
                </c:pt>
                <c:pt idx="69">
                  <c:v>29.583333333333357</c:v>
                </c:pt>
                <c:pt idx="70">
                  <c:v>30.000000000000025</c:v>
                </c:pt>
                <c:pt idx="71">
                  <c:v>30.416666666666693</c:v>
                </c:pt>
                <c:pt idx="72">
                  <c:v>30.833333333333361</c:v>
                </c:pt>
                <c:pt idx="73">
                  <c:v>31.250000000000028</c:v>
                </c:pt>
                <c:pt idx="74">
                  <c:v>31.666666666666696</c:v>
                </c:pt>
                <c:pt idx="75">
                  <c:v>32.083333333333364</c:v>
                </c:pt>
                <c:pt idx="76">
                  <c:v>32.500000000000028</c:v>
                </c:pt>
                <c:pt idx="77">
                  <c:v>32.9166666666667</c:v>
                </c:pt>
                <c:pt idx="78">
                  <c:v>33.333333333333364</c:v>
                </c:pt>
                <c:pt idx="79">
                  <c:v>33.750000000000028</c:v>
                </c:pt>
                <c:pt idx="80">
                  <c:v>34.166666666666693</c:v>
                </c:pt>
                <c:pt idx="81">
                  <c:v>34.583333333333357</c:v>
                </c:pt>
                <c:pt idx="82">
                  <c:v>35.000000000000021</c:v>
                </c:pt>
                <c:pt idx="83">
                  <c:v>35.416666666666686</c:v>
                </c:pt>
                <c:pt idx="84">
                  <c:v>35.83333333333335</c:v>
                </c:pt>
                <c:pt idx="85">
                  <c:v>36.250000000000014</c:v>
                </c:pt>
                <c:pt idx="86">
                  <c:v>36.666666666666679</c:v>
                </c:pt>
                <c:pt idx="87">
                  <c:v>37.083333333333343</c:v>
                </c:pt>
                <c:pt idx="88">
                  <c:v>37.5</c:v>
                </c:pt>
                <c:pt idx="89">
                  <c:v>37.916666666666664</c:v>
                </c:pt>
                <c:pt idx="90">
                  <c:v>38.333333333333329</c:v>
                </c:pt>
                <c:pt idx="91">
                  <c:v>38.749999999999993</c:v>
                </c:pt>
                <c:pt idx="92">
                  <c:v>39.166666666666657</c:v>
                </c:pt>
                <c:pt idx="93">
                  <c:v>39.583333333333321</c:v>
                </c:pt>
                <c:pt idx="94">
                  <c:v>39.999999999999986</c:v>
                </c:pt>
                <c:pt idx="95">
                  <c:v>40.41666666666665</c:v>
                </c:pt>
                <c:pt idx="96">
                  <c:v>40.833333333333314</c:v>
                </c:pt>
                <c:pt idx="97">
                  <c:v>41.249999999999979</c:v>
                </c:pt>
                <c:pt idx="98">
                  <c:v>41.666666666666643</c:v>
                </c:pt>
              </c:numCache>
            </c:numRef>
          </c:xVal>
          <c:yVal>
            <c:numRef>
              <c:f>'PhaA γ analysis'!$I$2:$I$100</c:f>
              <c:numCache>
                <c:formatCode>General</c:formatCode>
                <c:ptCount val="99"/>
                <c:pt idx="0">
                  <c:v>-0.99553704927306008</c:v>
                </c:pt>
                <c:pt idx="1">
                  <c:v>-0.98995836086438516</c:v>
                </c:pt>
                <c:pt idx="2">
                  <c:v>-0.98214819709224033</c:v>
                </c:pt>
                <c:pt idx="3">
                  <c:v>-0.97210655795662559</c:v>
                </c:pt>
                <c:pt idx="4">
                  <c:v>-0.95983344345754085</c:v>
                </c:pt>
                <c:pt idx="5">
                  <c:v>-0.94532885359498608</c:v>
                </c:pt>
                <c:pt idx="6">
                  <c:v>-0.92859278836896131</c:v>
                </c:pt>
                <c:pt idx="7">
                  <c:v>-0.90962524777946663</c:v>
                </c:pt>
                <c:pt idx="8">
                  <c:v>-0.88842623182650216</c:v>
                </c:pt>
                <c:pt idx="9">
                  <c:v>-0.86499574051006767</c:v>
                </c:pt>
                <c:pt idx="10">
                  <c:v>-0.83933377383016294</c:v>
                </c:pt>
                <c:pt idx="11">
                  <c:v>-0.81144033178678843</c:v>
                </c:pt>
                <c:pt idx="12">
                  <c:v>-0.78131541437994412</c:v>
                </c:pt>
                <c:pt idx="13">
                  <c:v>-0.74895902160962979</c:v>
                </c:pt>
                <c:pt idx="14">
                  <c:v>-0.71437115347584523</c:v>
                </c:pt>
                <c:pt idx="15">
                  <c:v>-0.67755180997859132</c:v>
                </c:pt>
                <c:pt idx="16">
                  <c:v>-0.63850099111786707</c:v>
                </c:pt>
                <c:pt idx="17">
                  <c:v>-0.59721869689367224</c:v>
                </c:pt>
                <c:pt idx="18">
                  <c:v>-0.5537049273060084</c:v>
                </c:pt>
                <c:pt idx="19">
                  <c:v>-0.50795968235487421</c:v>
                </c:pt>
                <c:pt idx="20">
                  <c:v>-0.45998296204027034</c:v>
                </c:pt>
                <c:pt idx="21">
                  <c:v>-0.40977476636219656</c:v>
                </c:pt>
                <c:pt idx="22">
                  <c:v>-0.35733509532065333</c:v>
                </c:pt>
                <c:pt idx="23">
                  <c:v>-0.30266394891563952</c:v>
                </c:pt>
                <c:pt idx="24">
                  <c:v>-0.24576132714715471</c:v>
                </c:pt>
                <c:pt idx="25">
                  <c:v>-0.18662723001520076</c:v>
                </c:pt>
                <c:pt idx="26">
                  <c:v>-0.12526165751977747</c:v>
                </c:pt>
                <c:pt idx="27">
                  <c:v>-6.1664609660883829E-2</c:v>
                </c:pt>
                <c:pt idx="28">
                  <c:v>4.1466472806334087E-3</c:v>
                </c:pt>
                <c:pt idx="29">
                  <c:v>6.7358982885087237E-2</c:v>
                </c:pt>
                <c:pt idx="30">
                  <c:v>0.1247382642114937</c:v>
                </c:pt>
                <c:pt idx="31">
                  <c:v>0.17698070023192813</c:v>
                </c:pt>
                <c:pt idx="32">
                  <c:v>0.22468164580672079</c:v>
                </c:pt>
                <c:pt idx="33">
                  <c:v>0.26835263881842408</c:v>
                </c:pt>
                <c:pt idx="34">
                  <c:v>0.30843517172266066</c:v>
                </c:pt>
                <c:pt idx="35">
                  <c:v>0.345311893756442</c:v>
                </c:pt>
                <c:pt idx="36">
                  <c:v>0.37931577739097533</c:v>
                </c:pt>
                <c:pt idx="37">
                  <c:v>0.41073766111279952</c:v>
                </c:pt>
                <c:pt idx="38">
                  <c:v>0.43983248909535644</c:v>
                </c:pt>
                <c:pt idx="39">
                  <c:v>0.46682449884150468</c:v>
                </c:pt>
                <c:pt idx="40">
                  <c:v>0.49191155473501713</c:v>
                </c:pt>
                <c:pt idx="41">
                  <c:v>0.51526878450652802</c:v>
                </c:pt>
                <c:pt idx="42">
                  <c:v>0.53705164388045967</c:v>
                </c:pt>
                <c:pt idx="43">
                  <c:v>0.55739850990250384</c:v>
                </c:pt>
                <c:pt idx="44">
                  <c:v>0.57643288400405046</c:v>
                </c:pt>
                <c:pt idx="45">
                  <c:v>0.59426527050818001</c:v>
                </c:pt>
                <c:pt idx="46">
                  <c:v>0.61099478409399732</c:v>
                </c:pt>
                <c:pt idx="47">
                  <c:v>0.62671053000940069</c:v>
                </c:pt>
                <c:pt idx="48">
                  <c:v>0.64149279302102835</c:v>
                </c:pt>
                <c:pt idx="49">
                  <c:v>0.65541406480298758</c:v>
                </c:pt>
                <c:pt idx="50">
                  <c:v>0.66853993437595027</c:v>
                </c:pt>
                <c:pt idx="51">
                  <c:v>0.68092986206926698</c:v>
                </c:pt>
                <c:pt idx="52">
                  <c:v>0.69263785409896128</c:v>
                </c:pt>
                <c:pt idx="53">
                  <c:v>0.70371305208349444</c:v>
                </c:pt>
                <c:pt idx="54">
                  <c:v>0.71420024953844763</c:v>
                </c:pt>
                <c:pt idx="55">
                  <c:v>0.72414034550710094</c:v>
                </c:pt>
                <c:pt idx="56">
                  <c:v>0.73357074392169186</c:v>
                </c:pt>
                <c:pt idx="57">
                  <c:v>0.74252570599039691</c:v>
                </c:pt>
                <c:pt idx="58">
                  <c:v>0.75103666182015882</c:v>
                </c:pt>
                <c:pt idx="59">
                  <c:v>0.75913248657688004</c:v>
                </c:pt>
                <c:pt idx="60">
                  <c:v>0.76683974572127223</c:v>
                </c:pt>
                <c:pt idx="61">
                  <c:v>0.77418291321556354</c:v>
                </c:pt>
                <c:pt idx="62">
                  <c:v>0.78118456605287379</c:v>
                </c:pt>
                <c:pt idx="63">
                  <c:v>0.78786555800060865</c:v>
                </c:pt>
                <c:pt idx="64">
                  <c:v>0.79424517505798242</c:v>
                </c:pt>
                <c:pt idx="65">
                  <c:v>0.80034127479451356</c:v>
                </c:pt>
                <c:pt idx="66">
                  <c:v>0.80617041145168056</c:v>
                </c:pt>
                <c:pt idx="67">
                  <c:v>0.81174794844624465</c:v>
                </c:pt>
                <c:pt idx="68">
                  <c:v>0.81708815970460635</c:v>
                </c:pt>
                <c:pt idx="69">
                  <c:v>0.82220432107767749</c:v>
                </c:pt>
                <c:pt idx="70">
                  <c:v>0.82710879293066597</c:v>
                </c:pt>
                <c:pt idx="71">
                  <c:v>0.83181309486818766</c:v>
                </c:pt>
                <c:pt idx="72">
                  <c:v>0.83632797343911081</c:v>
                </c:pt>
                <c:pt idx="73">
                  <c:v>0.84066346356490151</c:v>
                </c:pt>
                <c:pt idx="74">
                  <c:v>0.84482894434774458</c:v>
                </c:pt>
                <c:pt idx="75">
                  <c:v>0.84883318983851785</c:v>
                </c:pt>
                <c:pt idx="76">
                  <c:v>0.8526844152782006</c:v>
                </c:pt>
                <c:pt idx="77">
                  <c:v>0.85639031926815767</c:v>
                </c:pt>
                <c:pt idx="78">
                  <c:v>0.85995812227383939</c:v>
                </c:pt>
                <c:pt idx="79">
                  <c:v>0.86339460182176064</c:v>
                </c:pt>
                <c:pt idx="80">
                  <c:v>0.86670612471037645</c:v>
                </c:pt>
                <c:pt idx="81">
                  <c:v>0.86989867652091324</c:v>
                </c:pt>
                <c:pt idx="82">
                  <c:v>0.87297788868375448</c:v>
                </c:pt>
                <c:pt idx="83">
                  <c:v>0.87594906332907541</c:v>
                </c:pt>
                <c:pt idx="84">
                  <c:v>0.87881719612663223</c:v>
                </c:pt>
                <c:pt idx="85">
                  <c:v>0.88158699729852963</c:v>
                </c:pt>
                <c:pt idx="86">
                  <c:v>0.88426291097011511</c:v>
                </c:pt>
                <c:pt idx="87">
                  <c:v>0.88684913300752055</c:v>
                </c:pt>
                <c:pt idx="88">
                  <c:v>0.88934962747562596</c:v>
                </c:pt>
                <c:pt idx="89">
                  <c:v>0.89176814183704511</c:v>
                </c:pt>
                <c:pt idx="90">
                  <c:v>0.89410822100101262</c:v>
                </c:pt>
                <c:pt idx="91">
                  <c:v>0.89637322032056532</c:v>
                </c:pt>
                <c:pt idx="92">
                  <c:v>0.89856631762704509</c:v>
                </c:pt>
                <c:pt idx="93">
                  <c:v>0.90069052438255626</c:v>
                </c:pt>
                <c:pt idx="94">
                  <c:v>0.90274869602349939</c:v>
                </c:pt>
                <c:pt idx="95">
                  <c:v>0.90474354156154435</c:v>
                </c:pt>
                <c:pt idx="96">
                  <c:v>0.90667763250235012</c:v>
                </c:pt>
                <c:pt idx="97">
                  <c:v>0.90855341113688082</c:v>
                </c:pt>
                <c:pt idx="98">
                  <c:v>0.91037319825525698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8-481A-9BED-2C2CADF7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67184"/>
        <c:axId val="2017960944"/>
      </c:scatterChart>
      <c:valAx>
        <c:axId val="20179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[AccoA]/[CoA]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0944"/>
        <c:crosses val="autoZero"/>
        <c:crossBetween val="midCat"/>
      </c:valAx>
      <c:valAx>
        <c:axId val="201796094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'PhaA κ analysis'!$C$2:$C$100</c:f>
              <c:numCache>
                <c:formatCode>General</c:formatCode>
                <c:ptCount val="99"/>
                <c:pt idx="0">
                  <c:v>0.83333333333333337</c:v>
                </c:pt>
                <c:pt idx="1">
                  <c:v>1.25</c:v>
                </c:pt>
                <c:pt idx="2">
                  <c:v>1.6666666666666667</c:v>
                </c:pt>
                <c:pt idx="3">
                  <c:v>2.0833333333333335</c:v>
                </c:pt>
                <c:pt idx="4">
                  <c:v>2.5</c:v>
                </c:pt>
                <c:pt idx="5">
                  <c:v>2.916666666666667</c:v>
                </c:pt>
                <c:pt idx="6">
                  <c:v>3.3333333333333339</c:v>
                </c:pt>
                <c:pt idx="7">
                  <c:v>3.7500000000000009</c:v>
                </c:pt>
                <c:pt idx="8">
                  <c:v>4.1666666666666679</c:v>
                </c:pt>
                <c:pt idx="9">
                  <c:v>4.5833333333333348</c:v>
                </c:pt>
                <c:pt idx="10">
                  <c:v>5.0000000000000009</c:v>
                </c:pt>
                <c:pt idx="11">
                  <c:v>5.4166666666666679</c:v>
                </c:pt>
                <c:pt idx="12">
                  <c:v>5.8333333333333348</c:v>
                </c:pt>
                <c:pt idx="13">
                  <c:v>6.2500000000000018</c:v>
                </c:pt>
                <c:pt idx="14">
                  <c:v>6.6666666666666687</c:v>
                </c:pt>
                <c:pt idx="15">
                  <c:v>7.0833333333333357</c:v>
                </c:pt>
                <c:pt idx="16">
                  <c:v>7.5000000000000027</c:v>
                </c:pt>
                <c:pt idx="17">
                  <c:v>7.9166666666666687</c:v>
                </c:pt>
                <c:pt idx="18">
                  <c:v>8.3333333333333357</c:v>
                </c:pt>
                <c:pt idx="19">
                  <c:v>8.7500000000000018</c:v>
                </c:pt>
                <c:pt idx="20">
                  <c:v>9.1666666666666679</c:v>
                </c:pt>
                <c:pt idx="21">
                  <c:v>9.5833333333333321</c:v>
                </c:pt>
                <c:pt idx="22">
                  <c:v>9.9999999999999982</c:v>
                </c:pt>
                <c:pt idx="23">
                  <c:v>10.416666666666664</c:v>
                </c:pt>
                <c:pt idx="24">
                  <c:v>10.83333333333333</c:v>
                </c:pt>
                <c:pt idx="25">
                  <c:v>11.249999999999996</c:v>
                </c:pt>
                <c:pt idx="26">
                  <c:v>11.666666666666663</c:v>
                </c:pt>
                <c:pt idx="27">
                  <c:v>12.083333333333329</c:v>
                </c:pt>
                <c:pt idx="28">
                  <c:v>12.499999999999995</c:v>
                </c:pt>
                <c:pt idx="29">
                  <c:v>12.916666666666661</c:v>
                </c:pt>
                <c:pt idx="30">
                  <c:v>13.333333333333327</c:v>
                </c:pt>
                <c:pt idx="31">
                  <c:v>13.749999999999993</c:v>
                </c:pt>
                <c:pt idx="32">
                  <c:v>14.166666666666659</c:v>
                </c:pt>
                <c:pt idx="33">
                  <c:v>14.583333333333325</c:v>
                </c:pt>
                <c:pt idx="34">
                  <c:v>14.999999999999989</c:v>
                </c:pt>
                <c:pt idx="35">
                  <c:v>15.416666666666655</c:v>
                </c:pt>
                <c:pt idx="36">
                  <c:v>15.833333333333321</c:v>
                </c:pt>
                <c:pt idx="37">
                  <c:v>16.249999999999989</c:v>
                </c:pt>
                <c:pt idx="38">
                  <c:v>16.666666666666657</c:v>
                </c:pt>
                <c:pt idx="39">
                  <c:v>17.083333333333325</c:v>
                </c:pt>
                <c:pt idx="40">
                  <c:v>17.499999999999993</c:v>
                </c:pt>
                <c:pt idx="41">
                  <c:v>17.916666666666661</c:v>
                </c:pt>
                <c:pt idx="42">
                  <c:v>18.333333333333325</c:v>
                </c:pt>
                <c:pt idx="43">
                  <c:v>18.749999999999993</c:v>
                </c:pt>
                <c:pt idx="44">
                  <c:v>19.166666666666661</c:v>
                </c:pt>
                <c:pt idx="45">
                  <c:v>19.583333333333329</c:v>
                </c:pt>
                <c:pt idx="46">
                  <c:v>19.999999999999996</c:v>
                </c:pt>
                <c:pt idx="47">
                  <c:v>20.416666666666664</c:v>
                </c:pt>
                <c:pt idx="48">
                  <c:v>20.833333333333332</c:v>
                </c:pt>
                <c:pt idx="49">
                  <c:v>21.25</c:v>
                </c:pt>
                <c:pt idx="50">
                  <c:v>21.666666666666668</c:v>
                </c:pt>
                <c:pt idx="51">
                  <c:v>22.083333333333336</c:v>
                </c:pt>
                <c:pt idx="52">
                  <c:v>22.500000000000004</c:v>
                </c:pt>
                <c:pt idx="53">
                  <c:v>22.916666666666671</c:v>
                </c:pt>
                <c:pt idx="54">
                  <c:v>23.333333333333339</c:v>
                </c:pt>
                <c:pt idx="55">
                  <c:v>23.750000000000007</c:v>
                </c:pt>
                <c:pt idx="56">
                  <c:v>24.166666666666675</c:v>
                </c:pt>
                <c:pt idx="57">
                  <c:v>24.583333333333343</c:v>
                </c:pt>
                <c:pt idx="58">
                  <c:v>25.000000000000011</c:v>
                </c:pt>
                <c:pt idx="59">
                  <c:v>25.416666666666679</c:v>
                </c:pt>
                <c:pt idx="60">
                  <c:v>25.833333333333346</c:v>
                </c:pt>
                <c:pt idx="61">
                  <c:v>26.250000000000014</c:v>
                </c:pt>
                <c:pt idx="62">
                  <c:v>26.666666666666682</c:v>
                </c:pt>
                <c:pt idx="63">
                  <c:v>27.08333333333335</c:v>
                </c:pt>
                <c:pt idx="64">
                  <c:v>27.500000000000018</c:v>
                </c:pt>
                <c:pt idx="65">
                  <c:v>27.916666666666686</c:v>
                </c:pt>
                <c:pt idx="66">
                  <c:v>28.333333333333353</c:v>
                </c:pt>
                <c:pt idx="67">
                  <c:v>28.750000000000021</c:v>
                </c:pt>
                <c:pt idx="68">
                  <c:v>29.166666666666689</c:v>
                </c:pt>
                <c:pt idx="69">
                  <c:v>29.583333333333357</c:v>
                </c:pt>
                <c:pt idx="70">
                  <c:v>30.000000000000025</c:v>
                </c:pt>
                <c:pt idx="71">
                  <c:v>30.416666666666693</c:v>
                </c:pt>
                <c:pt idx="72">
                  <c:v>30.833333333333361</c:v>
                </c:pt>
                <c:pt idx="73">
                  <c:v>31.250000000000028</c:v>
                </c:pt>
                <c:pt idx="74">
                  <c:v>31.666666666666696</c:v>
                </c:pt>
                <c:pt idx="75">
                  <c:v>32.083333333333364</c:v>
                </c:pt>
                <c:pt idx="76">
                  <c:v>32.500000000000028</c:v>
                </c:pt>
                <c:pt idx="77">
                  <c:v>32.9166666666667</c:v>
                </c:pt>
                <c:pt idx="78">
                  <c:v>33.333333333333364</c:v>
                </c:pt>
                <c:pt idx="79">
                  <c:v>33.750000000000028</c:v>
                </c:pt>
                <c:pt idx="80">
                  <c:v>34.166666666666693</c:v>
                </c:pt>
                <c:pt idx="81">
                  <c:v>34.583333333333357</c:v>
                </c:pt>
                <c:pt idx="82">
                  <c:v>35.000000000000021</c:v>
                </c:pt>
                <c:pt idx="83">
                  <c:v>35.416666666666686</c:v>
                </c:pt>
                <c:pt idx="84">
                  <c:v>35.83333333333335</c:v>
                </c:pt>
                <c:pt idx="85">
                  <c:v>36.250000000000014</c:v>
                </c:pt>
                <c:pt idx="86">
                  <c:v>36.666666666666679</c:v>
                </c:pt>
                <c:pt idx="87">
                  <c:v>37.083333333333343</c:v>
                </c:pt>
                <c:pt idx="88">
                  <c:v>37.5</c:v>
                </c:pt>
                <c:pt idx="89">
                  <c:v>37.916666666666664</c:v>
                </c:pt>
                <c:pt idx="90">
                  <c:v>38.333333333333329</c:v>
                </c:pt>
                <c:pt idx="91">
                  <c:v>38.749999999999993</c:v>
                </c:pt>
                <c:pt idx="92">
                  <c:v>39.166666666666657</c:v>
                </c:pt>
                <c:pt idx="93">
                  <c:v>39.583333333333321</c:v>
                </c:pt>
                <c:pt idx="94">
                  <c:v>39.999999999999986</c:v>
                </c:pt>
                <c:pt idx="95">
                  <c:v>40.41666666666665</c:v>
                </c:pt>
                <c:pt idx="96">
                  <c:v>40.833333333333314</c:v>
                </c:pt>
                <c:pt idx="97">
                  <c:v>41.249999999999979</c:v>
                </c:pt>
                <c:pt idx="98">
                  <c:v>41.666666666666643</c:v>
                </c:pt>
              </c:numCache>
            </c:numRef>
          </c:xVal>
          <c:yVal>
            <c:numRef>
              <c:f>'PhaA κ analysis'!$G$2:$G$100</c:f>
              <c:numCache>
                <c:formatCode>General</c:formatCode>
                <c:ptCount val="99"/>
                <c:pt idx="0">
                  <c:v>0.99991123583465813</c:v>
                </c:pt>
                <c:pt idx="1">
                  <c:v>0.99996054731430095</c:v>
                </c:pt>
                <c:pt idx="2">
                  <c:v>0.9999778074812391</c:v>
                </c:pt>
                <c:pt idx="3">
                  <c:v>0.99998579667451837</c:v>
                </c:pt>
                <c:pt idx="4">
                  <c:v>0.99999013653672009</c:v>
                </c:pt>
                <c:pt idx="5">
                  <c:v>0.99999275335495363</c:v>
                </c:pt>
                <c:pt idx="6">
                  <c:v>0.99999445177796309</c:v>
                </c:pt>
                <c:pt idx="7">
                  <c:v>0.99999561621452049</c:v>
                </c:pt>
                <c:pt idx="8">
                  <c:v>0.99999644913080399</c:v>
                </c:pt>
                <c:pt idx="9">
                  <c:v>0.99999706539555022</c:v>
                </c:pt>
                <c:pt idx="10">
                  <c:v>0.99999753411593839</c:v>
                </c:pt>
                <c:pt idx="11">
                  <c:v>0.99999789889092072</c:v>
                </c:pt>
                <c:pt idx="12">
                  <c:v>0.99999818832889198</c:v>
                </c:pt>
                <c:pt idx="13">
                  <c:v>0.99999842183279963</c:v>
                </c:pt>
                <c:pt idx="14">
                  <c:v>0.99999861293871894</c:v>
                </c:pt>
                <c:pt idx="15">
                  <c:v>0.99999877132268444</c:v>
                </c:pt>
                <c:pt idx="16">
                  <c:v>0.99999890405002678</c:v>
                </c:pt>
                <c:pt idx="17">
                  <c:v>0.99999901637719879</c:v>
                </c:pt>
                <c:pt idx="18">
                  <c:v>0.99999911228033678</c:v>
                </c:pt>
                <c:pt idx="19">
                  <c:v>0.99999919481203037</c:v>
                </c:pt>
                <c:pt idx="20">
                  <c:v>0.99999926634727276</c:v>
                </c:pt>
                <c:pt idx="21">
                  <c:v>0.99999932875625297</c:v>
                </c:pt>
                <c:pt idx="22">
                  <c:v>0.99999938352784445</c:v>
                </c:pt>
                <c:pt idx="23">
                  <c:v>0.99999943185923401</c:v>
                </c:pt>
                <c:pt idx="24">
                  <c:v>0.99999947472190243</c:v>
                </c:pt>
                <c:pt idx="25">
                  <c:v>0.99999951291082645</c:v>
                </c:pt>
                <c:pt idx="26">
                  <c:v>0.99999954708160754</c:v>
                </c:pt>
                <c:pt idx="27">
                  <c:v>0.99999957777879833</c:v>
                </c:pt>
                <c:pt idx="28">
                  <c:v>0.99999960545773292</c:v>
                </c:pt>
                <c:pt idx="29">
                  <c:v>0.99999963050150953</c:v>
                </c:pt>
                <c:pt idx="30">
                  <c:v>0.99999965323431894</c:v>
                </c:pt>
                <c:pt idx="31">
                  <c:v>0.9999996739319883</c:v>
                </c:pt>
                <c:pt idx="32">
                  <c:v>0.99999969283038803</c:v>
                </c:pt>
                <c:pt idx="33">
                  <c:v>0.99999971013218159</c:v>
                </c:pt>
                <c:pt idx="34">
                  <c:v>0.99999972601228149</c:v>
                </c:pt>
                <c:pt idx="35">
                  <c:v>0.99999974062228747</c:v>
                </c:pt>
                <c:pt idx="36">
                  <c:v>0.99999975409411834</c:v>
                </c:pt>
                <c:pt idx="37">
                  <c:v>0.9999997665429996</c:v>
                </c:pt>
                <c:pt idx="38">
                  <c:v>0.99999977806993645</c:v>
                </c:pt>
                <c:pt idx="39">
                  <c:v>0.99999978876376827</c:v>
                </c:pt>
                <c:pt idx="40">
                  <c:v>0.99999979870288602</c:v>
                </c:pt>
                <c:pt idx="41">
                  <c:v>0.99999980795667265</c:v>
                </c:pt>
                <c:pt idx="42">
                  <c:v>0.99999981658671722</c:v>
                </c:pt>
                <c:pt idx="43">
                  <c:v>0.99999982464784287</c:v>
                </c:pt>
                <c:pt idx="44">
                  <c:v>0.99999983218897881</c:v>
                </c:pt>
                <c:pt idx="45">
                  <c:v>0.99999983925390523</c:v>
                </c:pt>
                <c:pt idx="46">
                  <c:v>0.99999984588188984</c:v>
                </c:pt>
                <c:pt idx="47">
                  <c:v>0.99999985210823494</c:v>
                </c:pt>
                <c:pt idx="48">
                  <c:v>0.999999857964748</c:v>
                </c:pt>
                <c:pt idx="49">
                  <c:v>0.99999986348014913</c:v>
                </c:pt>
                <c:pt idx="50">
                  <c:v>0.99999986868042401</c:v>
                </c:pt>
                <c:pt idx="51">
                  <c:v>0.99999987358912945</c:v>
                </c:pt>
                <c:pt idx="52">
                  <c:v>0.99999987822766223</c:v>
                </c:pt>
                <c:pt idx="53">
                  <c:v>0.99999988261549144</c:v>
                </c:pt>
                <c:pt idx="54">
                  <c:v>0.99999988677036356</c:v>
                </c:pt>
                <c:pt idx="55">
                  <c:v>0.99999989070848216</c:v>
                </c:pt>
                <c:pt idx="56">
                  <c:v>0.9999998944446663</c:v>
                </c:pt>
                <c:pt idx="57">
                  <c:v>0.99999989799248956</c:v>
                </c:pt>
                <c:pt idx="58">
                  <c:v>0.99999990136440409</c:v>
                </c:pt>
                <c:pt idx="59">
                  <c:v>0.99999990457184995</c:v>
                </c:pt>
                <c:pt idx="60">
                  <c:v>0.99999990762535185</c:v>
                </c:pt>
                <c:pt idx="61">
                  <c:v>0.99999991053460613</c:v>
                </c:pt>
                <c:pt idx="62">
                  <c:v>0.99999991330855731</c:v>
                </c:pt>
                <c:pt idx="63">
                  <c:v>0.99999991595546733</c:v>
                </c:pt>
                <c:pt idx="64">
                  <c:v>0.9999999184829772</c:v>
                </c:pt>
                <c:pt idx="65">
                  <c:v>0.9999999208981617</c:v>
                </c:pt>
                <c:pt idx="66">
                  <c:v>0.99999992320757936</c:v>
                </c:pt>
                <c:pt idx="67">
                  <c:v>0.99999992541731697</c:v>
                </c:pt>
                <c:pt idx="68">
                  <c:v>0.99999992753302969</c:v>
                </c:pt>
                <c:pt idx="69">
                  <c:v>0.99999992955997719</c:v>
                </c:pt>
                <c:pt idx="70">
                  <c:v>0.99999993150305633</c:v>
                </c:pt>
                <c:pt idx="71">
                  <c:v>0.99999993336683113</c:v>
                </c:pt>
                <c:pt idx="72">
                  <c:v>0.99999993515555918</c:v>
                </c:pt>
                <c:pt idx="73">
                  <c:v>0.99999993687321631</c:v>
                </c:pt>
                <c:pt idx="74">
                  <c:v>0.99999993852351821</c:v>
                </c:pt>
                <c:pt idx="75">
                  <c:v>0.99999994010994109</c:v>
                </c:pt>
                <c:pt idx="76">
                  <c:v>0.99999994163573969</c:v>
                </c:pt>
                <c:pt idx="77">
                  <c:v>0.99999994310396401</c:v>
                </c:pt>
                <c:pt idx="78">
                  <c:v>0.99999994451747487</c:v>
                </c:pt>
                <c:pt idx="79">
                  <c:v>0.99999994587895724</c:v>
                </c:pt>
                <c:pt idx="80">
                  <c:v>0.99999994719093366</c:v>
                </c:pt>
                <c:pt idx="81">
                  <c:v>0.99999994845577556</c:v>
                </c:pt>
                <c:pt idx="82">
                  <c:v>0.99999994967571382</c:v>
                </c:pt>
                <c:pt idx="83">
                  <c:v>0.99999995085284932</c:v>
                </c:pt>
                <c:pt idx="84">
                  <c:v>0.99999995198916125</c:v>
                </c:pt>
                <c:pt idx="85">
                  <c:v>0.99999995308651546</c:v>
                </c:pt>
                <c:pt idx="86">
                  <c:v>0.99999995414667298</c:v>
                </c:pt>
                <c:pt idx="87">
                  <c:v>0.99999995517129592</c:v>
                </c:pt>
                <c:pt idx="88">
                  <c:v>0.99999995616195492</c:v>
                </c:pt>
                <c:pt idx="89">
                  <c:v>0.99999995712013456</c:v>
                </c:pt>
                <c:pt idx="90">
                  <c:v>0.9999999580472394</c:v>
                </c:pt>
                <c:pt idx="91">
                  <c:v>0.9999999589445987</c:v>
                </c:pt>
                <c:pt idx="92">
                  <c:v>0.99999995981347145</c:v>
                </c:pt>
                <c:pt idx="93">
                  <c:v>0.99999996065505081</c:v>
                </c:pt>
                <c:pt idx="94">
                  <c:v>0.99999996147046799</c:v>
                </c:pt>
                <c:pt idx="95">
                  <c:v>0.99999996226079635</c:v>
                </c:pt>
                <c:pt idx="96">
                  <c:v>0.99999996302705463</c:v>
                </c:pt>
                <c:pt idx="97">
                  <c:v>0.99999996377021039</c:v>
                </c:pt>
                <c:pt idx="98">
                  <c:v>0.99999996449118322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D-4732-8991-F7F13E6B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00096"/>
        <c:axId val="2051697184"/>
      </c:scatterChart>
      <c:valAx>
        <c:axId val="20517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[AccoA]/[CoA]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97184"/>
        <c:crosses val="autoZero"/>
        <c:crossBetween val="midCat"/>
      </c:valAx>
      <c:valAx>
        <c:axId val="205169718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0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'PhaA overall analysis'!$A$2:$A$100</c:f>
              <c:numCache>
                <c:formatCode>General</c:formatCode>
                <c:ptCount val="99"/>
                <c:pt idx="0">
                  <c:v>0.83333333333333337</c:v>
                </c:pt>
                <c:pt idx="1">
                  <c:v>1.25</c:v>
                </c:pt>
                <c:pt idx="2">
                  <c:v>1.6666666666666667</c:v>
                </c:pt>
                <c:pt idx="3">
                  <c:v>2.0833333333333335</c:v>
                </c:pt>
                <c:pt idx="4">
                  <c:v>2.5</c:v>
                </c:pt>
                <c:pt idx="5">
                  <c:v>2.916666666666667</c:v>
                </c:pt>
                <c:pt idx="6">
                  <c:v>3.3333333333333339</c:v>
                </c:pt>
                <c:pt idx="7">
                  <c:v>3.7500000000000009</c:v>
                </c:pt>
                <c:pt idx="8">
                  <c:v>4.1666666666666679</c:v>
                </c:pt>
                <c:pt idx="9">
                  <c:v>4.5833333333333348</c:v>
                </c:pt>
                <c:pt idx="10">
                  <c:v>5.0000000000000009</c:v>
                </c:pt>
                <c:pt idx="11">
                  <c:v>5.4166666666666679</c:v>
                </c:pt>
                <c:pt idx="12">
                  <c:v>5.8333333333333348</c:v>
                </c:pt>
                <c:pt idx="13">
                  <c:v>6.2500000000000018</c:v>
                </c:pt>
                <c:pt idx="14">
                  <c:v>6.6666666666666687</c:v>
                </c:pt>
                <c:pt idx="15">
                  <c:v>7.0833333333333357</c:v>
                </c:pt>
                <c:pt idx="16">
                  <c:v>7.5000000000000027</c:v>
                </c:pt>
                <c:pt idx="17">
                  <c:v>7.9166666666666687</c:v>
                </c:pt>
                <c:pt idx="18">
                  <c:v>8.3333333333333357</c:v>
                </c:pt>
                <c:pt idx="19">
                  <c:v>8.7500000000000018</c:v>
                </c:pt>
                <c:pt idx="20">
                  <c:v>9.1666666666666679</c:v>
                </c:pt>
                <c:pt idx="21">
                  <c:v>9.5833333333333321</c:v>
                </c:pt>
                <c:pt idx="22">
                  <c:v>9.9999999999999982</c:v>
                </c:pt>
                <c:pt idx="23">
                  <c:v>10.416666666666664</c:v>
                </c:pt>
                <c:pt idx="24">
                  <c:v>10.83333333333333</c:v>
                </c:pt>
                <c:pt idx="25">
                  <c:v>11.249999999999996</c:v>
                </c:pt>
                <c:pt idx="26">
                  <c:v>11.666666666666663</c:v>
                </c:pt>
                <c:pt idx="27">
                  <c:v>12.083333333333329</c:v>
                </c:pt>
                <c:pt idx="28">
                  <c:v>12.499999999999995</c:v>
                </c:pt>
                <c:pt idx="29">
                  <c:v>12.916666666666661</c:v>
                </c:pt>
                <c:pt idx="30">
                  <c:v>13.333333333333327</c:v>
                </c:pt>
                <c:pt idx="31">
                  <c:v>13.749999999999993</c:v>
                </c:pt>
                <c:pt idx="32">
                  <c:v>14.166666666666659</c:v>
                </c:pt>
                <c:pt idx="33">
                  <c:v>14.583333333333325</c:v>
                </c:pt>
                <c:pt idx="34">
                  <c:v>14.999999999999989</c:v>
                </c:pt>
                <c:pt idx="35">
                  <c:v>15.416666666666655</c:v>
                </c:pt>
                <c:pt idx="36">
                  <c:v>15.833333333333321</c:v>
                </c:pt>
                <c:pt idx="37">
                  <c:v>16.249999999999989</c:v>
                </c:pt>
                <c:pt idx="38">
                  <c:v>16.666666666666657</c:v>
                </c:pt>
                <c:pt idx="39">
                  <c:v>17.083333333333325</c:v>
                </c:pt>
                <c:pt idx="40">
                  <c:v>17.499999999999993</c:v>
                </c:pt>
                <c:pt idx="41">
                  <c:v>17.916666666666661</c:v>
                </c:pt>
                <c:pt idx="42">
                  <c:v>18.333333333333325</c:v>
                </c:pt>
                <c:pt idx="43">
                  <c:v>18.749999999999993</c:v>
                </c:pt>
                <c:pt idx="44">
                  <c:v>19.166666666666661</c:v>
                </c:pt>
                <c:pt idx="45">
                  <c:v>19.583333333333329</c:v>
                </c:pt>
                <c:pt idx="46">
                  <c:v>19.999999999999996</c:v>
                </c:pt>
                <c:pt idx="47">
                  <c:v>20.416666666666664</c:v>
                </c:pt>
                <c:pt idx="48">
                  <c:v>20.833333333333332</c:v>
                </c:pt>
                <c:pt idx="49">
                  <c:v>21.25</c:v>
                </c:pt>
                <c:pt idx="50">
                  <c:v>21.666666666666668</c:v>
                </c:pt>
                <c:pt idx="51">
                  <c:v>22.083333333333336</c:v>
                </c:pt>
                <c:pt idx="52">
                  <c:v>22.500000000000004</c:v>
                </c:pt>
                <c:pt idx="53">
                  <c:v>22.916666666666671</c:v>
                </c:pt>
                <c:pt idx="54">
                  <c:v>23.333333333333339</c:v>
                </c:pt>
                <c:pt idx="55">
                  <c:v>23.750000000000007</c:v>
                </c:pt>
                <c:pt idx="56">
                  <c:v>24.166666666666675</c:v>
                </c:pt>
                <c:pt idx="57">
                  <c:v>24.583333333333343</c:v>
                </c:pt>
                <c:pt idx="58">
                  <c:v>25.000000000000011</c:v>
                </c:pt>
                <c:pt idx="59">
                  <c:v>25.416666666666679</c:v>
                </c:pt>
                <c:pt idx="60">
                  <c:v>25.833333333333346</c:v>
                </c:pt>
                <c:pt idx="61">
                  <c:v>26.250000000000014</c:v>
                </c:pt>
                <c:pt idx="62">
                  <c:v>26.666666666666682</c:v>
                </c:pt>
                <c:pt idx="63">
                  <c:v>27.08333333333335</c:v>
                </c:pt>
                <c:pt idx="64">
                  <c:v>27.500000000000018</c:v>
                </c:pt>
                <c:pt idx="65">
                  <c:v>27.916666666666686</c:v>
                </c:pt>
                <c:pt idx="66">
                  <c:v>28.333333333333353</c:v>
                </c:pt>
                <c:pt idx="67">
                  <c:v>28.750000000000021</c:v>
                </c:pt>
                <c:pt idx="68">
                  <c:v>29.166666666666689</c:v>
                </c:pt>
                <c:pt idx="69">
                  <c:v>29.583333333333357</c:v>
                </c:pt>
                <c:pt idx="70">
                  <c:v>30.000000000000025</c:v>
                </c:pt>
                <c:pt idx="71">
                  <c:v>30.416666666666693</c:v>
                </c:pt>
                <c:pt idx="72">
                  <c:v>30.833333333333361</c:v>
                </c:pt>
                <c:pt idx="73">
                  <c:v>31.250000000000028</c:v>
                </c:pt>
                <c:pt idx="74">
                  <c:v>31.666666666666696</c:v>
                </c:pt>
                <c:pt idx="75">
                  <c:v>32.083333333333364</c:v>
                </c:pt>
                <c:pt idx="76">
                  <c:v>32.500000000000028</c:v>
                </c:pt>
                <c:pt idx="77">
                  <c:v>32.9166666666667</c:v>
                </c:pt>
                <c:pt idx="78">
                  <c:v>33.333333333333364</c:v>
                </c:pt>
                <c:pt idx="79">
                  <c:v>33.750000000000028</c:v>
                </c:pt>
                <c:pt idx="80">
                  <c:v>34.166666666666693</c:v>
                </c:pt>
                <c:pt idx="81">
                  <c:v>34.583333333333357</c:v>
                </c:pt>
                <c:pt idx="82">
                  <c:v>35.000000000000021</c:v>
                </c:pt>
                <c:pt idx="83">
                  <c:v>35.416666666666686</c:v>
                </c:pt>
                <c:pt idx="84">
                  <c:v>35.83333333333335</c:v>
                </c:pt>
                <c:pt idx="85">
                  <c:v>36.250000000000014</c:v>
                </c:pt>
                <c:pt idx="86">
                  <c:v>36.666666666666679</c:v>
                </c:pt>
                <c:pt idx="87">
                  <c:v>37.083333333333343</c:v>
                </c:pt>
                <c:pt idx="88">
                  <c:v>37.5</c:v>
                </c:pt>
                <c:pt idx="89">
                  <c:v>37.916666666666664</c:v>
                </c:pt>
                <c:pt idx="90">
                  <c:v>38.333333333333329</c:v>
                </c:pt>
                <c:pt idx="91">
                  <c:v>38.749999999999993</c:v>
                </c:pt>
                <c:pt idx="92">
                  <c:v>39.166666666666657</c:v>
                </c:pt>
                <c:pt idx="93">
                  <c:v>39.583333333333321</c:v>
                </c:pt>
                <c:pt idx="94">
                  <c:v>39.999999999999986</c:v>
                </c:pt>
                <c:pt idx="95">
                  <c:v>40.41666666666665</c:v>
                </c:pt>
                <c:pt idx="96">
                  <c:v>40.833333333333314</c:v>
                </c:pt>
                <c:pt idx="97">
                  <c:v>41.249999999999979</c:v>
                </c:pt>
                <c:pt idx="98">
                  <c:v>41.666666666666643</c:v>
                </c:pt>
              </c:numCache>
            </c:numRef>
          </c:xVal>
          <c:yVal>
            <c:numRef>
              <c:f>'PhaA overall analysis'!$D$2:$D$100</c:f>
              <c:numCache>
                <c:formatCode>General</c:formatCode>
                <c:ptCount val="99"/>
                <c:pt idx="0">
                  <c:v>-9.3492989274412225E-6</c:v>
                </c:pt>
                <c:pt idx="1">
                  <c:v>-4.1321630089024497E-6</c:v>
                </c:pt>
                <c:pt idx="2">
                  <c:v>-2.3060438669577924E-6</c:v>
                </c:pt>
                <c:pt idx="3">
                  <c:v>-1.4607902359840139E-6</c:v>
                </c:pt>
                <c:pt idx="4">
                  <c:v>-1.0016344544421056E-6</c:v>
                </c:pt>
                <c:pt idx="5">
                  <c:v>-7.2477607386533601E-7</c:v>
                </c:pt>
                <c:pt idx="6">
                  <c:v>-5.4508356105091511E-7</c:v>
                </c:pt>
                <c:pt idx="7">
                  <c:v>-4.2188661314853011E-7</c:v>
                </c:pt>
                <c:pt idx="8">
                  <c:v>-3.3376438499007533E-7</c:v>
                </c:pt>
                <c:pt idx="9">
                  <c:v>-2.6856380764131793E-7</c:v>
                </c:pt>
                <c:pt idx="10">
                  <c:v>-2.1897336762526915E-7</c:v>
                </c:pt>
                <c:pt idx="11">
                  <c:v>-1.8038031229147552E-7</c:v>
                </c:pt>
                <c:pt idx="12">
                  <c:v>-1.4975788427054615E-7</c:v>
                </c:pt>
                <c:pt idx="13">
                  <c:v>-1.2505325905011342E-7</c:v>
                </c:pt>
                <c:pt idx="14">
                  <c:v>-1.0483432497472933E-7</c:v>
                </c:pt>
                <c:pt idx="15">
                  <c:v>-8.8077361253646333E-8</c:v>
                </c:pt>
                <c:pt idx="16">
                  <c:v>-7.4034858574155674E-8</c:v>
                </c:pt>
                <c:pt idx="17">
                  <c:v>-6.2150686199928308E-8</c:v>
                </c:pt>
                <c:pt idx="18">
                  <c:v>-5.200417043030784E-8</c:v>
                </c:pt>
                <c:pt idx="19">
                  <c:v>-4.3272348423024338E-8</c:v>
                </c:pt>
                <c:pt idx="20">
                  <c:v>-3.5703946807211013E-8</c:v>
                </c:pt>
                <c:pt idx="21">
                  <c:v>-2.9101100269928091E-8</c:v>
                </c:pt>
                <c:pt idx="22">
                  <c:v>-2.3306286588183185E-8</c:v>
                </c:pt>
                <c:pt idx="23">
                  <c:v>-1.819284383307345E-8</c:v>
                </c:pt>
                <c:pt idx="24">
                  <c:v>-1.3657989706983579E-8</c:v>
                </c:pt>
                <c:pt idx="25">
                  <c:v>-9.6176159717550152E-9</c:v>
                </c:pt>
                <c:pt idx="26">
                  <c:v>-6.0023602356711502E-9</c:v>
                </c:pt>
                <c:pt idx="27">
                  <c:v>-2.7546090445291879E-9</c:v>
                </c:pt>
                <c:pt idx="28">
                  <c:v>4.1466456446057898E-3</c:v>
                </c:pt>
                <c:pt idx="29">
                  <c:v>6.7358957996044744E-2</c:v>
                </c:pt>
                <c:pt idx="30">
                  <c:v>0.12473822095654455</c:v>
                </c:pt>
                <c:pt idx="31">
                  <c:v>0.17698064252418311</c:v>
                </c:pt>
                <c:pt idx="32">
                  <c:v>0.22468157679134682</c:v>
                </c:pt>
                <c:pt idx="33">
                  <c:v>0.26835256103163008</c:v>
                </c:pt>
                <c:pt idx="34">
                  <c:v>0.30843508721521168</c:v>
                </c:pt>
                <c:pt idx="35">
                  <c:v>0.34531180419023288</c:v>
                </c:pt>
                <c:pt idx="36">
                  <c:v>0.37931568411499467</c:v>
                </c:pt>
                <c:pt idx="37">
                  <c:v>0.41073756522321719</c:v>
                </c:pt>
                <c:pt idx="38">
                  <c:v>0.43983239148330416</c:v>
                </c:pt>
                <c:pt idx="39">
                  <c:v>0.46682440023125665</c:v>
                </c:pt>
                <c:pt idx="40">
                  <c:v>0.49191145571464084</c:v>
                </c:pt>
                <c:pt idx="41">
                  <c:v>0.5152686855525962</c:v>
                </c:pt>
                <c:pt idx="42">
                  <c:v>0.53705154537805466</c:v>
                </c:pt>
                <c:pt idx="43">
                  <c:v>0.55739841216147279</c:v>
                </c:pt>
                <c:pt idx="44">
                  <c:v>0.57643278727225955</c:v>
                </c:pt>
                <c:pt idx="45">
                  <c:v>0.59426517498235853</c:v>
                </c:pt>
                <c:pt idx="46">
                  <c:v>0.61099468992863593</c:v>
                </c:pt>
                <c:pt idx="47">
                  <c:v>0.62671043732407428</c:v>
                </c:pt>
                <c:pt idx="48">
                  <c:v>0.64149270190643781</c:v>
                </c:pt>
                <c:pt idx="49">
                  <c:v>0.65541397532595724</c:v>
                </c:pt>
                <c:pt idx="50">
                  <c:v>0.66853984658356957</c:v>
                </c:pt>
                <c:pt idx="51">
                  <c:v>0.68092977599233029</c:v>
                </c:pt>
                <c:pt idx="52">
                  <c:v>0.6926377697548306</c:v>
                </c:pt>
                <c:pt idx="53">
                  <c:v>0.70371296947848361</c:v>
                </c:pt>
                <c:pt idx="54">
                  <c:v>0.71420016866981306</c:v>
                </c:pt>
                <c:pt idx="55">
                  <c:v>0.72414026636470341</c:v>
                </c:pt>
                <c:pt idx="56">
                  <c:v>0.73357066648938718</c:v>
                </c:pt>
                <c:pt idx="57">
                  <c:v>0.7425256302471982</c:v>
                </c:pt>
                <c:pt idx="58">
                  <c:v>0.75103658774121018</c:v>
                </c:pt>
                <c:pt idx="59">
                  <c:v>0.75913241413427124</c:v>
                </c:pt>
                <c:pt idx="60">
                  <c:v>0.76683967488472049</c:v>
                </c:pt>
                <c:pt idx="61">
                  <c:v>0.77418284395298431</c:v>
                </c:pt>
                <c:pt idx="62">
                  <c:v>0.78118449833085679</c:v>
                </c:pt>
                <c:pt idx="63">
                  <c:v>0.78786549178481602</c:v>
                </c:pt>
                <c:pt idx="64">
                  <c:v>0.79424511031348033</c:v>
                </c:pt>
                <c:pt idx="65">
                  <c:v>0.80034121148604742</c:v>
                </c:pt>
                <c:pt idx="66">
                  <c:v>0.80617034954390321</c:v>
                </c:pt>
                <c:pt idx="67">
                  <c:v>0.81174788790390473</c:v>
                </c:pt>
                <c:pt idx="68">
                  <c:v>0.81708810049270297</c:v>
                </c:pt>
                <c:pt idx="69">
                  <c:v>0.82220426316158635</c:v>
                </c:pt>
                <c:pt idx="70">
                  <c:v>0.8271087362762416</c:v>
                </c:pt>
                <c:pt idx="71">
                  <c:v>0.83181303944184526</c:v>
                </c:pt>
                <c:pt idx="72">
                  <c:v>0.83632791920789107</c:v>
                </c:pt>
                <c:pt idx="73">
                  <c:v>0.84066341049652094</c:v>
                </c:pt>
                <c:pt idx="74">
                  <c:v>0.84482889241063341</c:v>
                </c:pt>
                <c:pt idx="75">
                  <c:v>0.84883313900184809</c:v>
                </c:pt>
                <c:pt idx="76">
                  <c:v>0.85268436551190541</c:v>
                </c:pt>
                <c:pt idx="77">
                  <c:v>0.85639027054294325</c:v>
                </c:pt>
                <c:pt idx="78">
                  <c:v>0.85995807456119122</c:v>
                </c:pt>
                <c:pt idx="79">
                  <c:v>0.86339455509394447</c:v>
                </c:pt>
                <c:pt idx="80">
                  <c:v>0.86670607894043517</c:v>
                </c:pt>
                <c:pt idx="81">
                  <c:v>0.86989863168266057</c:v>
                </c:pt>
                <c:pt idx="82">
                  <c:v>0.87297784475176543</c:v>
                </c:pt>
                <c:pt idx="83">
                  <c:v>0.87594902027867483</c:v>
                </c:pt>
                <c:pt idx="84">
                  <c:v>0.87881715393388149</c:v>
                </c:pt>
                <c:pt idx="85">
                  <c:v>0.88158695594021164</c:v>
                </c:pt>
                <c:pt idx="86">
                  <c:v>0.88426287042371865</c:v>
                </c:pt>
                <c:pt idx="87">
                  <c:v>0.88684909325122319</c:v>
                </c:pt>
                <c:pt idx="88">
                  <c:v>0.88934958848827694</c:v>
                </c:pt>
                <c:pt idx="89">
                  <c:v>0.89176810359814718</c:v>
                </c:pt>
                <c:pt idx="90">
                  <c:v>0.89410818349070442</c:v>
                </c:pt>
                <c:pt idx="91">
                  <c:v>0.89637318351960305</c:v>
                </c:pt>
                <c:pt idx="92">
                  <c:v>0.89856628151678408</c:v>
                </c:pt>
                <c:pt idx="93">
                  <c:v>0.90069048894493331</c:v>
                </c:pt>
                <c:pt idx="94">
                  <c:v>0.9027486612410146</c:v>
                </c:pt>
                <c:pt idx="95">
                  <c:v>0.90474350741724363</c:v>
                </c:pt>
                <c:pt idx="96">
                  <c:v>0.90667759897980749</c:v>
                </c:pt>
                <c:pt idx="97">
                  <c:v>0.9085533782201819</c:v>
                </c:pt>
                <c:pt idx="98">
                  <c:v>0.91037316592898188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9-41ED-986D-94A52048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61776"/>
        <c:axId val="2017968848"/>
      </c:scatterChart>
      <c:valAx>
        <c:axId val="20179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AcCoA/CoA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8848"/>
        <c:crosses val="autoZero"/>
        <c:crossBetween val="midCat"/>
      </c:valAx>
      <c:valAx>
        <c:axId val="201796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Vmax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'PhaB γ analysis'!$A$2:$A$147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γ analysis'!$G$2:$G$147</c:f>
              <c:numCache>
                <c:formatCode>General</c:formatCode>
                <c:ptCount val="146"/>
                <c:pt idx="0">
                  <c:v>0.97183495894945537</c:v>
                </c:pt>
                <c:pt idx="1">
                  <c:v>0.97652913245787942</c:v>
                </c:pt>
                <c:pt idx="2">
                  <c:v>0.97988211353532528</c:v>
                </c:pt>
                <c:pt idx="3">
                  <c:v>0.98239684934340954</c:v>
                </c:pt>
                <c:pt idx="4">
                  <c:v>0.98435275497191965</c:v>
                </c:pt>
                <c:pt idx="5">
                  <c:v>0.98591747947472763</c:v>
                </c:pt>
                <c:pt idx="6">
                  <c:v>0.98719770861338885</c:v>
                </c:pt>
                <c:pt idx="7">
                  <c:v>0.98826456622893977</c:v>
                </c:pt>
                <c:pt idx="8">
                  <c:v>0.98916729190363673</c:v>
                </c:pt>
                <c:pt idx="9">
                  <c:v>0.98994105676766264</c:v>
                </c:pt>
                <c:pt idx="10">
                  <c:v>0.99061165298315179</c:v>
                </c:pt>
                <c:pt idx="11">
                  <c:v>0.99119842467170483</c:v>
                </c:pt>
                <c:pt idx="12">
                  <c:v>0.99171616439689858</c:v>
                </c:pt>
                <c:pt idx="13">
                  <c:v>0.99217637748595977</c:v>
                </c:pt>
                <c:pt idx="14">
                  <c:v>0.99258814709196197</c:v>
                </c:pt>
                <c:pt idx="15">
                  <c:v>0.99295873973736382</c:v>
                </c:pt>
                <c:pt idx="16">
                  <c:v>0.99329403784510839</c:v>
                </c:pt>
                <c:pt idx="17">
                  <c:v>0.99359885430669437</c:v>
                </c:pt>
                <c:pt idx="18">
                  <c:v>0.99387716498901202</c:v>
                </c:pt>
                <c:pt idx="19">
                  <c:v>0.99413228311446988</c:v>
                </c:pt>
                <c:pt idx="20">
                  <c:v>0.99436699178989107</c:v>
                </c:pt>
                <c:pt idx="21">
                  <c:v>0.99458364595181836</c:v>
                </c:pt>
                <c:pt idx="22">
                  <c:v>0.99478425165730655</c:v>
                </c:pt>
                <c:pt idx="23">
                  <c:v>0.99497052838383127</c:v>
                </c:pt>
                <c:pt idx="24">
                  <c:v>0.99514395843956127</c:v>
                </c:pt>
                <c:pt idx="25">
                  <c:v>0.99530582649157584</c:v>
                </c:pt>
                <c:pt idx="26">
                  <c:v>0.99545725144346053</c:v>
                </c:pt>
                <c:pt idx="27">
                  <c:v>0.99559921233585236</c:v>
                </c:pt>
                <c:pt idx="28">
                  <c:v>0.99573256953779632</c:v>
                </c:pt>
                <c:pt idx="29">
                  <c:v>0.99585808219844929</c:v>
                </c:pt>
                <c:pt idx="30">
                  <c:v>0.9959764227070651</c:v>
                </c:pt>
                <c:pt idx="31">
                  <c:v>0.99608818874297989</c:v>
                </c:pt>
                <c:pt idx="32">
                  <c:v>0.99619391337154806</c:v>
                </c:pt>
                <c:pt idx="33">
                  <c:v>0.99629407354598098</c:v>
                </c:pt>
                <c:pt idx="34">
                  <c:v>0.99638909730121228</c:v>
                </c:pt>
                <c:pt idx="35">
                  <c:v>0.99647936986868191</c:v>
                </c:pt>
                <c:pt idx="36">
                  <c:v>0.99656523889627502</c:v>
                </c:pt>
                <c:pt idx="37">
                  <c:v>0.99664701892255425</c:v>
                </c:pt>
                <c:pt idx="38">
                  <c:v>0.9967249952266809</c:v>
                </c:pt>
                <c:pt idx="39">
                  <c:v>0.99679942715334724</c:v>
                </c:pt>
                <c:pt idx="40">
                  <c:v>0.99687055099438393</c:v>
                </c:pt>
                <c:pt idx="41">
                  <c:v>0.99693858249450606</c:v>
                </c:pt>
                <c:pt idx="42">
                  <c:v>0.99700371903717611</c:v>
                </c:pt>
                <c:pt idx="43">
                  <c:v>0.99706614155723494</c:v>
                </c:pt>
                <c:pt idx="44">
                  <c:v>0.99712601621933217</c:v>
                </c:pt>
                <c:pt idx="45">
                  <c:v>0.99718349589494548</c:v>
                </c:pt>
                <c:pt idx="46">
                  <c:v>0.99723872146563286</c:v>
                </c:pt>
                <c:pt idx="47">
                  <c:v>0.99729182297590913</c:v>
                </c:pt>
                <c:pt idx="48">
                  <c:v>0.99734292065560903</c:v>
                </c:pt>
                <c:pt idx="49">
                  <c:v>0.99739212582865322</c:v>
                </c:pt>
                <c:pt idx="50">
                  <c:v>0.99743954172267779</c:v>
                </c:pt>
                <c:pt idx="51">
                  <c:v>0.99748526419191563</c:v>
                </c:pt>
                <c:pt idx="52">
                  <c:v>0.99752938236398736</c:v>
                </c:pt>
                <c:pt idx="53">
                  <c:v>0.99757197921978058</c:v>
                </c:pt>
                <c:pt idx="54">
                  <c:v>0.99761313211436065</c:v>
                </c:pt>
                <c:pt idx="55">
                  <c:v>0.99765291324578798</c:v>
                </c:pt>
                <c:pt idx="56">
                  <c:v>0.99769139007782426</c:v>
                </c:pt>
                <c:pt idx="57">
                  <c:v>0.99772862572173027</c:v>
                </c:pt>
                <c:pt idx="58">
                  <c:v>0.99776467928170276</c:v>
                </c:pt>
                <c:pt idx="59">
                  <c:v>0.99779960616792618</c:v>
                </c:pt>
                <c:pt idx="60">
                  <c:v>0.99783345838072735</c:v>
                </c:pt>
                <c:pt idx="61">
                  <c:v>0.99786628476889816</c:v>
                </c:pt>
                <c:pt idx="62">
                  <c:v>0.99789813126488469</c:v>
                </c:pt>
                <c:pt idx="63">
                  <c:v>0.99792904109922465</c:v>
                </c:pt>
                <c:pt idx="64">
                  <c:v>0.9979590549963373</c:v>
                </c:pt>
                <c:pt idx="65">
                  <c:v>0.99798821135353255</c:v>
                </c:pt>
                <c:pt idx="66">
                  <c:v>0.99801654640489124</c:v>
                </c:pt>
                <c:pt idx="67">
                  <c:v>0.99804409437149</c:v>
                </c:pt>
                <c:pt idx="68">
                  <c:v>0.99807088759927776</c:v>
                </c:pt>
                <c:pt idx="69">
                  <c:v>0.99809695668577403</c:v>
                </c:pt>
                <c:pt idx="70">
                  <c:v>0.99812233059663036</c:v>
                </c:pt>
                <c:pt idx="71">
                  <c:v>0.99814703677299044</c:v>
                </c:pt>
                <c:pt idx="72">
                  <c:v>0.99817110123048414</c:v>
                </c:pt>
                <c:pt idx="73">
                  <c:v>0.99819454865060608</c:v>
                </c:pt>
                <c:pt idx="74">
                  <c:v>0.99821740246515545</c:v>
                </c:pt>
                <c:pt idx="75">
                  <c:v>0.99823968493434101</c:v>
                </c:pt>
                <c:pt idx="76">
                  <c:v>0.99826141721910222</c:v>
                </c:pt>
                <c:pt idx="77">
                  <c:v>0.99828261944813756</c:v>
                </c:pt>
                <c:pt idx="78">
                  <c:v>0.99830331078008772</c:v>
                </c:pt>
                <c:pt idx="79">
                  <c:v>0.99832350946127713</c:v>
                </c:pt>
                <c:pt idx="80">
                  <c:v>0.99834323287937976</c:v>
                </c:pt>
                <c:pt idx="81">
                  <c:v>0.99836249761334039</c:v>
                </c:pt>
                <c:pt idx="82">
                  <c:v>0.99838131947985376</c:v>
                </c:pt>
                <c:pt idx="83">
                  <c:v>0.99839971357667356</c:v>
                </c:pt>
                <c:pt idx="84">
                  <c:v>0.99841769432300309</c:v>
                </c:pt>
                <c:pt idx="85">
                  <c:v>0.99843527549719191</c:v>
                </c:pt>
                <c:pt idx="86">
                  <c:v>0.99845247027194806</c:v>
                </c:pt>
                <c:pt idx="87">
                  <c:v>0.99846929124725303</c:v>
                </c:pt>
                <c:pt idx="88">
                  <c:v>0.99848575048115351</c:v>
                </c:pt>
                <c:pt idx="89">
                  <c:v>0.99850185951858805</c:v>
                </c:pt>
                <c:pt idx="90">
                  <c:v>0.99851762941839239</c:v>
                </c:pt>
                <c:pt idx="91">
                  <c:v>0.99853307077861742</c:v>
                </c:pt>
                <c:pt idx="92">
                  <c:v>0.99854819376028114</c:v>
                </c:pt>
                <c:pt idx="93">
                  <c:v>0.99856300810966614</c:v>
                </c:pt>
                <c:pt idx="94">
                  <c:v>0.9985775231792654</c:v>
                </c:pt>
                <c:pt idx="95">
                  <c:v>0.99859174794747274</c:v>
                </c:pt>
                <c:pt idx="96">
                  <c:v>0.99860569103710173</c:v>
                </c:pt>
                <c:pt idx="97">
                  <c:v>0.99861936073281643</c:v>
                </c:pt>
                <c:pt idx="98">
                  <c:v>0.99863276499754638</c:v>
                </c:pt>
                <c:pt idx="99">
                  <c:v>0.99864591148795456</c:v>
                </c:pt>
                <c:pt idx="100">
                  <c:v>0.9986588075690217</c:v>
                </c:pt>
                <c:pt idx="101">
                  <c:v>0.99867146032780452</c:v>
                </c:pt>
                <c:pt idx="102">
                  <c:v>0.9986838765864231</c:v>
                </c:pt>
                <c:pt idx="103">
                  <c:v>0.99869606291432667</c:v>
                </c:pt>
                <c:pt idx="104">
                  <c:v>0.99870802563988326</c:v>
                </c:pt>
                <c:pt idx="105">
                  <c:v>0.9987197708613389</c:v>
                </c:pt>
                <c:pt idx="106">
                  <c:v>0.99873130445718272</c:v>
                </c:pt>
                <c:pt idx="107">
                  <c:v>0.99874263209595782</c:v>
                </c:pt>
                <c:pt idx="108">
                  <c:v>0.9987537592455511</c:v>
                </c:pt>
                <c:pt idx="109">
                  <c:v>0.99876469118199362</c:v>
                </c:pt>
                <c:pt idx="110">
                  <c:v>0.99877543299780236</c:v>
                </c:pt>
                <c:pt idx="111">
                  <c:v>0.99878598960989029</c:v>
                </c:pt>
                <c:pt idx="112">
                  <c:v>0.99879636576707076</c:v>
                </c:pt>
                <c:pt idx="113">
                  <c:v>0.99880656605718032</c:v>
                </c:pt>
                <c:pt idx="114">
                  <c:v>0.99881659491384267</c:v>
                </c:pt>
                <c:pt idx="115">
                  <c:v>0.99882645662289393</c:v>
                </c:pt>
                <c:pt idx="116">
                  <c:v>0.99883615532848991</c:v>
                </c:pt>
                <c:pt idx="117">
                  <c:v>0.99884569503891207</c:v>
                </c:pt>
                <c:pt idx="118">
                  <c:v>0.99885507963209164</c:v>
                </c:pt>
                <c:pt idx="119">
                  <c:v>0.99886431286086508</c:v>
                </c:pt>
                <c:pt idx="120">
                  <c:v>0.99887339835797817</c:v>
                </c:pt>
                <c:pt idx="121">
                  <c:v>0.99888233964085138</c:v>
                </c:pt>
                <c:pt idx="122">
                  <c:v>0.99889114011612024</c:v>
                </c:pt>
                <c:pt idx="123">
                  <c:v>0.99889980308396309</c:v>
                </c:pt>
                <c:pt idx="124">
                  <c:v>0.99890833174222693</c:v>
                </c:pt>
                <c:pt idx="125">
                  <c:v>0.99891672919036367</c:v>
                </c:pt>
                <c:pt idx="126">
                  <c:v>0.99892499843318527</c:v>
                </c:pt>
                <c:pt idx="127">
                  <c:v>0.99893314238444908</c:v>
                </c:pt>
                <c:pt idx="128">
                  <c:v>0.99894116387028031</c:v>
                </c:pt>
                <c:pt idx="129">
                  <c:v>0.99894906563244235</c:v>
                </c:pt>
                <c:pt idx="130">
                  <c:v>0.99895685033146131</c:v>
                </c:pt>
                <c:pt idx="131">
                  <c:v>0.99896452054961238</c:v>
                </c:pt>
                <c:pt idx="132">
                  <c:v>0.9989720787937757</c:v>
                </c:pt>
                <c:pt idx="133">
                  <c:v>0.99897952749816865</c:v>
                </c:pt>
                <c:pt idx="134">
                  <c:v>0.99898686902695877</c:v>
                </c:pt>
                <c:pt idx="135">
                  <c:v>0.99899410567676628</c:v>
                </c:pt>
                <c:pt idx="136">
                  <c:v>0.99900123967905874</c:v>
                </c:pt>
                <c:pt idx="137">
                  <c:v>0.99900827320244556</c:v>
                </c:pt>
                <c:pt idx="138">
                  <c:v>0.99901520835487601</c:v>
                </c:pt>
                <c:pt idx="139">
                  <c:v>0.99902204718574494</c:v>
                </c:pt>
                <c:pt idx="140">
                  <c:v>0.99902879168791225</c:v>
                </c:pt>
                <c:pt idx="141">
                  <c:v>0.99903544379963893</c:v>
                </c:pt>
                <c:pt idx="142">
                  <c:v>0.99904200540644406</c:v>
                </c:pt>
                <c:pt idx="143">
                  <c:v>0.99904847834288701</c:v>
                </c:pt>
                <c:pt idx="144">
                  <c:v>0.99905486439427704</c:v>
                </c:pt>
                <c:pt idx="145">
                  <c:v>0.99906116529831512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9-4A23-9E34-CDB280FE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80912"/>
        <c:axId val="2017985488"/>
      </c:scatterChart>
      <c:valAx>
        <c:axId val="20179809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NADPH/NADP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85488"/>
        <c:crosses val="autoZero"/>
        <c:crossBetween val="midCat"/>
      </c:valAx>
      <c:valAx>
        <c:axId val="20179854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3-HBCoA=300 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'PhaB γ analysis2'!$A$2:$A$147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γ analysis2'!$G$2:$G$147</c:f>
              <c:numCache>
                <c:formatCode>General</c:formatCode>
                <c:ptCount val="146"/>
                <c:pt idx="0">
                  <c:v>0.71834958949455352</c:v>
                </c:pt>
                <c:pt idx="1">
                  <c:v>0.76529132457879456</c:v>
                </c:pt>
                <c:pt idx="2">
                  <c:v>0.79882113535325239</c:v>
                </c:pt>
                <c:pt idx="3">
                  <c:v>0.82396849343409595</c:v>
                </c:pt>
                <c:pt idx="4">
                  <c:v>0.8435275497191963</c:v>
                </c:pt>
                <c:pt idx="5">
                  <c:v>0.85917479474727676</c:v>
                </c:pt>
                <c:pt idx="6">
                  <c:v>0.87197708613388802</c:v>
                </c:pt>
                <c:pt idx="7">
                  <c:v>0.88264566228939723</c:v>
                </c:pt>
                <c:pt idx="8">
                  <c:v>0.8916729190363667</c:v>
                </c:pt>
                <c:pt idx="9">
                  <c:v>0.89941056767662619</c:v>
                </c:pt>
                <c:pt idx="10">
                  <c:v>0.90611652983151791</c:v>
                </c:pt>
                <c:pt idx="11">
                  <c:v>0.91198424671704803</c:v>
                </c:pt>
                <c:pt idx="12">
                  <c:v>0.91716164396898636</c:v>
                </c:pt>
                <c:pt idx="13">
                  <c:v>0.92176377485959815</c:v>
                </c:pt>
                <c:pt idx="14">
                  <c:v>0.92588147091961936</c:v>
                </c:pt>
                <c:pt idx="15">
                  <c:v>0.92958739737363838</c:v>
                </c:pt>
                <c:pt idx="16">
                  <c:v>0.93294037845108413</c:v>
                </c:pt>
                <c:pt idx="17">
                  <c:v>0.9359885430669439</c:v>
                </c:pt>
                <c:pt idx="18">
                  <c:v>0.9387716498901203</c:v>
                </c:pt>
                <c:pt idx="19">
                  <c:v>0.94132283114469861</c:v>
                </c:pt>
                <c:pt idx="20">
                  <c:v>0.94366991789891075</c:v>
                </c:pt>
                <c:pt idx="21">
                  <c:v>0.9458364595181834</c:v>
                </c:pt>
                <c:pt idx="22">
                  <c:v>0.9478425165730654</c:v>
                </c:pt>
                <c:pt idx="23">
                  <c:v>0.9497052838383131</c:v>
                </c:pt>
                <c:pt idx="24">
                  <c:v>0.95143958439561271</c:v>
                </c:pt>
                <c:pt idx="25">
                  <c:v>0.95305826491575896</c:v>
                </c:pt>
                <c:pt idx="26">
                  <c:v>0.95457251443460545</c:v>
                </c:pt>
                <c:pt idx="27">
                  <c:v>0.95599212335852402</c:v>
                </c:pt>
                <c:pt idx="28">
                  <c:v>0.95732569537796264</c:v>
                </c:pt>
                <c:pt idx="29">
                  <c:v>0.95858082198449313</c:v>
                </c:pt>
                <c:pt idx="30">
                  <c:v>0.95976422707065046</c:v>
                </c:pt>
                <c:pt idx="31">
                  <c:v>0.96088188742979908</c:v>
                </c:pt>
                <c:pt idx="32">
                  <c:v>0.96193913371548023</c:v>
                </c:pt>
                <c:pt idx="33">
                  <c:v>0.96294073545980974</c:v>
                </c:pt>
                <c:pt idx="34">
                  <c:v>0.96389097301212223</c:v>
                </c:pt>
                <c:pt idx="35">
                  <c:v>0.96479369868681919</c:v>
                </c:pt>
                <c:pt idx="36">
                  <c:v>0.96565238896275041</c:v>
                </c:pt>
                <c:pt idx="37">
                  <c:v>0.96647018922554206</c:v>
                </c:pt>
                <c:pt idx="38">
                  <c:v>0.96724995226680854</c:v>
                </c:pt>
                <c:pt idx="39">
                  <c:v>0.96799427153347195</c:v>
                </c:pt>
                <c:pt idx="40">
                  <c:v>0.9687055099438393</c:v>
                </c:pt>
                <c:pt idx="41">
                  <c:v>0.96938582494506009</c:v>
                </c:pt>
                <c:pt idx="42">
                  <c:v>0.97003719037176095</c:v>
                </c:pt>
                <c:pt idx="43">
                  <c:v>0.97066141557234931</c:v>
                </c:pt>
                <c:pt idx="44">
                  <c:v>0.97126016219332179</c:v>
                </c:pt>
                <c:pt idx="45">
                  <c:v>0.97183495894945526</c:v>
                </c:pt>
                <c:pt idx="46">
                  <c:v>0.97238721465632871</c:v>
                </c:pt>
                <c:pt idx="47">
                  <c:v>0.9729182297590917</c:v>
                </c:pt>
                <c:pt idx="48">
                  <c:v>0.97342920655608989</c:v>
                </c:pt>
                <c:pt idx="49">
                  <c:v>0.97392125828653275</c:v>
                </c:pt>
                <c:pt idx="50">
                  <c:v>0.97439541722677758</c:v>
                </c:pt>
                <c:pt idx="51">
                  <c:v>0.97485264191915655</c:v>
                </c:pt>
                <c:pt idx="52">
                  <c:v>0.97529382363987305</c:v>
                </c:pt>
                <c:pt idx="53">
                  <c:v>0.97571979219780636</c:v>
                </c:pt>
                <c:pt idx="54">
                  <c:v>0.97613132114360623</c:v>
                </c:pt>
                <c:pt idx="55">
                  <c:v>0.97652913245787942</c:v>
                </c:pt>
                <c:pt idx="56">
                  <c:v>0.97691390077824203</c:v>
                </c:pt>
                <c:pt idx="57">
                  <c:v>0.97728625721730267</c:v>
                </c:pt>
                <c:pt idx="58">
                  <c:v>0.97764679281702804</c:v>
                </c:pt>
                <c:pt idx="59">
                  <c:v>0.97799606167926201</c:v>
                </c:pt>
                <c:pt idx="60">
                  <c:v>0.97833458380727334</c:v>
                </c:pt>
                <c:pt idx="61">
                  <c:v>0.97866284768898126</c:v>
                </c:pt>
                <c:pt idx="62">
                  <c:v>0.97898131264884725</c:v>
                </c:pt>
                <c:pt idx="63">
                  <c:v>0.97929041099224656</c:v>
                </c:pt>
                <c:pt idx="64">
                  <c:v>0.97959054996337347</c:v>
                </c:pt>
                <c:pt idx="65">
                  <c:v>0.97988211353532517</c:v>
                </c:pt>
                <c:pt idx="66">
                  <c:v>0.98016546404891214</c:v>
                </c:pt>
                <c:pt idx="67">
                  <c:v>0.98044094371489954</c:v>
                </c:pt>
                <c:pt idx="68">
                  <c:v>0.98070887599277767</c:v>
                </c:pt>
                <c:pt idx="69">
                  <c:v>0.98096956685774006</c:v>
                </c:pt>
                <c:pt idx="70">
                  <c:v>0.98122330596630358</c:v>
                </c:pt>
                <c:pt idx="71">
                  <c:v>0.98147036772990481</c:v>
                </c:pt>
                <c:pt idx="72">
                  <c:v>0.98171101230484115</c:v>
                </c:pt>
                <c:pt idx="73">
                  <c:v>0.98194548650606106</c:v>
                </c:pt>
                <c:pt idx="74">
                  <c:v>0.98217402465155401</c:v>
                </c:pt>
                <c:pt idx="75">
                  <c:v>0.98239684934340954</c:v>
                </c:pt>
                <c:pt idx="76">
                  <c:v>0.98261417219102176</c:v>
                </c:pt>
                <c:pt idx="77">
                  <c:v>0.9828261944813752</c:v>
                </c:pt>
                <c:pt idx="78">
                  <c:v>0.98303310780087672</c:v>
                </c:pt>
                <c:pt idx="79">
                  <c:v>0.98323509461277103</c:v>
                </c:pt>
                <c:pt idx="80">
                  <c:v>0.98343232879379727</c:v>
                </c:pt>
                <c:pt idx="81">
                  <c:v>0.98362497613340427</c:v>
                </c:pt>
                <c:pt idx="82">
                  <c:v>0.98381319479853757</c:v>
                </c:pt>
                <c:pt idx="83">
                  <c:v>0.98399713576673598</c:v>
                </c:pt>
                <c:pt idx="84">
                  <c:v>0.98417694323003102</c:v>
                </c:pt>
                <c:pt idx="85">
                  <c:v>0.98435275497191965</c:v>
                </c:pt>
                <c:pt idx="86">
                  <c:v>0.98452470271948089</c:v>
                </c:pt>
                <c:pt idx="87">
                  <c:v>0.9846929124725301</c:v>
                </c:pt>
                <c:pt idx="88">
                  <c:v>0.98485750481153511</c:v>
                </c:pt>
                <c:pt idx="89">
                  <c:v>0.98501859518588053</c:v>
                </c:pt>
                <c:pt idx="90">
                  <c:v>0.98517629418392383</c:v>
                </c:pt>
                <c:pt idx="91">
                  <c:v>0.9853307077861746</c:v>
                </c:pt>
                <c:pt idx="92">
                  <c:v>0.985481937602812</c:v>
                </c:pt>
                <c:pt idx="93">
                  <c:v>0.98563008109666084</c:v>
                </c:pt>
                <c:pt idx="94">
                  <c:v>0.98577523179265414</c:v>
                </c:pt>
                <c:pt idx="95">
                  <c:v>0.98591747947472763</c:v>
                </c:pt>
                <c:pt idx="96">
                  <c:v>0.9860569103710175</c:v>
                </c:pt>
                <c:pt idx="97">
                  <c:v>0.9861936073281643</c:v>
                </c:pt>
                <c:pt idx="98">
                  <c:v>0.98632764997546374</c:v>
                </c:pt>
                <c:pt idx="99">
                  <c:v>0.98645911487954585</c:v>
                </c:pt>
                <c:pt idx="100">
                  <c:v>0.98658807569021678</c:v>
                </c:pt>
                <c:pt idx="101">
                  <c:v>0.98671460327804494</c:v>
                </c:pt>
                <c:pt idx="102">
                  <c:v>0.98683876586423147</c:v>
                </c:pt>
                <c:pt idx="103">
                  <c:v>0.98696062914326632</c:v>
                </c:pt>
                <c:pt idx="104">
                  <c:v>0.98708025639883268</c:v>
                </c:pt>
                <c:pt idx="105">
                  <c:v>0.98719770861338874</c:v>
                </c:pt>
                <c:pt idx="106">
                  <c:v>0.98731304457182667</c:v>
                </c:pt>
                <c:pt idx="107">
                  <c:v>0.98742632095957827</c:v>
                </c:pt>
                <c:pt idx="108">
                  <c:v>0.9875375924555112</c:v>
                </c:pt>
                <c:pt idx="109">
                  <c:v>0.98764691181993658</c:v>
                </c:pt>
                <c:pt idx="110">
                  <c:v>0.98775432997802404</c:v>
                </c:pt>
                <c:pt idx="111">
                  <c:v>0.98785989609890312</c:v>
                </c:pt>
                <c:pt idx="112">
                  <c:v>0.98796365767070737</c:v>
                </c:pt>
                <c:pt idx="113">
                  <c:v>0.98806566057180312</c:v>
                </c:pt>
                <c:pt idx="114">
                  <c:v>0.98816594913842659</c:v>
                </c:pt>
                <c:pt idx="115">
                  <c:v>0.98826456622893966</c:v>
                </c:pt>
                <c:pt idx="116">
                  <c:v>0.98836155328489883</c:v>
                </c:pt>
                <c:pt idx="117">
                  <c:v>0.98845695038912096</c:v>
                </c:pt>
                <c:pt idx="118">
                  <c:v>0.9885507963209168</c:v>
                </c:pt>
                <c:pt idx="119">
                  <c:v>0.98864312860865133</c:v>
                </c:pt>
                <c:pt idx="120">
                  <c:v>0.98873398357978215</c:v>
                </c:pt>
                <c:pt idx="121">
                  <c:v>0.98882339640851402</c:v>
                </c:pt>
                <c:pt idx="122">
                  <c:v>0.98891140116120291</c:v>
                </c:pt>
                <c:pt idx="123">
                  <c:v>0.988998030839631</c:v>
                </c:pt>
                <c:pt idx="124">
                  <c:v>0.98908331742226951</c:v>
                </c:pt>
                <c:pt idx="125">
                  <c:v>0.98916729190363661</c:v>
                </c:pt>
                <c:pt idx="126">
                  <c:v>0.98924998433185318</c:v>
                </c:pt>
                <c:pt idx="127">
                  <c:v>0.98933142384449058</c:v>
                </c:pt>
                <c:pt idx="128">
                  <c:v>0.98941163870280269</c:v>
                </c:pt>
                <c:pt idx="129">
                  <c:v>0.98949065632442357</c:v>
                </c:pt>
                <c:pt idx="130">
                  <c:v>0.9895685033146131</c:v>
                </c:pt>
                <c:pt idx="131">
                  <c:v>0.98964520549612323</c:v>
                </c:pt>
                <c:pt idx="132">
                  <c:v>0.98972078793775742</c:v>
                </c:pt>
                <c:pt idx="133">
                  <c:v>0.98979527498168673</c:v>
                </c:pt>
                <c:pt idx="134">
                  <c:v>0.98986869026958824</c:v>
                </c:pt>
                <c:pt idx="135">
                  <c:v>0.98994105676766264</c:v>
                </c:pt>
                <c:pt idx="136">
                  <c:v>0.99001239679058695</c:v>
                </c:pt>
                <c:pt idx="137">
                  <c:v>0.99008273202445607</c:v>
                </c:pt>
                <c:pt idx="138">
                  <c:v>0.99015208354876061</c:v>
                </c:pt>
                <c:pt idx="139">
                  <c:v>0.99022047185744977</c:v>
                </c:pt>
                <c:pt idx="140">
                  <c:v>0.99028791687912254</c:v>
                </c:pt>
                <c:pt idx="141">
                  <c:v>0.99035443799638878</c:v>
                </c:pt>
                <c:pt idx="142">
                  <c:v>0.99042005406444056</c:v>
                </c:pt>
                <c:pt idx="143">
                  <c:v>0.99048478342887003</c:v>
                </c:pt>
                <c:pt idx="144">
                  <c:v>0.9905486439427702</c:v>
                </c:pt>
                <c:pt idx="145">
                  <c:v>0.99061165298315179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15-47F7-91E1-2B8F0368E25C}"/>
            </c:ext>
          </c:extLst>
        </c:ser>
        <c:ser>
          <c:idx val="1"/>
          <c:order val="1"/>
          <c:tx>
            <c:v>3-HBCoA=30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'PhaB γ analysis2'!$A$2:$A$147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γ analysis2'!$H$2:$H$147</c:f>
              <c:numCache>
                <c:formatCode>General</c:formatCode>
                <c:ptCount val="146"/>
                <c:pt idx="0">
                  <c:v>0.97183495894945537</c:v>
                </c:pt>
                <c:pt idx="1">
                  <c:v>0.97652913245787942</c:v>
                </c:pt>
                <c:pt idx="2">
                  <c:v>0.97988211353532528</c:v>
                </c:pt>
                <c:pt idx="3">
                  <c:v>0.98239684934340954</c:v>
                </c:pt>
                <c:pt idx="4">
                  <c:v>0.98435275497191965</c:v>
                </c:pt>
                <c:pt idx="5">
                  <c:v>0.98591747947472763</c:v>
                </c:pt>
                <c:pt idx="6">
                  <c:v>0.98719770861338885</c:v>
                </c:pt>
                <c:pt idx="7">
                  <c:v>0.98826456622893977</c:v>
                </c:pt>
                <c:pt idx="8">
                  <c:v>0.98916729190363673</c:v>
                </c:pt>
                <c:pt idx="9">
                  <c:v>0.98994105676766264</c:v>
                </c:pt>
                <c:pt idx="10">
                  <c:v>0.99061165298315179</c:v>
                </c:pt>
                <c:pt idx="11">
                  <c:v>0.99119842467170483</c:v>
                </c:pt>
                <c:pt idx="12">
                  <c:v>0.99171616439689858</c:v>
                </c:pt>
                <c:pt idx="13">
                  <c:v>0.99217637748595977</c:v>
                </c:pt>
                <c:pt idx="14">
                  <c:v>0.99258814709196197</c:v>
                </c:pt>
                <c:pt idx="15">
                  <c:v>0.99295873973736382</c:v>
                </c:pt>
                <c:pt idx="16">
                  <c:v>0.99329403784510839</c:v>
                </c:pt>
                <c:pt idx="17">
                  <c:v>0.99359885430669437</c:v>
                </c:pt>
                <c:pt idx="18">
                  <c:v>0.99387716498901202</c:v>
                </c:pt>
                <c:pt idx="19">
                  <c:v>0.99413228311446988</c:v>
                </c:pt>
                <c:pt idx="20">
                  <c:v>0.99436699178989107</c:v>
                </c:pt>
                <c:pt idx="21">
                  <c:v>0.99458364595181836</c:v>
                </c:pt>
                <c:pt idx="22">
                  <c:v>0.99478425165730655</c:v>
                </c:pt>
                <c:pt idx="23">
                  <c:v>0.99497052838383127</c:v>
                </c:pt>
                <c:pt idx="24">
                  <c:v>0.99514395843956127</c:v>
                </c:pt>
                <c:pt idx="25">
                  <c:v>0.99530582649157584</c:v>
                </c:pt>
                <c:pt idx="26">
                  <c:v>0.99545725144346053</c:v>
                </c:pt>
                <c:pt idx="27">
                  <c:v>0.99559921233585236</c:v>
                </c:pt>
                <c:pt idx="28">
                  <c:v>0.99573256953779632</c:v>
                </c:pt>
                <c:pt idx="29">
                  <c:v>0.99585808219844929</c:v>
                </c:pt>
                <c:pt idx="30">
                  <c:v>0.9959764227070651</c:v>
                </c:pt>
                <c:pt idx="31">
                  <c:v>0.99608818874297989</c:v>
                </c:pt>
                <c:pt idx="32">
                  <c:v>0.99619391337154806</c:v>
                </c:pt>
                <c:pt idx="33">
                  <c:v>0.99629407354598098</c:v>
                </c:pt>
                <c:pt idx="34">
                  <c:v>0.99638909730121228</c:v>
                </c:pt>
                <c:pt idx="35">
                  <c:v>0.99647936986868191</c:v>
                </c:pt>
                <c:pt idx="36">
                  <c:v>0.99656523889627502</c:v>
                </c:pt>
                <c:pt idx="37">
                  <c:v>0.99664701892255425</c:v>
                </c:pt>
                <c:pt idx="38">
                  <c:v>0.9967249952266809</c:v>
                </c:pt>
                <c:pt idx="39">
                  <c:v>0.99679942715334724</c:v>
                </c:pt>
                <c:pt idx="40">
                  <c:v>0.99687055099438393</c:v>
                </c:pt>
                <c:pt idx="41">
                  <c:v>0.99693858249450606</c:v>
                </c:pt>
                <c:pt idx="42">
                  <c:v>0.99700371903717611</c:v>
                </c:pt>
                <c:pt idx="43">
                  <c:v>0.99706614155723494</c:v>
                </c:pt>
                <c:pt idx="44">
                  <c:v>0.99712601621933217</c:v>
                </c:pt>
                <c:pt idx="45">
                  <c:v>0.99718349589494548</c:v>
                </c:pt>
                <c:pt idx="46">
                  <c:v>0.99723872146563286</c:v>
                </c:pt>
                <c:pt idx="47">
                  <c:v>0.99729182297590913</c:v>
                </c:pt>
                <c:pt idx="48">
                  <c:v>0.99734292065560903</c:v>
                </c:pt>
                <c:pt idx="49">
                  <c:v>0.99739212582865322</c:v>
                </c:pt>
                <c:pt idx="50">
                  <c:v>0.99743954172267779</c:v>
                </c:pt>
                <c:pt idx="51">
                  <c:v>0.99748526419191563</c:v>
                </c:pt>
                <c:pt idx="52">
                  <c:v>0.99752938236398736</c:v>
                </c:pt>
                <c:pt idx="53">
                  <c:v>0.99757197921978058</c:v>
                </c:pt>
                <c:pt idx="54">
                  <c:v>0.99761313211436065</c:v>
                </c:pt>
                <c:pt idx="55">
                  <c:v>0.99765291324578798</c:v>
                </c:pt>
                <c:pt idx="56">
                  <c:v>0.99769139007782426</c:v>
                </c:pt>
                <c:pt idx="57">
                  <c:v>0.99772862572173027</c:v>
                </c:pt>
                <c:pt idx="58">
                  <c:v>0.99776467928170276</c:v>
                </c:pt>
                <c:pt idx="59">
                  <c:v>0.99779960616792618</c:v>
                </c:pt>
                <c:pt idx="60">
                  <c:v>0.99783345838072735</c:v>
                </c:pt>
                <c:pt idx="61">
                  <c:v>0.99786628476889816</c:v>
                </c:pt>
                <c:pt idx="62">
                  <c:v>0.99789813126488469</c:v>
                </c:pt>
                <c:pt idx="63">
                  <c:v>0.99792904109922465</c:v>
                </c:pt>
                <c:pt idx="64">
                  <c:v>0.9979590549963373</c:v>
                </c:pt>
                <c:pt idx="65">
                  <c:v>0.99798821135353255</c:v>
                </c:pt>
                <c:pt idx="66">
                  <c:v>0.99801654640489124</c:v>
                </c:pt>
                <c:pt idx="67">
                  <c:v>0.99804409437149</c:v>
                </c:pt>
                <c:pt idx="68">
                  <c:v>0.99807088759927776</c:v>
                </c:pt>
                <c:pt idx="69">
                  <c:v>0.99809695668577403</c:v>
                </c:pt>
                <c:pt idx="70">
                  <c:v>0.99812233059663036</c:v>
                </c:pt>
                <c:pt idx="71">
                  <c:v>0.99814703677299044</c:v>
                </c:pt>
                <c:pt idx="72">
                  <c:v>0.99817110123048414</c:v>
                </c:pt>
                <c:pt idx="73">
                  <c:v>0.99819454865060608</c:v>
                </c:pt>
                <c:pt idx="74">
                  <c:v>0.99821740246515545</c:v>
                </c:pt>
                <c:pt idx="75">
                  <c:v>0.99823968493434101</c:v>
                </c:pt>
                <c:pt idx="76">
                  <c:v>0.99826141721910222</c:v>
                </c:pt>
                <c:pt idx="77">
                  <c:v>0.99828261944813756</c:v>
                </c:pt>
                <c:pt idx="78">
                  <c:v>0.99830331078008772</c:v>
                </c:pt>
                <c:pt idx="79">
                  <c:v>0.99832350946127713</c:v>
                </c:pt>
                <c:pt idx="80">
                  <c:v>0.99834323287937976</c:v>
                </c:pt>
                <c:pt idx="81">
                  <c:v>0.99836249761334039</c:v>
                </c:pt>
                <c:pt idx="82">
                  <c:v>0.99838131947985376</c:v>
                </c:pt>
                <c:pt idx="83">
                  <c:v>0.99839971357667356</c:v>
                </c:pt>
                <c:pt idx="84">
                  <c:v>0.99841769432300309</c:v>
                </c:pt>
                <c:pt idx="85">
                  <c:v>0.99843527549719191</c:v>
                </c:pt>
                <c:pt idx="86">
                  <c:v>0.99845247027194806</c:v>
                </c:pt>
                <c:pt idx="87">
                  <c:v>0.99846929124725303</c:v>
                </c:pt>
                <c:pt idx="88">
                  <c:v>0.99848575048115351</c:v>
                </c:pt>
                <c:pt idx="89">
                  <c:v>0.99850185951858805</c:v>
                </c:pt>
                <c:pt idx="90">
                  <c:v>0.99851762941839239</c:v>
                </c:pt>
                <c:pt idx="91">
                  <c:v>0.99853307077861742</c:v>
                </c:pt>
                <c:pt idx="92">
                  <c:v>0.99854819376028114</c:v>
                </c:pt>
                <c:pt idx="93">
                  <c:v>0.99856300810966614</c:v>
                </c:pt>
                <c:pt idx="94">
                  <c:v>0.9985775231792654</c:v>
                </c:pt>
                <c:pt idx="95">
                  <c:v>0.99859174794747274</c:v>
                </c:pt>
                <c:pt idx="96">
                  <c:v>0.99860569103710173</c:v>
                </c:pt>
                <c:pt idx="97">
                  <c:v>0.99861936073281643</c:v>
                </c:pt>
                <c:pt idx="98">
                  <c:v>0.99863276499754638</c:v>
                </c:pt>
                <c:pt idx="99">
                  <c:v>0.99864591148795456</c:v>
                </c:pt>
                <c:pt idx="100">
                  <c:v>0.9986588075690217</c:v>
                </c:pt>
                <c:pt idx="101">
                  <c:v>0.99867146032780452</c:v>
                </c:pt>
                <c:pt idx="102">
                  <c:v>0.9986838765864231</c:v>
                </c:pt>
                <c:pt idx="103">
                  <c:v>0.99869606291432667</c:v>
                </c:pt>
                <c:pt idx="104">
                  <c:v>0.99870802563988326</c:v>
                </c:pt>
                <c:pt idx="105">
                  <c:v>0.9987197708613389</c:v>
                </c:pt>
                <c:pt idx="106">
                  <c:v>0.99873130445718272</c:v>
                </c:pt>
                <c:pt idx="107">
                  <c:v>0.99874263209595782</c:v>
                </c:pt>
                <c:pt idx="108">
                  <c:v>0.9987537592455511</c:v>
                </c:pt>
                <c:pt idx="109">
                  <c:v>0.99876469118199362</c:v>
                </c:pt>
                <c:pt idx="110">
                  <c:v>0.99877543299780236</c:v>
                </c:pt>
                <c:pt idx="111">
                  <c:v>0.99878598960989029</c:v>
                </c:pt>
                <c:pt idx="112">
                  <c:v>0.99879636576707076</c:v>
                </c:pt>
                <c:pt idx="113">
                  <c:v>0.99880656605718032</c:v>
                </c:pt>
                <c:pt idx="114">
                  <c:v>0.99881659491384267</c:v>
                </c:pt>
                <c:pt idx="115">
                  <c:v>0.99882645662289393</c:v>
                </c:pt>
                <c:pt idx="116">
                  <c:v>0.99883615532848991</c:v>
                </c:pt>
                <c:pt idx="117">
                  <c:v>0.99884569503891207</c:v>
                </c:pt>
                <c:pt idx="118">
                  <c:v>0.99885507963209164</c:v>
                </c:pt>
                <c:pt idx="119">
                  <c:v>0.99886431286086508</c:v>
                </c:pt>
                <c:pt idx="120">
                  <c:v>0.99887339835797817</c:v>
                </c:pt>
                <c:pt idx="121">
                  <c:v>0.99888233964085138</c:v>
                </c:pt>
                <c:pt idx="122">
                  <c:v>0.99889114011612024</c:v>
                </c:pt>
                <c:pt idx="123">
                  <c:v>0.99889980308396309</c:v>
                </c:pt>
                <c:pt idx="124">
                  <c:v>0.99890833174222693</c:v>
                </c:pt>
                <c:pt idx="125">
                  <c:v>0.99891672919036367</c:v>
                </c:pt>
                <c:pt idx="126">
                  <c:v>0.99892499843318527</c:v>
                </c:pt>
                <c:pt idx="127">
                  <c:v>0.99893314238444908</c:v>
                </c:pt>
                <c:pt idx="128">
                  <c:v>0.99894116387028031</c:v>
                </c:pt>
                <c:pt idx="129">
                  <c:v>0.99894906563244235</c:v>
                </c:pt>
                <c:pt idx="130">
                  <c:v>0.99895685033146131</c:v>
                </c:pt>
                <c:pt idx="131">
                  <c:v>0.99896452054961238</c:v>
                </c:pt>
                <c:pt idx="132">
                  <c:v>0.9989720787937757</c:v>
                </c:pt>
                <c:pt idx="133">
                  <c:v>0.99897952749816865</c:v>
                </c:pt>
                <c:pt idx="134">
                  <c:v>0.99898686902695877</c:v>
                </c:pt>
                <c:pt idx="135">
                  <c:v>0.99899410567676628</c:v>
                </c:pt>
                <c:pt idx="136">
                  <c:v>0.99900123967905874</c:v>
                </c:pt>
                <c:pt idx="137">
                  <c:v>0.99900827320244556</c:v>
                </c:pt>
                <c:pt idx="138">
                  <c:v>0.99901520835487601</c:v>
                </c:pt>
                <c:pt idx="139">
                  <c:v>0.99902204718574494</c:v>
                </c:pt>
                <c:pt idx="140">
                  <c:v>0.99902879168791225</c:v>
                </c:pt>
                <c:pt idx="141">
                  <c:v>0.99903544379963893</c:v>
                </c:pt>
                <c:pt idx="142">
                  <c:v>0.99904200540644406</c:v>
                </c:pt>
                <c:pt idx="143">
                  <c:v>0.99904847834288701</c:v>
                </c:pt>
                <c:pt idx="144">
                  <c:v>0.99905486439427704</c:v>
                </c:pt>
                <c:pt idx="145">
                  <c:v>0.99906116529831512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15-47F7-91E1-2B8F0368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20896"/>
        <c:axId val="2051721728"/>
      </c:scatterChart>
      <c:valAx>
        <c:axId val="205172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NADPH/NADP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1728"/>
        <c:crosses val="autoZero"/>
        <c:crossBetween val="midCat"/>
      </c:valAx>
      <c:valAx>
        <c:axId val="2051721728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γ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'PhaB κ analysis'!$A$2:$A$147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κ analysis'!$F$2:$F$147</c:f>
              <c:numCache>
                <c:formatCode>General</c:formatCode>
                <c:ptCount val="146"/>
                <c:pt idx="0">
                  <c:v>3.2109227871939733E-2</c:v>
                </c:pt>
                <c:pt idx="1">
                  <c:v>3.8285211728822433E-2</c:v>
                </c:pt>
                <c:pt idx="2">
                  <c:v>4.4382879030158785E-2</c:v>
                </c:pt>
                <c:pt idx="3">
                  <c:v>5.0403710067808499E-2</c:v>
                </c:pt>
                <c:pt idx="4">
                  <c:v>5.6349148061104574E-2</c:v>
                </c:pt>
                <c:pt idx="5">
                  <c:v>6.2220600310190673E-2</c:v>
                </c:pt>
                <c:pt idx="6">
                  <c:v>6.8019439306568008E-2</c:v>
                </c:pt>
                <c:pt idx="7">
                  <c:v>7.3747003802692515E-2</c:v>
                </c:pt>
                <c:pt idx="8">
                  <c:v>7.9404599842372997E-2</c:v>
                </c:pt>
                <c:pt idx="9">
                  <c:v>8.4993501753636361E-2</c:v>
                </c:pt>
                <c:pt idx="10">
                  <c:v>9.051495310564503E-2</c:v>
                </c:pt>
                <c:pt idx="11">
                  <c:v>9.5970167631176259E-2</c:v>
                </c:pt>
                <c:pt idx="12">
                  <c:v>0.10136033011610018</c:v>
                </c:pt>
                <c:pt idx="13">
                  <c:v>0.1066865972572263</c:v>
                </c:pt>
                <c:pt idx="14">
                  <c:v>0.11195009848982275</c:v>
                </c:pt>
                <c:pt idx="15">
                  <c:v>0.11715193678605172</c:v>
                </c:pt>
                <c:pt idx="16">
                  <c:v>0.12229318942550724</c:v>
                </c:pt>
                <c:pt idx="17">
                  <c:v>0.12737490873898505</c:v>
                </c:pt>
                <c:pt idx="18">
                  <c:v>0.13239812282656407</c:v>
                </c:pt>
                <c:pt idx="19">
                  <c:v>0.1373638362510281</c:v>
                </c:pt>
                <c:pt idx="20">
                  <c:v>0.14227303070761019</c:v>
                </c:pt>
                <c:pt idx="21">
                  <c:v>0.14712666567099789</c:v>
                </c:pt>
                <c:pt idx="22">
                  <c:v>0.15192567902049445</c:v>
                </c:pt>
                <c:pt idx="23">
                  <c:v>0.15667098764419216</c:v>
                </c:pt>
                <c:pt idx="24">
                  <c:v>0.16136348802297507</c:v>
                </c:pt>
                <c:pt idx="25">
                  <c:v>0.16600405679513189</c:v>
                </c:pt>
                <c:pt idx="26">
                  <c:v>0.17059355130232715</c:v>
                </c:pt>
                <c:pt idx="27">
                  <c:v>0.17513281011764334</c:v>
                </c:pt>
                <c:pt idx="28">
                  <c:v>0.17962265355637855</c:v>
                </c:pt>
                <c:pt idx="29">
                  <c:v>0.18406388417025202</c:v>
                </c:pt>
                <c:pt idx="30">
                  <c:v>0.1884572872256435</c:v>
                </c:pt>
                <c:pt idx="31">
                  <c:v>0.19280363116646518</c:v>
                </c:pt>
                <c:pt idx="32">
                  <c:v>0.19710366806223842</c:v>
                </c:pt>
                <c:pt idx="33">
                  <c:v>0.20135813404192507</c:v>
                </c:pt>
                <c:pt idx="34">
                  <c:v>0.20556774971403849</c:v>
                </c:pt>
                <c:pt idx="35">
                  <c:v>0.20973322057353744</c:v>
                </c:pt>
                <c:pt idx="36">
                  <c:v>0.21385523739598633</c:v>
                </c:pt>
                <c:pt idx="37">
                  <c:v>0.21793447661944404</c:v>
                </c:pt>
                <c:pt idx="38">
                  <c:v>0.2219716007145236</c:v>
                </c:pt>
                <c:pt idx="39">
                  <c:v>0.22596725854305033</c:v>
                </c:pt>
                <c:pt idx="40">
                  <c:v>0.2299220857057237</c:v>
                </c:pt>
                <c:pt idx="41">
                  <c:v>0.23383670487917588</c:v>
                </c:pt>
                <c:pt idx="42">
                  <c:v>0.23771172614280203</c:v>
                </c:pt>
                <c:pt idx="43">
                  <c:v>0.24154774729572179</c:v>
                </c:pt>
                <c:pt idx="44">
                  <c:v>0.24534535416421938</c:v>
                </c:pt>
                <c:pt idx="45">
                  <c:v>0.24910512089999265</c:v>
                </c:pt>
                <c:pt idx="46">
                  <c:v>0.25282761026953149</c:v>
                </c:pt>
                <c:pt idx="47">
                  <c:v>0.25651337393493129</c:v>
                </c:pt>
                <c:pt idx="48">
                  <c:v>0.26016295272643508</c:v>
                </c:pt>
                <c:pt idx="49">
                  <c:v>0.26377687690698892</c:v>
                </c:pt>
                <c:pt idx="50">
                  <c:v>0.26735566642908043</c:v>
                </c:pt>
                <c:pt idx="51">
                  <c:v>0.2708998311841227</c:v>
                </c:pt>
                <c:pt idx="52">
                  <c:v>0.27440987124463501</c:v>
                </c:pt>
                <c:pt idx="53">
                  <c:v>0.27788627709946168</c:v>
                </c:pt>
                <c:pt idx="54">
                  <c:v>0.28132952988226068</c:v>
                </c:pt>
                <c:pt idx="55">
                  <c:v>0.28474010159348673</c:v>
                </c:pt>
                <c:pt idx="56">
                  <c:v>0.28811845531608377</c:v>
                </c:pt>
                <c:pt idx="57">
                  <c:v>0.29146504542509322</c:v>
                </c:pt>
                <c:pt idx="58">
                  <c:v>0.2947803177913772</c:v>
                </c:pt>
                <c:pt idx="59">
                  <c:v>0.2980647099796499</c:v>
                </c:pt>
                <c:pt idx="60">
                  <c:v>0.30131865144100034</c:v>
                </c:pt>
                <c:pt idx="61">
                  <c:v>0.30454256370008509</c:v>
                </c:pt>
                <c:pt idx="62">
                  <c:v>0.30773686053716198</c:v>
                </c:pt>
                <c:pt idx="63">
                  <c:v>0.31090194816513117</c:v>
                </c:pt>
                <c:pt idx="64">
                  <c:v>0.31403822540174015</c:v>
                </c:pt>
                <c:pt idx="65">
                  <c:v>0.31714608383710857</c:v>
                </c:pt>
                <c:pt idx="66">
                  <c:v>0.32022590799671957</c:v>
                </c:pt>
                <c:pt idx="67">
                  <c:v>0.32327807550001947</c:v>
                </c:pt>
                <c:pt idx="68">
                  <c:v>0.32630295721476477</c:v>
                </c:pt>
                <c:pt idx="69">
                  <c:v>0.3293009174072476</c:v>
                </c:pt>
                <c:pt idx="70">
                  <c:v>0.33227231388852763</c:v>
                </c:pt>
                <c:pt idx="71">
                  <c:v>0.33521749815679497</c:v>
                </c:pt>
                <c:pt idx="72">
                  <c:v>0.33813681553598074</c:v>
                </c:pt>
                <c:pt idx="73">
                  <c:v>0.3410306053107327</c:v>
                </c:pt>
                <c:pt idx="74">
                  <c:v>0.34389920085786474</c:v>
                </c:pt>
                <c:pt idx="75">
                  <c:v>0.34674292977438792</c:v>
                </c:pt>
                <c:pt idx="76">
                  <c:v>0.34956211400222703</c:v>
                </c:pt>
                <c:pt idx="77">
                  <c:v>0.35235706994972049</c:v>
                </c:pt>
                <c:pt idx="78">
                  <c:v>0.35512810861000238</c:v>
                </c:pt>
                <c:pt idx="79">
                  <c:v>0.35787553567635744</c:v>
                </c:pt>
                <c:pt idx="80">
                  <c:v>0.36059965165464014</c:v>
                </c:pt>
                <c:pt idx="81">
                  <c:v>0.36330075197284439</c:v>
                </c:pt>
                <c:pt idx="82">
                  <c:v>0.36597912708790759</c:v>
                </c:pt>
                <c:pt idx="83">
                  <c:v>0.36863506258983042</c:v>
                </c:pt>
                <c:pt idx="84">
                  <c:v>0.37126883930318999</c:v>
                </c:pt>
                <c:pt idx="85">
                  <c:v>0.37388073338612376</c:v>
                </c:pt>
                <c:pt idx="86">
                  <c:v>0.37647101642685521</c:v>
                </c:pt>
                <c:pt idx="87">
                  <c:v>0.37903995553783471</c:v>
                </c:pt>
                <c:pt idx="88">
                  <c:v>0.38158781344756171</c:v>
                </c:pt>
                <c:pt idx="89">
                  <c:v>0.38411484859015638</c:v>
                </c:pt>
                <c:pt idx="90">
                  <c:v>0.38662131519274329</c:v>
                </c:pt>
                <c:pt idx="91">
                  <c:v>0.38910746336071084</c:v>
                </c:pt>
                <c:pt idx="92">
                  <c:v>0.39157353916090493</c:v>
                </c:pt>
                <c:pt idx="93">
                  <c:v>0.39401978470281629</c:v>
                </c:pt>
                <c:pt idx="94">
                  <c:v>0.39644643821781667</c:v>
                </c:pt>
                <c:pt idx="95">
                  <c:v>0.39885373413649877</c:v>
                </c:pt>
                <c:pt idx="96">
                  <c:v>0.40124190316417307</c:v>
                </c:pt>
                <c:pt idx="97">
                  <c:v>0.40361117235457211</c:v>
                </c:pt>
                <c:pt idx="98">
                  <c:v>0.40596176518181143</c:v>
                </c:pt>
                <c:pt idx="99">
                  <c:v>0.40829390161065587</c:v>
                </c:pt>
                <c:pt idx="100">
                  <c:v>0.41060779816513709</c:v>
                </c:pt>
                <c:pt idx="101">
                  <c:v>0.41290366799556733</c:v>
                </c:pt>
                <c:pt idx="102">
                  <c:v>0.41518172094399258</c:v>
                </c:pt>
                <c:pt idx="103">
                  <c:v>0.41744216360812891</c:v>
                </c:pt>
                <c:pt idx="104">
                  <c:v>0.41968519940382043</c:v>
                </c:pt>
                <c:pt idx="105">
                  <c:v>0.421911028626061</c:v>
                </c:pt>
                <c:pt idx="106">
                  <c:v>0.42411984850861612</c:v>
                </c:pt>
                <c:pt idx="107">
                  <c:v>0.42631185328228371</c:v>
                </c:pt>
                <c:pt idx="108">
                  <c:v>0.42848723423182938</c:v>
                </c:pt>
                <c:pt idx="109">
                  <c:v>0.43064617975163072</c:v>
                </c:pt>
                <c:pt idx="110">
                  <c:v>0.43278887540006572</c:v>
                </c:pt>
                <c:pt idx="111">
                  <c:v>0.43491550395267725</c:v>
                </c:pt>
                <c:pt idx="112">
                  <c:v>0.43702624545414659</c:v>
                </c:pt>
                <c:pt idx="113">
                  <c:v>0.43912127726910555</c:v>
                </c:pt>
                <c:pt idx="114">
                  <c:v>0.44120077413181935</c:v>
                </c:pt>
                <c:pt idx="115">
                  <c:v>0.44326490819476738</c:v>
                </c:pt>
                <c:pt idx="116">
                  <c:v>0.44531384907615212</c:v>
                </c:pt>
                <c:pt idx="117">
                  <c:v>0.44734776390636205</c:v>
                </c:pt>
                <c:pt idx="118">
                  <c:v>0.44936681737341649</c:v>
                </c:pt>
                <c:pt idx="119">
                  <c:v>0.45137117176741798</c:v>
                </c:pt>
                <c:pt idx="120">
                  <c:v>0.45336098702403688</c:v>
                </c:pt>
                <c:pt idx="121">
                  <c:v>0.45533642076705366</c:v>
                </c:pt>
                <c:pt idx="122">
                  <c:v>0.4572976283499815</c:v>
                </c:pt>
                <c:pt idx="123">
                  <c:v>0.4592447628967935</c:v>
                </c:pt>
                <c:pt idx="124">
                  <c:v>0.4611779753417759</c:v>
                </c:pt>
                <c:pt idx="125">
                  <c:v>0.46309741446852903</c:v>
                </c:pt>
                <c:pt idx="126">
                  <c:v>0.46500322694813923</c:v>
                </c:pt>
                <c:pt idx="127">
                  <c:v>0.46689555737653848</c:v>
                </c:pt>
                <c:pt idx="128">
                  <c:v>0.46877454831107557</c:v>
                </c:pt>
                <c:pt idx="129">
                  <c:v>0.47064034030631635</c:v>
                </c:pt>
                <c:pt idx="130">
                  <c:v>0.47249307194909107</c:v>
                </c:pt>
                <c:pt idx="131">
                  <c:v>0.4743328798928102</c:v>
                </c:pt>
                <c:pt idx="132">
                  <c:v>0.47615989889106269</c:v>
                </c:pt>
                <c:pt idx="133">
                  <c:v>0.47797426183051744</c:v>
                </c:pt>
                <c:pt idx="134">
                  <c:v>0.47977609976314295</c:v>
                </c:pt>
                <c:pt idx="135">
                  <c:v>0.48156554193776102</c:v>
                </c:pt>
                <c:pt idx="136">
                  <c:v>0.48334271583095356</c:v>
                </c:pt>
                <c:pt idx="137">
                  <c:v>0.4851077471773339</c:v>
                </c:pt>
                <c:pt idx="138">
                  <c:v>0.48686075999920059</c:v>
                </c:pt>
                <c:pt idx="139">
                  <c:v>0.4886018766355878</c:v>
                </c:pt>
                <c:pt idx="140">
                  <c:v>0.49033121777072525</c:v>
                </c:pt>
                <c:pt idx="141">
                  <c:v>0.49204890246192406</c:v>
                </c:pt>
                <c:pt idx="142">
                  <c:v>0.49375504816689914</c:v>
                </c:pt>
                <c:pt idx="143">
                  <c:v>0.49544977077054414</c:v>
                </c:pt>
                <c:pt idx="144">
                  <c:v>0.49713318461116918</c:v>
                </c:pt>
                <c:pt idx="145">
                  <c:v>0.49880540250621608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8-4F61-8D0D-77C2AA78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82160"/>
        <c:axId val="2017982992"/>
      </c:scatterChart>
      <c:valAx>
        <c:axId val="201798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NADPH/NADP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82992"/>
        <c:crosses val="autoZero"/>
        <c:crossBetween val="midCat"/>
      </c:valAx>
      <c:valAx>
        <c:axId val="20179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8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3-HBCoA=300 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'PhaB κ analysis2'!$A$2:$A$147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κ analysis2'!$F$2:$F$147</c:f>
              <c:numCache>
                <c:formatCode>General</c:formatCode>
                <c:ptCount val="146"/>
                <c:pt idx="0">
                  <c:v>7.6082106202588129E-3</c:v>
                </c:pt>
                <c:pt idx="1">
                  <c:v>9.1159814828841428E-3</c:v>
                </c:pt>
                <c:pt idx="2">
                  <c:v>1.0619177692163964E-2</c:v>
                </c:pt>
                <c:pt idx="3">
                  <c:v>1.211782003615801E-2</c:v>
                </c:pt>
                <c:pt idx="4">
                  <c:v>1.3611929177163539E-2</c:v>
                </c:pt>
                <c:pt idx="5">
                  <c:v>1.5101525652664908E-2</c:v>
                </c:pt>
                <c:pt idx="6">
                  <c:v>1.6586629876274617E-2</c:v>
                </c:pt>
                <c:pt idx="7">
                  <c:v>1.8067262138665795E-2</c:v>
                </c:pt>
                <c:pt idx="8">
                  <c:v>1.9543442608496307E-2</c:v>
                </c:pt>
                <c:pt idx="9">
                  <c:v>2.1015191333324534E-2</c:v>
                </c:pt>
                <c:pt idx="10">
                  <c:v>2.2482528240516907E-2</c:v>
                </c:pt>
                <c:pt idx="11">
                  <c:v>2.3945473138147308E-2</c:v>
                </c:pt>
                <c:pt idx="12">
                  <c:v>2.5404045715888383E-2</c:v>
                </c:pt>
                <c:pt idx="13">
                  <c:v>2.6858265545894908E-2</c:v>
                </c:pt>
                <c:pt idx="14">
                  <c:v>2.830815208367924E-2</c:v>
                </c:pt>
                <c:pt idx="15">
                  <c:v>2.9753724668978913E-2</c:v>
                </c:pt>
                <c:pt idx="16">
                  <c:v>3.1195002526616607E-2</c:v>
                </c:pt>
                <c:pt idx="17">
                  <c:v>3.2632004767352354E-2</c:v>
                </c:pt>
                <c:pt idx="18">
                  <c:v>3.4064750388728193E-2</c:v>
                </c:pt>
                <c:pt idx="19">
                  <c:v>3.5493258275905458E-2</c:v>
                </c:pt>
                <c:pt idx="20">
                  <c:v>3.6917547202494384E-2</c:v>
                </c:pt>
                <c:pt idx="21">
                  <c:v>3.8337635831376685E-2</c:v>
                </c:pt>
                <c:pt idx="22">
                  <c:v>3.9753542715520611E-2</c:v>
                </c:pt>
                <c:pt idx="23">
                  <c:v>4.116528629878894E-2</c:v>
                </c:pt>
                <c:pt idx="24">
                  <c:v>4.2572884916739877E-2</c:v>
                </c:pt>
                <c:pt idx="25">
                  <c:v>4.3976356797420756E-2</c:v>
                </c:pt>
                <c:pt idx="26">
                  <c:v>4.5375720062155012E-2</c:v>
                </c:pt>
                <c:pt idx="27">
                  <c:v>4.6770992726321986E-2</c:v>
                </c:pt>
                <c:pt idx="28">
                  <c:v>4.8162192700130134E-2</c:v>
                </c:pt>
                <c:pt idx="29">
                  <c:v>4.9549337789383287E-2</c:v>
                </c:pt>
                <c:pt idx="30">
                  <c:v>5.0932445696240364E-2</c:v>
                </c:pt>
                <c:pt idx="31">
                  <c:v>5.2311534019968409E-2</c:v>
                </c:pt>
                <c:pt idx="32">
                  <c:v>5.3686620257689006E-2</c:v>
                </c:pt>
                <c:pt idx="33">
                  <c:v>5.5057721805118288E-2</c:v>
                </c:pt>
                <c:pt idx="34">
                  <c:v>5.6424855957300603E-2</c:v>
                </c:pt>
                <c:pt idx="35">
                  <c:v>5.7788039909335509E-2</c:v>
                </c:pt>
                <c:pt idx="36">
                  <c:v>5.9147290757098889E-2</c:v>
                </c:pt>
                <c:pt idx="37">
                  <c:v>6.0502625497957499E-2</c:v>
                </c:pt>
                <c:pt idx="38">
                  <c:v>6.1854061031477538E-2</c:v>
                </c:pt>
                <c:pt idx="39">
                  <c:v>6.320161416012704E-2</c:v>
                </c:pt>
                <c:pt idx="40">
                  <c:v>6.4545301589972237E-2</c:v>
                </c:pt>
                <c:pt idx="41">
                  <c:v>6.5885139931367895E-2</c:v>
                </c:pt>
                <c:pt idx="42">
                  <c:v>6.7221145699641813E-2</c:v>
                </c:pt>
                <c:pt idx="43">
                  <c:v>6.8553335315773359E-2</c:v>
                </c:pt>
                <c:pt idx="44">
                  <c:v>6.9881725107066361E-2</c:v>
                </c:pt>
                <c:pt idx="45">
                  <c:v>7.1206331307815979E-2</c:v>
                </c:pt>
                <c:pt idx="46">
                  <c:v>7.2527170059970128E-2</c:v>
                </c:pt>
                <c:pt idx="47">
                  <c:v>7.3844257413785169E-2</c:v>
                </c:pt>
                <c:pt idx="48">
                  <c:v>7.5157609328476094E-2</c:v>
                </c:pt>
                <c:pt idx="49">
                  <c:v>7.6467241672861008E-2</c:v>
                </c:pt>
                <c:pt idx="50">
                  <c:v>7.7773170226000374E-2</c:v>
                </c:pt>
                <c:pt idx="51">
                  <c:v>7.907541067783061E-2</c:v>
                </c:pt>
                <c:pt idx="52">
                  <c:v>8.0373978629792536E-2</c:v>
                </c:pt>
                <c:pt idx="53">
                  <c:v>8.166888959545443E-2</c:v>
                </c:pt>
                <c:pt idx="54">
                  <c:v>8.2960159001129768E-2</c:v>
                </c:pt>
                <c:pt idx="55">
                  <c:v>8.424780218648982E-2</c:v>
                </c:pt>
                <c:pt idx="56">
                  <c:v>8.5531834405171064E-2</c:v>
                </c:pt>
                <c:pt idx="57">
                  <c:v>8.6812270825377597E-2</c:v>
                </c:pt>
                <c:pt idx="58">
                  <c:v>8.808912653047829E-2</c:v>
                </c:pt>
                <c:pt idx="59">
                  <c:v>8.9362416519599142E-2</c:v>
                </c:pt>
                <c:pt idx="60">
                  <c:v>9.0632155708210593E-2</c:v>
                </c:pt>
                <c:pt idx="61">
                  <c:v>9.1898358928709886E-2</c:v>
                </c:pt>
                <c:pt idx="62">
                  <c:v>9.3161040930998668E-2</c:v>
                </c:pt>
                <c:pt idx="63">
                  <c:v>9.4420216383055713E-2</c:v>
                </c:pt>
                <c:pt idx="64">
                  <c:v>9.5675899871504905E-2</c:v>
                </c:pt>
                <c:pt idx="65">
                  <c:v>9.692810590217843E-2</c:v>
                </c:pt>
                <c:pt idx="66">
                  <c:v>9.8176848900675462E-2</c:v>
                </c:pt>
                <c:pt idx="67">
                  <c:v>9.9422143212916009E-2</c:v>
                </c:pt>
                <c:pt idx="68">
                  <c:v>0.1006640031056904</c:v>
                </c:pt>
                <c:pt idx="69">
                  <c:v>0.10190244276720405</c:v>
                </c:pt>
                <c:pt idx="70">
                  <c:v>0.10313747630761773</c:v>
                </c:pt>
                <c:pt idx="71">
                  <c:v>0.10436911775958362</c:v>
                </c:pt>
                <c:pt idx="72">
                  <c:v>0.10559738107877663</c:v>
                </c:pt>
                <c:pt idx="73">
                  <c:v>0.10682228014442159</c:v>
                </c:pt>
                <c:pt idx="74">
                  <c:v>0.10804382875981601</c:v>
                </c:pt>
                <c:pt idx="75">
                  <c:v>0.10926204065284856</c:v>
                </c:pt>
                <c:pt idx="76">
                  <c:v>0.11047692947651334</c:v>
                </c:pt>
                <c:pt idx="77">
                  <c:v>0.11168850880941998</c:v>
                </c:pt>
                <c:pt idx="78">
                  <c:v>0.11289679215629946</c:v>
                </c:pt>
                <c:pt idx="79">
                  <c:v>0.11410179294850586</c:v>
                </c:pt>
                <c:pt idx="80">
                  <c:v>0.11530352454451412</c:v>
                </c:pt>
                <c:pt idx="81">
                  <c:v>0.11650200023041367</c:v>
                </c:pt>
                <c:pt idx="82">
                  <c:v>0.11769723322039796</c:v>
                </c:pt>
                <c:pt idx="83">
                  <c:v>0.11888923665725033</c:v>
                </c:pt>
                <c:pt idx="84">
                  <c:v>0.12007802361282545</c:v>
                </c:pt>
                <c:pt idx="85">
                  <c:v>0.12126360708852739</c:v>
                </c:pt>
                <c:pt idx="86">
                  <c:v>0.12244600001578351</c:v>
                </c:pt>
                <c:pt idx="87">
                  <c:v>0.12362521525651463</c:v>
                </c:pt>
                <c:pt idx="88">
                  <c:v>0.12480126560360141</c:v>
                </c:pt>
                <c:pt idx="89">
                  <c:v>0.12597416378134693</c:v>
                </c:pt>
                <c:pt idx="90">
                  <c:v>0.12714392244593567</c:v>
                </c:pt>
                <c:pt idx="91">
                  <c:v>0.1283105541858886</c:v>
                </c:pt>
                <c:pt idx="92">
                  <c:v>0.12947407152251497</c:v>
                </c:pt>
                <c:pt idx="93">
                  <c:v>0.13063448691036009</c:v>
                </c:pt>
                <c:pt idx="94">
                  <c:v>0.13179181273764981</c:v>
                </c:pt>
                <c:pt idx="95">
                  <c:v>0.13294606132673131</c:v>
                </c:pt>
                <c:pt idx="96">
                  <c:v>0.1340972449345105</c:v>
                </c:pt>
                <c:pt idx="97">
                  <c:v>0.13524537575288595</c:v>
                </c:pt>
                <c:pt idx="98">
                  <c:v>0.13639046590917894</c:v>
                </c:pt>
                <c:pt idx="99">
                  <c:v>0.13753252746656097</c:v>
                </c:pt>
                <c:pt idx="100">
                  <c:v>0.13867157242447692</c:v>
                </c:pt>
                <c:pt idx="101">
                  <c:v>0.13980761271906558</c:v>
                </c:pt>
                <c:pt idx="102">
                  <c:v>0.14094066022357654</c:v>
                </c:pt>
                <c:pt idx="103">
                  <c:v>0.14207072674878363</c:v>
                </c:pt>
                <c:pt idx="104">
                  <c:v>0.14319782404339562</c:v>
                </c:pt>
                <c:pt idx="105">
                  <c:v>0.1443219637944631</c:v>
                </c:pt>
                <c:pt idx="106">
                  <c:v>0.14544315762778268</c:v>
                </c:pt>
                <c:pt idx="107">
                  <c:v>0.14656141710829754</c:v>
                </c:pt>
                <c:pt idx="108">
                  <c:v>0.14767675374049519</c:v>
                </c:pt>
                <c:pt idx="109">
                  <c:v>0.148789178968802</c:v>
                </c:pt>
                <c:pt idx="110">
                  <c:v>0.14989870417797457</c:v>
                </c:pt>
                <c:pt idx="111">
                  <c:v>0.1510053406934882</c:v>
                </c:pt>
                <c:pt idx="112">
                  <c:v>0.15210909978192216</c:v>
                </c:pt>
                <c:pt idx="113">
                  <c:v>0.15320999265134211</c:v>
                </c:pt>
                <c:pt idx="114">
                  <c:v>0.15430803045167937</c:v>
                </c:pt>
                <c:pt idx="115">
                  <c:v>0.1554032242751075</c:v>
                </c:pt>
                <c:pt idx="116">
                  <c:v>0.15649558515641568</c:v>
                </c:pt>
                <c:pt idx="117">
                  <c:v>0.15758512407337935</c:v>
                </c:pt>
                <c:pt idx="118">
                  <c:v>0.15867185194712799</c:v>
                </c:pt>
                <c:pt idx="119">
                  <c:v>0.15975577964251006</c:v>
                </c:pt>
                <c:pt idx="120">
                  <c:v>0.1608369179684549</c:v>
                </c:pt>
                <c:pt idx="121">
                  <c:v>0.16191527767833225</c:v>
                </c:pt>
                <c:pt idx="122">
                  <c:v>0.16299086947030852</c:v>
                </c:pt>
                <c:pt idx="123">
                  <c:v>0.16406370398770095</c:v>
                </c:pt>
                <c:pt idx="124">
                  <c:v>0.16513379181932822</c:v>
                </c:pt>
                <c:pt idx="125">
                  <c:v>0.16620114349985909</c:v>
                </c:pt>
                <c:pt idx="126">
                  <c:v>0.16726576951015823</c:v>
                </c:pt>
                <c:pt idx="127">
                  <c:v>0.16832768027762893</c:v>
                </c:pt>
                <c:pt idx="128">
                  <c:v>0.16938688617655373</c:v>
                </c:pt>
                <c:pt idx="129">
                  <c:v>0.17044339752843238</c:v>
                </c:pt>
                <c:pt idx="130">
                  <c:v>0.17149722460231687</c:v>
                </c:pt>
                <c:pt idx="131">
                  <c:v>0.17254837761514419</c:v>
                </c:pt>
                <c:pt idx="132">
                  <c:v>0.17359686673206659</c:v>
                </c:pt>
                <c:pt idx="133">
                  <c:v>0.1746427020667794</c:v>
                </c:pt>
                <c:pt idx="134">
                  <c:v>0.17568589368184584</c:v>
                </c:pt>
                <c:pt idx="135">
                  <c:v>0.17672645158901995</c:v>
                </c:pt>
                <c:pt idx="136">
                  <c:v>0.17776438574956707</c:v>
                </c:pt>
                <c:pt idx="137">
                  <c:v>0.17879970607458137</c:v>
                </c:pt>
                <c:pt idx="138">
                  <c:v>0.17983242242530145</c:v>
                </c:pt>
                <c:pt idx="139">
                  <c:v>0.1808625446134236</c:v>
                </c:pt>
                <c:pt idx="140">
                  <c:v>0.18189008240141222</c:v>
                </c:pt>
                <c:pt idx="141">
                  <c:v>0.18291504550280843</c:v>
                </c:pt>
                <c:pt idx="142">
                  <c:v>0.18393744358253611</c:v>
                </c:pt>
                <c:pt idx="143">
                  <c:v>0.18495728625720564</c:v>
                </c:pt>
                <c:pt idx="144">
                  <c:v>0.18597458309541551</c:v>
                </c:pt>
                <c:pt idx="145">
                  <c:v>0.18698934361805147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2-4478-AC0A-38904A5BC424}"/>
            </c:ext>
          </c:extLst>
        </c:ser>
        <c:ser>
          <c:idx val="1"/>
          <c:order val="1"/>
          <c:tx>
            <c:v>3-HBCoA=30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'PhaB κ analysis2'!$A$2:$A$147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κ analysis2'!$G$2:$G$147</c:f>
              <c:numCache>
                <c:formatCode>General</c:formatCode>
                <c:ptCount val="146"/>
                <c:pt idx="0">
                  <c:v>3.2109227871939733E-2</c:v>
                </c:pt>
                <c:pt idx="1">
                  <c:v>3.8285211728822433E-2</c:v>
                </c:pt>
                <c:pt idx="2">
                  <c:v>4.4382879030158785E-2</c:v>
                </c:pt>
                <c:pt idx="3">
                  <c:v>5.0403710067808499E-2</c:v>
                </c:pt>
                <c:pt idx="4">
                  <c:v>5.6349148061104574E-2</c:v>
                </c:pt>
                <c:pt idx="5">
                  <c:v>6.2220600310190673E-2</c:v>
                </c:pt>
                <c:pt idx="6">
                  <c:v>6.8019439306568008E-2</c:v>
                </c:pt>
                <c:pt idx="7">
                  <c:v>7.3747003802692515E-2</c:v>
                </c:pt>
                <c:pt idx="8">
                  <c:v>7.9404599842372997E-2</c:v>
                </c:pt>
                <c:pt idx="9">
                  <c:v>8.4993501753636361E-2</c:v>
                </c:pt>
                <c:pt idx="10">
                  <c:v>9.051495310564503E-2</c:v>
                </c:pt>
                <c:pt idx="11">
                  <c:v>9.5970167631176259E-2</c:v>
                </c:pt>
                <c:pt idx="12">
                  <c:v>0.10136033011610018</c:v>
                </c:pt>
                <c:pt idx="13">
                  <c:v>0.1066865972572263</c:v>
                </c:pt>
                <c:pt idx="14">
                  <c:v>0.11195009848982275</c:v>
                </c:pt>
                <c:pt idx="15">
                  <c:v>0.11715193678605172</c:v>
                </c:pt>
                <c:pt idx="16">
                  <c:v>0.12229318942550724</c:v>
                </c:pt>
                <c:pt idx="17">
                  <c:v>0.12737490873898505</c:v>
                </c:pt>
                <c:pt idx="18">
                  <c:v>0.13239812282656407</c:v>
                </c:pt>
                <c:pt idx="19">
                  <c:v>0.1373638362510281</c:v>
                </c:pt>
                <c:pt idx="20">
                  <c:v>0.14227303070761019</c:v>
                </c:pt>
                <c:pt idx="21">
                  <c:v>0.14712666567099789</c:v>
                </c:pt>
                <c:pt idx="22">
                  <c:v>0.15192567902049445</c:v>
                </c:pt>
                <c:pt idx="23">
                  <c:v>0.15667098764419216</c:v>
                </c:pt>
                <c:pt idx="24">
                  <c:v>0.16136348802297507</c:v>
                </c:pt>
                <c:pt idx="25">
                  <c:v>0.16600405679513189</c:v>
                </c:pt>
                <c:pt idx="26">
                  <c:v>0.17059355130232715</c:v>
                </c:pt>
                <c:pt idx="27">
                  <c:v>0.17513281011764334</c:v>
                </c:pt>
                <c:pt idx="28">
                  <c:v>0.17962265355637855</c:v>
                </c:pt>
                <c:pt idx="29">
                  <c:v>0.18406388417025202</c:v>
                </c:pt>
                <c:pt idx="30">
                  <c:v>0.1884572872256435</c:v>
                </c:pt>
                <c:pt idx="31">
                  <c:v>0.19280363116646518</c:v>
                </c:pt>
                <c:pt idx="32">
                  <c:v>0.19710366806223842</c:v>
                </c:pt>
                <c:pt idx="33">
                  <c:v>0.20135813404192507</c:v>
                </c:pt>
                <c:pt idx="34">
                  <c:v>0.20556774971403849</c:v>
                </c:pt>
                <c:pt idx="35">
                  <c:v>0.20973322057353744</c:v>
                </c:pt>
                <c:pt idx="36">
                  <c:v>0.21385523739598633</c:v>
                </c:pt>
                <c:pt idx="37">
                  <c:v>0.21793447661944404</c:v>
                </c:pt>
                <c:pt idx="38">
                  <c:v>0.2219716007145236</c:v>
                </c:pt>
                <c:pt idx="39">
                  <c:v>0.22596725854305033</c:v>
                </c:pt>
                <c:pt idx="40">
                  <c:v>0.2299220857057237</c:v>
                </c:pt>
                <c:pt idx="41">
                  <c:v>0.23383670487917588</c:v>
                </c:pt>
                <c:pt idx="42">
                  <c:v>0.23771172614280203</c:v>
                </c:pt>
                <c:pt idx="43">
                  <c:v>0.24154774729572179</c:v>
                </c:pt>
                <c:pt idx="44">
                  <c:v>0.24534535416421938</c:v>
                </c:pt>
                <c:pt idx="45">
                  <c:v>0.24910512089999265</c:v>
                </c:pt>
                <c:pt idx="46">
                  <c:v>0.25282761026953149</c:v>
                </c:pt>
                <c:pt idx="47">
                  <c:v>0.25651337393493129</c:v>
                </c:pt>
                <c:pt idx="48">
                  <c:v>0.26016295272643508</c:v>
                </c:pt>
                <c:pt idx="49">
                  <c:v>0.26377687690698892</c:v>
                </c:pt>
                <c:pt idx="50">
                  <c:v>0.26735566642908043</c:v>
                </c:pt>
                <c:pt idx="51">
                  <c:v>0.2708998311841227</c:v>
                </c:pt>
                <c:pt idx="52">
                  <c:v>0.27440987124463501</c:v>
                </c:pt>
                <c:pt idx="53">
                  <c:v>0.27788627709946168</c:v>
                </c:pt>
                <c:pt idx="54">
                  <c:v>0.28132952988226068</c:v>
                </c:pt>
                <c:pt idx="55">
                  <c:v>0.28474010159348673</c:v>
                </c:pt>
                <c:pt idx="56">
                  <c:v>0.28811845531608377</c:v>
                </c:pt>
                <c:pt idx="57">
                  <c:v>0.29146504542509322</c:v>
                </c:pt>
                <c:pt idx="58">
                  <c:v>0.2947803177913772</c:v>
                </c:pt>
                <c:pt idx="59">
                  <c:v>0.2980647099796499</c:v>
                </c:pt>
                <c:pt idx="60">
                  <c:v>0.30131865144100034</c:v>
                </c:pt>
                <c:pt idx="61">
                  <c:v>0.30454256370008509</c:v>
                </c:pt>
                <c:pt idx="62">
                  <c:v>0.30773686053716198</c:v>
                </c:pt>
                <c:pt idx="63">
                  <c:v>0.31090194816513117</c:v>
                </c:pt>
                <c:pt idx="64">
                  <c:v>0.31403822540174015</c:v>
                </c:pt>
                <c:pt idx="65">
                  <c:v>0.31714608383710857</c:v>
                </c:pt>
                <c:pt idx="66">
                  <c:v>0.32022590799671957</c:v>
                </c:pt>
                <c:pt idx="67">
                  <c:v>0.32327807550001947</c:v>
                </c:pt>
                <c:pt idx="68">
                  <c:v>0.32630295721476477</c:v>
                </c:pt>
                <c:pt idx="69">
                  <c:v>0.3293009174072476</c:v>
                </c:pt>
                <c:pt idx="70">
                  <c:v>0.33227231388852763</c:v>
                </c:pt>
                <c:pt idx="71">
                  <c:v>0.33521749815679497</c:v>
                </c:pt>
                <c:pt idx="72">
                  <c:v>0.33813681553598074</c:v>
                </c:pt>
                <c:pt idx="73">
                  <c:v>0.3410306053107327</c:v>
                </c:pt>
                <c:pt idx="74">
                  <c:v>0.34389920085786474</c:v>
                </c:pt>
                <c:pt idx="75">
                  <c:v>0.34674292977438792</c:v>
                </c:pt>
                <c:pt idx="76">
                  <c:v>0.34956211400222703</c:v>
                </c:pt>
                <c:pt idx="77">
                  <c:v>0.35235706994972049</c:v>
                </c:pt>
                <c:pt idx="78">
                  <c:v>0.35512810861000238</c:v>
                </c:pt>
                <c:pt idx="79">
                  <c:v>0.35787553567635744</c:v>
                </c:pt>
                <c:pt idx="80">
                  <c:v>0.36059965165464014</c:v>
                </c:pt>
                <c:pt idx="81">
                  <c:v>0.36330075197284439</c:v>
                </c:pt>
                <c:pt idx="82">
                  <c:v>0.36597912708790759</c:v>
                </c:pt>
                <c:pt idx="83">
                  <c:v>0.36863506258983042</c:v>
                </c:pt>
                <c:pt idx="84">
                  <c:v>0.37126883930318999</c:v>
                </c:pt>
                <c:pt idx="85">
                  <c:v>0.37388073338612376</c:v>
                </c:pt>
                <c:pt idx="86">
                  <c:v>0.37647101642685521</c:v>
                </c:pt>
                <c:pt idx="87">
                  <c:v>0.37903995553783471</c:v>
                </c:pt>
                <c:pt idx="88">
                  <c:v>0.38158781344756171</c:v>
                </c:pt>
                <c:pt idx="89">
                  <c:v>0.38411484859015638</c:v>
                </c:pt>
                <c:pt idx="90">
                  <c:v>0.38662131519274329</c:v>
                </c:pt>
                <c:pt idx="91">
                  <c:v>0.38910746336071084</c:v>
                </c:pt>
                <c:pt idx="92">
                  <c:v>0.39157353916090493</c:v>
                </c:pt>
                <c:pt idx="93">
                  <c:v>0.39401978470281629</c:v>
                </c:pt>
                <c:pt idx="94">
                  <c:v>0.39644643821781667</c:v>
                </c:pt>
                <c:pt idx="95">
                  <c:v>0.39885373413649877</c:v>
                </c:pt>
                <c:pt idx="96">
                  <c:v>0.40124190316417307</c:v>
                </c:pt>
                <c:pt idx="97">
                  <c:v>0.40361117235457211</c:v>
                </c:pt>
                <c:pt idx="98">
                  <c:v>0.40596176518181143</c:v>
                </c:pt>
                <c:pt idx="99">
                  <c:v>0.40829390161065587</c:v>
                </c:pt>
                <c:pt idx="100">
                  <c:v>0.41060779816513709</c:v>
                </c:pt>
                <c:pt idx="101">
                  <c:v>0.41290366799556733</c:v>
                </c:pt>
                <c:pt idx="102">
                  <c:v>0.41518172094399258</c:v>
                </c:pt>
                <c:pt idx="103">
                  <c:v>0.41744216360812891</c:v>
                </c:pt>
                <c:pt idx="104">
                  <c:v>0.41968519940382043</c:v>
                </c:pt>
                <c:pt idx="105">
                  <c:v>0.421911028626061</c:v>
                </c:pt>
                <c:pt idx="106">
                  <c:v>0.42411984850861612</c:v>
                </c:pt>
                <c:pt idx="107">
                  <c:v>0.42631185328228371</c:v>
                </c:pt>
                <c:pt idx="108">
                  <c:v>0.42848723423182938</c:v>
                </c:pt>
                <c:pt idx="109">
                  <c:v>0.43064617975163072</c:v>
                </c:pt>
                <c:pt idx="110">
                  <c:v>0.43278887540006572</c:v>
                </c:pt>
                <c:pt idx="111">
                  <c:v>0.43491550395267725</c:v>
                </c:pt>
                <c:pt idx="112">
                  <c:v>0.43702624545414659</c:v>
                </c:pt>
                <c:pt idx="113">
                  <c:v>0.43912127726910555</c:v>
                </c:pt>
                <c:pt idx="114">
                  <c:v>0.44120077413181935</c:v>
                </c:pt>
                <c:pt idx="115">
                  <c:v>0.44326490819476738</c:v>
                </c:pt>
                <c:pt idx="116">
                  <c:v>0.44531384907615212</c:v>
                </c:pt>
                <c:pt idx="117">
                  <c:v>0.44734776390636205</c:v>
                </c:pt>
                <c:pt idx="118">
                  <c:v>0.44936681737341649</c:v>
                </c:pt>
                <c:pt idx="119">
                  <c:v>0.45137117176741798</c:v>
                </c:pt>
                <c:pt idx="120">
                  <c:v>0.45336098702403688</c:v>
                </c:pt>
                <c:pt idx="121">
                  <c:v>0.45533642076705366</c:v>
                </c:pt>
                <c:pt idx="122">
                  <c:v>0.4572976283499815</c:v>
                </c:pt>
                <c:pt idx="123">
                  <c:v>0.4592447628967935</c:v>
                </c:pt>
                <c:pt idx="124">
                  <c:v>0.4611779753417759</c:v>
                </c:pt>
                <c:pt idx="125">
                  <c:v>0.46309741446852903</c:v>
                </c:pt>
                <c:pt idx="126">
                  <c:v>0.46500322694813923</c:v>
                </c:pt>
                <c:pt idx="127">
                  <c:v>0.46689555737653848</c:v>
                </c:pt>
                <c:pt idx="128">
                  <c:v>0.46877454831107557</c:v>
                </c:pt>
                <c:pt idx="129">
                  <c:v>0.47064034030631635</c:v>
                </c:pt>
                <c:pt idx="130">
                  <c:v>0.47249307194909107</c:v>
                </c:pt>
                <c:pt idx="131">
                  <c:v>0.4743328798928102</c:v>
                </c:pt>
                <c:pt idx="132">
                  <c:v>0.47615989889106269</c:v>
                </c:pt>
                <c:pt idx="133">
                  <c:v>0.47797426183051744</c:v>
                </c:pt>
                <c:pt idx="134">
                  <c:v>0.47977609976314295</c:v>
                </c:pt>
                <c:pt idx="135">
                  <c:v>0.48156554193776102</c:v>
                </c:pt>
                <c:pt idx="136">
                  <c:v>0.48334271583095356</c:v>
                </c:pt>
                <c:pt idx="137">
                  <c:v>0.4851077471773339</c:v>
                </c:pt>
                <c:pt idx="138">
                  <c:v>0.48686075999920059</c:v>
                </c:pt>
                <c:pt idx="139">
                  <c:v>0.4886018766355878</c:v>
                </c:pt>
                <c:pt idx="140">
                  <c:v>0.49033121777072525</c:v>
                </c:pt>
                <c:pt idx="141">
                  <c:v>0.49204890246192406</c:v>
                </c:pt>
                <c:pt idx="142">
                  <c:v>0.49375504816689914</c:v>
                </c:pt>
                <c:pt idx="143">
                  <c:v>0.49544977077054414</c:v>
                </c:pt>
                <c:pt idx="144">
                  <c:v>0.49713318461116918</c:v>
                </c:pt>
                <c:pt idx="145">
                  <c:v>0.49880540250621608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2-4478-AC0A-38904A5B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98848"/>
        <c:axId val="2051695936"/>
      </c:scatterChart>
      <c:valAx>
        <c:axId val="20516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NADPH/NADP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95936"/>
        <c:crosses val="autoZero"/>
        <c:crossBetween val="midCat"/>
      </c:valAx>
      <c:valAx>
        <c:axId val="20516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κ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6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3-HBCoA=300 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'PhaB overall analysis'!$A$3:$A$148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overall analysis'!$D$3:$D$148</c:f>
              <c:numCache>
                <c:formatCode>General</c:formatCode>
                <c:ptCount val="146"/>
                <c:pt idx="0">
                  <c:v>5.465354975851021E-3</c:v>
                </c:pt>
                <c:pt idx="1">
                  <c:v>6.9763815438721698E-3</c:v>
                </c:pt>
                <c:pt idx="2">
                  <c:v>8.4828235805723476E-3</c:v>
                </c:pt>
                <c:pt idx="3">
                  <c:v>9.9847019188986173E-3</c:v>
                </c:pt>
                <c:pt idx="4">
                  <c:v>1.1482037265763996E-2</c:v>
                </c:pt>
                <c:pt idx="5">
                  <c:v>1.2974850202999107E-2</c:v>
                </c:pt>
                <c:pt idx="6">
                  <c:v>1.4463161188295232E-2</c:v>
                </c:pt>
                <c:pt idx="7">
                  <c:v>1.594699055613882E-2</c:v>
                </c:pt>
                <c:pt idx="8">
                  <c:v>1.7426358518737608E-2</c:v>
                </c:pt>
                <c:pt idx="9">
                  <c:v>1.8901285166938335E-2</c:v>
                </c:pt>
                <c:pt idx="10">
                  <c:v>2.037179047113628E-2</c:v>
                </c:pt>
                <c:pt idx="11">
                  <c:v>2.1837894282176581E-2</c:v>
                </c:pt>
                <c:pt idx="12">
                  <c:v>2.3299616332247475E-2</c:v>
                </c:pt>
                <c:pt idx="13">
                  <c:v>2.4756976235765577E-2</c:v>
                </c:pt>
                <c:pt idx="14">
                  <c:v>2.6209993490253224E-2</c:v>
                </c:pt>
                <c:pt idx="15">
                  <c:v>2.7658687477207927E-2</c:v>
                </c:pt>
                <c:pt idx="16">
                  <c:v>2.9103077462964224E-2</c:v>
                </c:pt>
                <c:pt idx="17">
                  <c:v>3.0543182599547698E-2</c:v>
                </c:pt>
                <c:pt idx="18">
                  <c:v>3.1979021925521482E-2</c:v>
                </c:pt>
                <c:pt idx="19">
                  <c:v>3.3410614366825332E-2</c:v>
                </c:pt>
                <c:pt idx="20">
                  <c:v>3.4837978737607037E-2</c:v>
                </c:pt>
                <c:pt idx="21">
                  <c:v>3.6261133741046774E-2</c:v>
                </c:pt>
                <c:pt idx="22">
                  <c:v>3.7680097970173909E-2</c:v>
                </c:pt>
                <c:pt idx="23">
                  <c:v>3.9094889908676773E-2</c:v>
                </c:pt>
                <c:pt idx="24">
                  <c:v>4.050552793170524E-2</c:v>
                </c:pt>
                <c:pt idx="25">
                  <c:v>4.1912030306666168E-2</c:v>
                </c:pt>
                <c:pt idx="26">
                  <c:v>4.3314415194012079E-2</c:v>
                </c:pt>
                <c:pt idx="27">
                  <c:v>4.4712700648022637E-2</c:v>
                </c:pt>
                <c:pt idx="28">
                  <c:v>4.6106904617579519E-2</c:v>
                </c:pt>
                <c:pt idx="29">
                  <c:v>4.7497044946934339E-2</c:v>
                </c:pt>
                <c:pt idx="30">
                  <c:v>4.8883139376470007E-2</c:v>
                </c:pt>
                <c:pt idx="31">
                  <c:v>5.0265205543455392E-2</c:v>
                </c:pt>
                <c:pt idx="32">
                  <c:v>5.1643260982793315E-2</c:v>
                </c:pt>
                <c:pt idx="33">
                  <c:v>5.3017323127762209E-2</c:v>
                </c:pt>
                <c:pt idx="34">
                  <c:v>5.4387409310751318E-2</c:v>
                </c:pt>
                <c:pt idx="35">
                  <c:v>5.5753536763989323E-2</c:v>
                </c:pt>
                <c:pt idx="36">
                  <c:v>5.711572262026695E-2</c:v>
                </c:pt>
                <c:pt idx="37">
                  <c:v>5.8473983913653091E-2</c:v>
                </c:pt>
                <c:pt idx="38">
                  <c:v>5.9828337580204914E-2</c:v>
                </c:pt>
                <c:pt idx="39">
                  <c:v>6.1178800458671738E-2</c:v>
                </c:pt>
                <c:pt idx="40">
                  <c:v>6.2525389291192959E-2</c:v>
                </c:pt>
                <c:pt idx="41">
                  <c:v>6.3868120723989785E-2</c:v>
                </c:pt>
                <c:pt idx="42">
                  <c:v>6.520701130805133E-2</c:v>
                </c:pt>
                <c:pt idx="43">
                  <c:v>6.65420774998145E-2</c:v>
                </c:pt>
                <c:pt idx="44">
                  <c:v>6.7873335661838397E-2</c:v>
                </c:pt>
                <c:pt idx="45">
                  <c:v>6.920080206347265E-2</c:v>
                </c:pt>
                <c:pt idx="46">
                  <c:v>7.0524492881520226E-2</c:v>
                </c:pt>
                <c:pt idx="47">
                  <c:v>7.1844424200894555E-2</c:v>
                </c:pt>
                <c:pt idx="48">
                  <c:v>7.3160612015271062E-2</c:v>
                </c:pt>
                <c:pt idx="49">
                  <c:v>7.4473072227733181E-2</c:v>
                </c:pt>
                <c:pt idx="50">
                  <c:v>7.5781820651412826E-2</c:v>
                </c:pt>
                <c:pt idx="51">
                  <c:v>7.7086873010125456E-2</c:v>
                </c:pt>
                <c:pt idx="52">
                  <c:v>7.8388244938999804E-2</c:v>
                </c:pt>
                <c:pt idx="53">
                  <c:v>7.968595198510238E-2</c:v>
                </c:pt>
                <c:pt idx="54">
                  <c:v>8.0980009608056444E-2</c:v>
                </c:pt>
                <c:pt idx="55">
                  <c:v>8.2270433180655939E-2</c:v>
                </c:pt>
                <c:pt idx="56">
                  <c:v>8.3557237989474314E-2</c:v>
                </c:pt>
                <c:pt idx="57">
                  <c:v>8.4840439235468107E-2</c:v>
                </c:pt>
                <c:pt idx="58">
                  <c:v>8.6120052034575484E-2</c:v>
                </c:pt>
                <c:pt idx="59">
                  <c:v>8.7396091418309785E-2</c:v>
                </c:pt>
                <c:pt idx="60">
                  <c:v>8.8668572334348203E-2</c:v>
                </c:pt>
                <c:pt idx="61">
                  <c:v>8.9937509647115332E-2</c:v>
                </c:pt>
                <c:pt idx="62">
                  <c:v>9.1202918138362066E-2</c:v>
                </c:pt>
                <c:pt idx="63">
                  <c:v>9.2464812507739483E-2</c:v>
                </c:pt>
                <c:pt idx="64">
                  <c:v>9.3723207373368145E-2</c:v>
                </c:pt>
                <c:pt idx="65">
                  <c:v>9.4978117272402421E-2</c:v>
                </c:pt>
                <c:pt idx="66">
                  <c:v>9.6229556661590498E-2</c:v>
                </c:pt>
                <c:pt idx="67">
                  <c:v>9.7477539917829259E-2</c:v>
                </c:pt>
                <c:pt idx="68">
                  <c:v>9.8722081338715115E-2</c:v>
                </c:pt>
                <c:pt idx="69">
                  <c:v>9.9963195143089795E-2</c:v>
                </c:pt>
                <c:pt idx="70">
                  <c:v>0.10120089547158198</c:v>
                </c:pt>
                <c:pt idx="71">
                  <c:v>0.10243519638714427</c:v>
                </c:pt>
                <c:pt idx="72">
                  <c:v>0.10366611187558589</c:v>
                </c:pt>
                <c:pt idx="73">
                  <c:v>0.1048936558461008</c:v>
                </c:pt>
                <c:pt idx="74">
                  <c:v>0.1061178421317918</c:v>
                </c:pt>
                <c:pt idx="75">
                  <c:v>0.10733868449018995</c:v>
                </c:pt>
                <c:pt idx="76">
                  <c:v>0.10855619660377006</c:v>
                </c:pt>
                <c:pt idx="77">
                  <c:v>0.10977039208046178</c:v>
                </c:pt>
                <c:pt idx="78">
                  <c:v>0.1109812844541567</c:v>
                </c:pt>
                <c:pt idx="79">
                  <c:v>0.11218888718521097</c:v>
                </c:pt>
                <c:pt idx="80">
                  <c:v>0.11339321366094428</c:v>
                </c:pt>
                <c:pt idx="81">
                  <c:v>0.11459427719613451</c:v>
                </c:pt>
                <c:pt idx="82">
                  <c:v>0.11579209103350829</c:v>
                </c:pt>
                <c:pt idx="83">
                  <c:v>0.11698666834422795</c:v>
                </c:pt>
                <c:pt idx="84">
                  <c:v>0.11817802222837404</c:v>
                </c:pt>
                <c:pt idx="85">
                  <c:v>0.11936616571542434</c:v>
                </c:pt>
                <c:pt idx="86">
                  <c:v>0.12055111176472881</c:v>
                </c:pt>
                <c:pt idx="87">
                  <c:v>0.12173287326598085</c:v>
                </c:pt>
                <c:pt idx="88">
                  <c:v>0.12291146303968455</c:v>
                </c:pt>
                <c:pt idx="89">
                  <c:v>0.12408689383761838</c:v>
                </c:pt>
                <c:pt idx="90">
                  <c:v>0.12525917834329511</c:v>
                </c:pt>
                <c:pt idx="91">
                  <c:v>0.12642832917241792</c:v>
                </c:pt>
                <c:pt idx="92">
                  <c:v>0.12759435887333312</c:v>
                </c:pt>
                <c:pt idx="93">
                  <c:v>0.1287572799274789</c:v>
                </c:pt>
                <c:pt idx="94">
                  <c:v>0.12991710474983081</c:v>
                </c:pt>
                <c:pt idx="95">
                  <c:v>0.13107384568934349</c:v>
                </c:pt>
                <c:pt idx="96">
                  <c:v>0.13222751502938901</c:v>
                </c:pt>
                <c:pt idx="97">
                  <c:v>0.13337812498819163</c:v>
                </c:pt>
                <c:pt idx="98">
                  <c:v>0.13452568771925907</c:v>
                </c:pt>
                <c:pt idx="99">
                  <c:v>0.13567021531181056</c:v>
                </c:pt>
                <c:pt idx="100">
                  <c:v>0.13681171979120121</c:v>
                </c:pt>
                <c:pt idx="101">
                  <c:v>0.13795021311934336</c:v>
                </c:pt>
                <c:pt idx="102">
                  <c:v>0.13908570719512425</c:v>
                </c:pt>
                <c:pt idx="103">
                  <c:v>0.14021821385482056</c:v>
                </c:pt>
                <c:pt idx="104">
                  <c:v>0.14134774487250987</c:v>
                </c:pt>
                <c:pt idx="105">
                  <c:v>0.14247431196047844</c:v>
                </c:pt>
                <c:pt idx="106">
                  <c:v>0.14359792676962621</c:v>
                </c:pt>
                <c:pt idx="107">
                  <c:v>0.14471860088986843</c:v>
                </c:pt>
                <c:pt idx="108">
                  <c:v>0.14583634585053404</c:v>
                </c:pt>
                <c:pt idx="109">
                  <c:v>0.14695117312076117</c:v>
                </c:pt>
                <c:pt idx="110">
                  <c:v>0.1480630941098893</c:v>
                </c:pt>
                <c:pt idx="111">
                  <c:v>0.14917212016784873</c:v>
                </c:pt>
                <c:pt idx="112">
                  <c:v>0.15027826258554641</c:v>
                </c:pt>
                <c:pt idx="113">
                  <c:v>0.15138153259524945</c:v>
                </c:pt>
                <c:pt idx="114">
                  <c:v>0.15248194137096499</c:v>
                </c:pt>
                <c:pt idx="115">
                  <c:v>0.15357950002881773</c:v>
                </c:pt>
                <c:pt idx="116">
                  <c:v>0.15467421962742417</c:v>
                </c:pt>
                <c:pt idx="117">
                  <c:v>0.1557661111682638</c:v>
                </c:pt>
                <c:pt idx="118">
                  <c:v>0.156855185596048</c:v>
                </c:pt>
                <c:pt idx="119">
                  <c:v>0.15794145379908545</c:v>
                </c:pt>
                <c:pt idx="120">
                  <c:v>0.15902492660964504</c:v>
                </c:pt>
                <c:pt idx="121">
                  <c:v>0.16010561480431615</c:v>
                </c:pt>
                <c:pt idx="122">
                  <c:v>0.16118352910436554</c:v>
                </c:pt>
                <c:pt idx="123">
                  <c:v>0.16225868017609235</c:v>
                </c:pt>
                <c:pt idx="124">
                  <c:v>0.16333107863117957</c:v>
                </c:pt>
                <c:pt idx="125">
                  <c:v>0.1644007350270433</c:v>
                </c:pt>
                <c:pt idx="126">
                  <c:v>0.1654676598671794</c:v>
                </c:pt>
                <c:pt idx="127">
                  <c:v>0.16653186360150679</c:v>
                </c:pt>
                <c:pt idx="128">
                  <c:v>0.16759335662670916</c:v>
                </c:pt>
                <c:pt idx="129">
                  <c:v>0.16865214928657318</c:v>
                </c:pt>
                <c:pt idx="130">
                  <c:v>0.16970825187232474</c:v>
                </c:pt>
                <c:pt idx="131">
                  <c:v>0.17076167462296205</c:v>
                </c:pt>
                <c:pt idx="132">
                  <c:v>0.1718124277255868</c:v>
                </c:pt>
                <c:pt idx="133">
                  <c:v>0.17286052131573271</c:v>
                </c:pt>
                <c:pt idx="134">
                  <c:v>0.17390596547769085</c:v>
                </c:pt>
                <c:pt idx="135">
                  <c:v>0.17494877024483357</c:v>
                </c:pt>
                <c:pt idx="136">
                  <c:v>0.17598894559993536</c:v>
                </c:pt>
                <c:pt idx="137">
                  <c:v>0.17702650147549126</c:v>
                </c:pt>
                <c:pt idx="138">
                  <c:v>0.1780614477540331</c:v>
                </c:pt>
                <c:pt idx="139">
                  <c:v>0.17909379426844338</c:v>
                </c:pt>
                <c:pt idx="140">
                  <c:v>0.18012355080226644</c:v>
                </c:pt>
                <c:pt idx="141">
                  <c:v>0.18115072709001773</c:v>
                </c:pt>
                <c:pt idx="142">
                  <c:v>0.1821753328174904</c:v>
                </c:pt>
                <c:pt idx="143">
                  <c:v>0.18319737762205984</c:v>
                </c:pt>
                <c:pt idx="144">
                  <c:v>0.18421687109298587</c:v>
                </c:pt>
                <c:pt idx="145">
                  <c:v>0.18523382277171255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0-4230-8460-BD82D0CA1BDF}"/>
            </c:ext>
          </c:extLst>
        </c:ser>
        <c:ser>
          <c:idx val="1"/>
          <c:order val="1"/>
          <c:tx>
            <c:v>3-HBCoA=30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'PhaB overall analysis'!$A$3:$A$148</c:f>
              <c:numCache>
                <c:formatCode>General</c:formatCode>
                <c:ptCount val="14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0.79999999999999993</c:v>
                </c:pt>
                <c:pt idx="4">
                  <c:v>0.89999999999999991</c:v>
                </c:pt>
                <c:pt idx="5">
                  <c:v>0.99999999999999989</c:v>
                </c:pt>
                <c:pt idx="6">
                  <c:v>1.0999999999999999</c:v>
                </c:pt>
                <c:pt idx="7">
                  <c:v>1.2</c:v>
                </c:pt>
                <c:pt idx="8">
                  <c:v>1.3</c:v>
                </c:pt>
                <c:pt idx="9">
                  <c:v>1.4000000000000001</c:v>
                </c:pt>
                <c:pt idx="10">
                  <c:v>1.5000000000000002</c:v>
                </c:pt>
                <c:pt idx="11">
                  <c:v>1.6000000000000003</c:v>
                </c:pt>
                <c:pt idx="12">
                  <c:v>1.7000000000000004</c:v>
                </c:pt>
                <c:pt idx="13">
                  <c:v>1.8000000000000005</c:v>
                </c:pt>
                <c:pt idx="14">
                  <c:v>1.9000000000000006</c:v>
                </c:pt>
                <c:pt idx="15">
                  <c:v>2.0000000000000004</c:v>
                </c:pt>
                <c:pt idx="16">
                  <c:v>2.1000000000000005</c:v>
                </c:pt>
                <c:pt idx="17">
                  <c:v>2.2000000000000006</c:v>
                </c:pt>
                <c:pt idx="18">
                  <c:v>2.3000000000000007</c:v>
                </c:pt>
                <c:pt idx="19">
                  <c:v>2.4000000000000008</c:v>
                </c:pt>
                <c:pt idx="20">
                  <c:v>2.5000000000000009</c:v>
                </c:pt>
                <c:pt idx="21">
                  <c:v>2.600000000000001</c:v>
                </c:pt>
                <c:pt idx="22">
                  <c:v>2.7000000000000011</c:v>
                </c:pt>
                <c:pt idx="23">
                  <c:v>2.8000000000000012</c:v>
                </c:pt>
                <c:pt idx="24">
                  <c:v>2.9000000000000012</c:v>
                </c:pt>
                <c:pt idx="25">
                  <c:v>3.0000000000000013</c:v>
                </c:pt>
                <c:pt idx="26">
                  <c:v>3.1000000000000014</c:v>
                </c:pt>
                <c:pt idx="27">
                  <c:v>3.2000000000000015</c:v>
                </c:pt>
                <c:pt idx="28">
                  <c:v>3.3000000000000016</c:v>
                </c:pt>
                <c:pt idx="29">
                  <c:v>3.4000000000000017</c:v>
                </c:pt>
                <c:pt idx="30">
                  <c:v>3.5000000000000018</c:v>
                </c:pt>
                <c:pt idx="31">
                  <c:v>3.6000000000000019</c:v>
                </c:pt>
                <c:pt idx="32">
                  <c:v>3.700000000000002</c:v>
                </c:pt>
                <c:pt idx="33">
                  <c:v>3.800000000000002</c:v>
                </c:pt>
                <c:pt idx="34">
                  <c:v>3.9000000000000021</c:v>
                </c:pt>
                <c:pt idx="35">
                  <c:v>4.0000000000000018</c:v>
                </c:pt>
                <c:pt idx="36">
                  <c:v>4.1000000000000014</c:v>
                </c:pt>
                <c:pt idx="37">
                  <c:v>4.2000000000000011</c:v>
                </c:pt>
                <c:pt idx="38">
                  <c:v>4.3000000000000007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4.6999999999999993</c:v>
                </c:pt>
                <c:pt idx="43">
                  <c:v>4.7999999999999989</c:v>
                </c:pt>
                <c:pt idx="44">
                  <c:v>4.8999999999999986</c:v>
                </c:pt>
                <c:pt idx="45">
                  <c:v>4.9999999999999982</c:v>
                </c:pt>
                <c:pt idx="46">
                  <c:v>5.0999999999999979</c:v>
                </c:pt>
                <c:pt idx="47">
                  <c:v>5.1999999999999975</c:v>
                </c:pt>
                <c:pt idx="48">
                  <c:v>5.2999999999999972</c:v>
                </c:pt>
                <c:pt idx="49">
                  <c:v>5.3999999999999968</c:v>
                </c:pt>
                <c:pt idx="50">
                  <c:v>5.4999999999999964</c:v>
                </c:pt>
                <c:pt idx="51">
                  <c:v>5.5999999999999961</c:v>
                </c:pt>
                <c:pt idx="52">
                  <c:v>5.6999999999999957</c:v>
                </c:pt>
                <c:pt idx="53">
                  <c:v>5.7999999999999954</c:v>
                </c:pt>
                <c:pt idx="54">
                  <c:v>5.899999999999995</c:v>
                </c:pt>
                <c:pt idx="55">
                  <c:v>5.9999999999999947</c:v>
                </c:pt>
                <c:pt idx="56">
                  <c:v>6.0999999999999943</c:v>
                </c:pt>
                <c:pt idx="57">
                  <c:v>6.199999999999994</c:v>
                </c:pt>
                <c:pt idx="58">
                  <c:v>6.2999999999999936</c:v>
                </c:pt>
                <c:pt idx="59">
                  <c:v>6.3999999999999932</c:v>
                </c:pt>
                <c:pt idx="60">
                  <c:v>6.4999999999999929</c:v>
                </c:pt>
                <c:pt idx="61">
                  <c:v>6.5999999999999925</c:v>
                </c:pt>
                <c:pt idx="62">
                  <c:v>6.6999999999999922</c:v>
                </c:pt>
                <c:pt idx="63">
                  <c:v>6.7999999999999918</c:v>
                </c:pt>
                <c:pt idx="64">
                  <c:v>6.8999999999999915</c:v>
                </c:pt>
                <c:pt idx="65">
                  <c:v>6.9999999999999911</c:v>
                </c:pt>
                <c:pt idx="66">
                  <c:v>7.0999999999999908</c:v>
                </c:pt>
                <c:pt idx="67">
                  <c:v>7.1999999999999904</c:v>
                </c:pt>
                <c:pt idx="68">
                  <c:v>7.2999999999999901</c:v>
                </c:pt>
                <c:pt idx="69">
                  <c:v>7.3999999999999897</c:v>
                </c:pt>
                <c:pt idx="70">
                  <c:v>7.4999999999999893</c:v>
                </c:pt>
                <c:pt idx="71">
                  <c:v>7.599999999999989</c:v>
                </c:pt>
                <c:pt idx="72">
                  <c:v>7.6999999999999886</c:v>
                </c:pt>
                <c:pt idx="73">
                  <c:v>7.7999999999999883</c:v>
                </c:pt>
                <c:pt idx="74">
                  <c:v>7.8999999999999879</c:v>
                </c:pt>
                <c:pt idx="75">
                  <c:v>7.9999999999999876</c:v>
                </c:pt>
                <c:pt idx="76">
                  <c:v>8.0999999999999872</c:v>
                </c:pt>
                <c:pt idx="77">
                  <c:v>8.1999999999999869</c:v>
                </c:pt>
                <c:pt idx="78">
                  <c:v>8.2999999999999865</c:v>
                </c:pt>
                <c:pt idx="79">
                  <c:v>8.3999999999999861</c:v>
                </c:pt>
                <c:pt idx="80">
                  <c:v>8.4999999999999858</c:v>
                </c:pt>
                <c:pt idx="81">
                  <c:v>8.5999999999999854</c:v>
                </c:pt>
                <c:pt idx="82">
                  <c:v>8.6999999999999851</c:v>
                </c:pt>
                <c:pt idx="83">
                  <c:v>8.7999999999999847</c:v>
                </c:pt>
                <c:pt idx="84">
                  <c:v>8.8999999999999844</c:v>
                </c:pt>
                <c:pt idx="85">
                  <c:v>8.999999999999984</c:v>
                </c:pt>
                <c:pt idx="86">
                  <c:v>9.0999999999999837</c:v>
                </c:pt>
                <c:pt idx="87">
                  <c:v>9.1999999999999833</c:v>
                </c:pt>
                <c:pt idx="88">
                  <c:v>9.2999999999999829</c:v>
                </c:pt>
                <c:pt idx="89">
                  <c:v>9.3999999999999826</c:v>
                </c:pt>
                <c:pt idx="90">
                  <c:v>9.4999999999999822</c:v>
                </c:pt>
                <c:pt idx="91">
                  <c:v>9.5999999999999819</c:v>
                </c:pt>
                <c:pt idx="92">
                  <c:v>9.6999999999999815</c:v>
                </c:pt>
                <c:pt idx="93">
                  <c:v>9.7999999999999812</c:v>
                </c:pt>
                <c:pt idx="94">
                  <c:v>9.8999999999999808</c:v>
                </c:pt>
                <c:pt idx="95">
                  <c:v>9.9999999999999805</c:v>
                </c:pt>
                <c:pt idx="96">
                  <c:v>10.09999999999998</c:v>
                </c:pt>
                <c:pt idx="97">
                  <c:v>10.19999999999998</c:v>
                </c:pt>
                <c:pt idx="98">
                  <c:v>10.299999999999979</c:v>
                </c:pt>
                <c:pt idx="99">
                  <c:v>10.399999999999979</c:v>
                </c:pt>
                <c:pt idx="100">
                  <c:v>10.499999999999979</c:v>
                </c:pt>
                <c:pt idx="101">
                  <c:v>10.599999999999978</c:v>
                </c:pt>
                <c:pt idx="102">
                  <c:v>10.699999999999978</c:v>
                </c:pt>
                <c:pt idx="103">
                  <c:v>10.799999999999978</c:v>
                </c:pt>
                <c:pt idx="104">
                  <c:v>10.899999999999977</c:v>
                </c:pt>
                <c:pt idx="105">
                  <c:v>10.999999999999977</c:v>
                </c:pt>
                <c:pt idx="106">
                  <c:v>11.099999999999977</c:v>
                </c:pt>
                <c:pt idx="107">
                  <c:v>11.199999999999976</c:v>
                </c:pt>
                <c:pt idx="108">
                  <c:v>11.299999999999976</c:v>
                </c:pt>
                <c:pt idx="109">
                  <c:v>11.399999999999975</c:v>
                </c:pt>
                <c:pt idx="110">
                  <c:v>11.499999999999975</c:v>
                </c:pt>
                <c:pt idx="111">
                  <c:v>11.599999999999975</c:v>
                </c:pt>
                <c:pt idx="112">
                  <c:v>11.699999999999974</c:v>
                </c:pt>
                <c:pt idx="113">
                  <c:v>11.799999999999974</c:v>
                </c:pt>
                <c:pt idx="114">
                  <c:v>11.899999999999974</c:v>
                </c:pt>
                <c:pt idx="115">
                  <c:v>11.999999999999973</c:v>
                </c:pt>
                <c:pt idx="116">
                  <c:v>12.099999999999973</c:v>
                </c:pt>
                <c:pt idx="117">
                  <c:v>12.199999999999973</c:v>
                </c:pt>
                <c:pt idx="118">
                  <c:v>12.299999999999972</c:v>
                </c:pt>
                <c:pt idx="119">
                  <c:v>12.399999999999972</c:v>
                </c:pt>
                <c:pt idx="120">
                  <c:v>12.499999999999972</c:v>
                </c:pt>
                <c:pt idx="121">
                  <c:v>12.599999999999971</c:v>
                </c:pt>
                <c:pt idx="122">
                  <c:v>12.699999999999971</c:v>
                </c:pt>
                <c:pt idx="123">
                  <c:v>12.799999999999971</c:v>
                </c:pt>
                <c:pt idx="124">
                  <c:v>12.89999999999997</c:v>
                </c:pt>
                <c:pt idx="125">
                  <c:v>12.99999999999997</c:v>
                </c:pt>
                <c:pt idx="126">
                  <c:v>13.099999999999969</c:v>
                </c:pt>
                <c:pt idx="127">
                  <c:v>13.199999999999969</c:v>
                </c:pt>
                <c:pt idx="128">
                  <c:v>13.299999999999969</c:v>
                </c:pt>
                <c:pt idx="129">
                  <c:v>13.399999999999968</c:v>
                </c:pt>
                <c:pt idx="130">
                  <c:v>13.499999999999968</c:v>
                </c:pt>
                <c:pt idx="131">
                  <c:v>13.599999999999968</c:v>
                </c:pt>
                <c:pt idx="132">
                  <c:v>13.699999999999967</c:v>
                </c:pt>
                <c:pt idx="133">
                  <c:v>13.799999999999967</c:v>
                </c:pt>
                <c:pt idx="134">
                  <c:v>13.899999999999967</c:v>
                </c:pt>
                <c:pt idx="135">
                  <c:v>13.999999999999966</c:v>
                </c:pt>
                <c:pt idx="136">
                  <c:v>14.099999999999966</c:v>
                </c:pt>
                <c:pt idx="137">
                  <c:v>14.199999999999966</c:v>
                </c:pt>
                <c:pt idx="138">
                  <c:v>14.299999999999965</c:v>
                </c:pt>
                <c:pt idx="139">
                  <c:v>14.399999999999965</c:v>
                </c:pt>
                <c:pt idx="140">
                  <c:v>14.499999999999964</c:v>
                </c:pt>
                <c:pt idx="141">
                  <c:v>14.599999999999964</c:v>
                </c:pt>
                <c:pt idx="142">
                  <c:v>14.699999999999964</c:v>
                </c:pt>
                <c:pt idx="143">
                  <c:v>14.799999999999963</c:v>
                </c:pt>
                <c:pt idx="144">
                  <c:v>14.899999999999963</c:v>
                </c:pt>
                <c:pt idx="145">
                  <c:v>14.999999999999963</c:v>
                </c:pt>
              </c:numCache>
            </c:numRef>
          </c:xVal>
          <c:yVal>
            <c:numRef>
              <c:f>'PhaB overall analysis'!$G$3:$G$148</c:f>
              <c:numCache>
                <c:formatCode>General</c:formatCode>
                <c:ptCount val="146"/>
                <c:pt idx="0">
                  <c:v>3.1204870150825258E-2</c:v>
                </c:pt>
                <c:pt idx="1">
                  <c:v>3.7386624595513201E-2</c:v>
                </c:pt>
                <c:pt idx="2">
                  <c:v>4.3489989308854657E-2</c:v>
                </c:pt>
                <c:pt idx="3">
                  <c:v>4.9516445965833759E-2</c:v>
                </c:pt>
                <c:pt idx="4">
                  <c:v>5.5467439134268895E-2</c:v>
                </c:pt>
                <c:pt idx="5">
                  <c:v>6.1344377429227645E-2</c:v>
                </c:pt>
                <c:pt idx="6">
                  <c:v>6.7148634624611417E-2</c:v>
                </c:pt>
                <c:pt idx="7">
                  <c:v>7.2881550723751895E-2</c:v>
                </c:pt>
                <c:pt idx="8">
                  <c:v>7.8544432990772031E-2</c:v>
                </c:pt>
                <c:pt idx="9">
                  <c:v>8.4138556944378967E-2</c:v>
                </c:pt>
                <c:pt idx="10">
                  <c:v>8.966516731567549E-2</c:v>
                </c:pt>
                <c:pt idx="11">
                  <c:v>9.5125478971501351E-2</c:v>
                </c:pt>
                <c:pt idx="12">
                  <c:v>0.10052067780474232</c:v>
                </c:pt>
                <c:pt idx="13">
                  <c:v>0.10585192159297832</c:v>
                </c:pt>
                <c:pt idx="14">
                  <c:v>0.11112034082677581</c:v>
                </c:pt>
                <c:pt idx="15">
                  <c:v>0.11632703950886923</c:v>
                </c:pt>
                <c:pt idx="16">
                  <c:v>0.1214730959254188</c:v>
                </c:pt>
                <c:pt idx="17">
                  <c:v>0.1265595633904753</c:v>
                </c:pt>
                <c:pt idx="18">
                  <c:v>0.1315874709647325</c:v>
                </c:pt>
                <c:pt idx="19">
                  <c:v>0.13655782414959675</c:v>
                </c:pt>
                <c:pt idx="20">
                  <c:v>0.14147160555755714</c:v>
                </c:pt>
                <c:pt idx="21">
                  <c:v>0.14632977555979532</c:v>
                </c:pt>
                <c:pt idx="22">
                  <c:v>0.15113327291193074</c:v>
                </c:pt>
                <c:pt idx="23">
                  <c:v>0.15588301535875856</c:v>
                </c:pt>
                <c:pt idx="24">
                  <c:v>0.16057990021879814</c:v>
                </c:pt>
                <c:pt idx="25">
                  <c:v>0.16522480494943323</c:v>
                </c:pt>
                <c:pt idx="26">
                  <c:v>0.16981858769339356</c:v>
                </c:pt>
                <c:pt idx="27">
                  <c:v>0.17436208780729009</c:v>
                </c:pt>
                <c:pt idx="28">
                  <c:v>0.1788561263728902</c:v>
                </c:pt>
                <c:pt idx="29">
                  <c:v>0.18330150669178469</c:v>
                </c:pt>
                <c:pt idx="30">
                  <c:v>0.1876990147640743</c:v>
                </c:pt>
                <c:pt idx="31">
                  <c:v>0.19204941975167383</c:v>
                </c:pt>
                <c:pt idx="32">
                  <c:v>0.19635347442680789</c:v>
                </c:pt>
                <c:pt idx="33">
                  <c:v>0.20061191560624719</c:v>
                </c:pt>
                <c:pt idx="34">
                  <c:v>0.20482546457181236</c:v>
                </c:pt>
                <c:pt idx="35">
                  <c:v>0.20899482747764786</c:v>
                </c:pt>
                <c:pt idx="36">
                  <c:v>0.21312069574475073</c:v>
                </c:pt>
                <c:pt idx="37">
                  <c:v>0.21720374644321599</c:v>
                </c:pt>
                <c:pt idx="38">
                  <c:v>0.22124464266264224</c:v>
                </c:pt>
                <c:pt idx="39">
                  <c:v>0.22524403387112488</c:v>
                </c:pt>
                <c:pt idx="40">
                  <c:v>0.22920255626324276</c:v>
                </c:pt>
                <c:pt idx="41">
                  <c:v>0.23312083309743176</c:v>
                </c:pt>
                <c:pt idx="42">
                  <c:v>0.23699947502312035</c:v>
                </c:pt>
                <c:pt idx="43">
                  <c:v>0.24083908039798735</c:v>
                </c:pt>
                <c:pt idx="44">
                  <c:v>0.2446402355956892</c:v>
                </c:pt>
                <c:pt idx="45">
                  <c:v>0.24840351530438773</c:v>
                </c:pt>
                <c:pt idx="46">
                  <c:v>0.25212948281639891</c:v>
                </c:pt>
                <c:pt idx="47">
                  <c:v>0.25581869030926868</c:v>
                </c:pt>
                <c:pt idx="48">
                  <c:v>0.25947167911856989</c:v>
                </c:pt>
                <c:pt idx="49">
                  <c:v>0.26308898000270464</c:v>
                </c:pt>
                <c:pt idx="50">
                  <c:v>0.26667111339998312</c:v>
                </c:pt>
                <c:pt idx="51">
                  <c:v>0.27021858967823997</c:v>
                </c:pt>
                <c:pt idx="52">
                  <c:v>0.27373190937724207</c:v>
                </c:pt>
                <c:pt idx="53">
                  <c:v>0.2772115634441264</c:v>
                </c:pt>
                <c:pt idx="54">
                  <c:v>0.28065803346210272</c:v>
                </c:pt>
                <c:pt idx="55">
                  <c:v>0.28407179187264364</c:v>
                </c:pt>
                <c:pt idx="56">
                  <c:v>0.2874533021913791</c:v>
                </c:pt>
                <c:pt idx="57">
                  <c:v>0.29080301921789992</c:v>
                </c:pt>
                <c:pt idx="58">
                  <c:v>0.2941213892396719</c:v>
                </c:pt>
                <c:pt idx="59">
                  <c:v>0.29740885023025182</c:v>
                </c:pt>
                <c:pt idx="60">
                  <c:v>0.30066583204199032</c:v>
                </c:pt>
                <c:pt idx="61">
                  <c:v>0.30389275659339943</c:v>
                </c:pt>
                <c:pt idx="62">
                  <c:v>0.30709003805135637</c:v>
                </c:pt>
                <c:pt idx="63">
                  <c:v>0.3102580830083102</c:v>
                </c:pt>
                <c:pt idx="64">
                  <c:v>0.31339729065464739</c:v>
                </c:pt>
                <c:pt idx="65">
                  <c:v>0.31650805294637346</c:v>
                </c:pt>
                <c:pt idx="66">
                  <c:v>0.31959075476825649</c:v>
                </c:pt>
                <c:pt idx="67">
                  <c:v>0.32264577409257511</c:v>
                </c:pt>
                <c:pt idx="68">
                  <c:v>0.32567348213360942</c:v>
                </c:pt>
                <c:pt idx="69">
                  <c:v>0.32867424349800728</c:v>
                </c:pt>
                <c:pt idx="70">
                  <c:v>0.33164841633115233</c:v>
                </c:pt>
                <c:pt idx="71">
                  <c:v>0.3345963524596603</c:v>
                </c:pt>
                <c:pt idx="72">
                  <c:v>0.33751839753011897</c:v>
                </c:pt>
                <c:pt idx="73">
                  <c:v>0.34041489114418982</c:v>
                </c:pt>
                <c:pt idx="74">
                  <c:v>0.3432861669901805</c:v>
                </c:pt>
                <c:pt idx="75">
                  <c:v>0.34613255297119533</c:v>
                </c:pt>
                <c:pt idx="76">
                  <c:v>0.34895437132996854</c:v>
                </c:pt>
                <c:pt idx="77">
                  <c:v>0.35175193877047761</c:v>
                </c:pt>
                <c:pt idx="78">
                  <c:v>0.35452556657643597</c:v>
                </c:pt>
                <c:pt idx="79">
                  <c:v>0.35727556072675565</c:v>
                </c:pt>
                <c:pt idx="80">
                  <c:v>0.36000222200807164</c:v>
                </c:pt>
                <c:pt idx="81">
                  <c:v>0.36270584612441364</c:v>
                </c:pt>
                <c:pt idx="82">
                  <c:v>0.36538672380411025</c:v>
                </c:pt>
                <c:pt idx="83">
                  <c:v>0.36804514090400581</c:v>
                </c:pt>
                <c:pt idx="84">
                  <c:v>0.37068137851106853</c:v>
                </c:pt>
                <c:pt idx="85">
                  <c:v>0.37329571304146664</c:v>
                </c:pt>
                <c:pt idx="86">
                  <c:v>0.37588841633718473</c:v>
                </c:pt>
                <c:pt idx="87">
                  <c:v>0.37845975576025215</c:v>
                </c:pt>
                <c:pt idx="88">
                  <c:v>0.38100999428465104</c:v>
                </c:pt>
                <c:pt idx="89">
                  <c:v>0.38353939058597203</c:v>
                </c:pt>
                <c:pt idx="90">
                  <c:v>0.38604819912887911</c:v>
                </c:pt>
                <c:pt idx="91">
                  <c:v>0.38853667025244898</c:v>
                </c:pt>
                <c:pt idx="92">
                  <c:v>0.39100505025344234</c:v>
                </c:pt>
                <c:pt idx="93">
                  <c:v>0.39345358146756726</c:v>
                </c:pt>
                <c:pt idx="94">
                  <c:v>0.39588250234878902</c:v>
                </c:pt>
                <c:pt idx="95">
                  <c:v>0.39829204754674291</c:v>
                </c:pt>
                <c:pt idx="96">
                  <c:v>0.4006824479823009</c:v>
                </c:pt>
                <c:pt idx="97">
                  <c:v>0.40305393092134539</c:v>
                </c:pt>
                <c:pt idx="98">
                  <c:v>0.40540672004679701</c:v>
                </c:pt>
                <c:pt idx="99">
                  <c:v>0.40774103552894669</c:v>
                </c:pt>
                <c:pt idx="100">
                  <c:v>0.41005709409413732</c:v>
                </c:pt>
                <c:pt idx="101">
                  <c:v>0.4123551090918402</c:v>
                </c:pt>
                <c:pt idx="102">
                  <c:v>0.41463529056016907</c:v>
                </c:pt>
                <c:pt idx="103">
                  <c:v>0.41689784528987656</c:v>
                </c:pt>
                <c:pt idx="104">
                  <c:v>0.41914297688687019</c:v>
                </c:pt>
                <c:pt idx="105">
                  <c:v>0.42137088583329146</c:v>
                </c:pt>
                <c:pt idx="106">
                  <c:v>0.4235817695471929</c:v>
                </c:pt>
                <c:pt idx="107">
                  <c:v>0.42577582244085382</c:v>
                </c:pt>
                <c:pt idx="108">
                  <c:v>0.42795323597776858</c:v>
                </c:pt>
                <c:pt idx="109">
                  <c:v>0.43011419872834278</c:v>
                </c:pt>
                <c:pt idx="110">
                  <c:v>0.43225889642433257</c:v>
                </c:pt>
                <c:pt idx="111">
                  <c:v>0.43438751201205889</c:v>
                </c:pt>
                <c:pt idx="112">
                  <c:v>0.43650022570442942</c:v>
                </c:pt>
                <c:pt idx="113">
                  <c:v>0.43859721503179827</c:v>
                </c:pt>
                <c:pt idx="114">
                  <c:v>0.44067865489169522</c:v>
                </c:pt>
                <c:pt idx="115">
                  <c:v>0.44274471759745188</c:v>
                </c:pt>
                <c:pt idx="116">
                  <c:v>0.44479557292575517</c:v>
                </c:pt>
                <c:pt idx="117">
                  <c:v>0.44683138816315332</c:v>
                </c:pt>
                <c:pt idx="118">
                  <c:v>0.44885232815154352</c:v>
                </c:pt>
                <c:pt idx="119">
                  <c:v>0.45085855533266544</c:v>
                </c:pt>
                <c:pt idx="120">
                  <c:v>0.45285022979162698</c:v>
                </c:pt>
                <c:pt idx="121">
                  <c:v>0.45482750929948573</c:v>
                </c:pt>
                <c:pt idx="122">
                  <c:v>0.45679054935491087</c:v>
                </c:pt>
                <c:pt idx="123">
                  <c:v>0.45873950322494833</c:v>
                </c:pt>
                <c:pt idx="124">
                  <c:v>0.46067452198491121</c:v>
                </c:pt>
                <c:pt idx="125">
                  <c:v>0.46259575455741719</c:v>
                </c:pt>
                <c:pt idx="126">
                  <c:v>0.4645033477505961</c:v>
                </c:pt>
                <c:pt idx="127">
                  <c:v>0.46639744629548441</c:v>
                </c:pt>
                <c:pt idx="128">
                  <c:v>0.46827819288263078</c:v>
                </c:pt>
                <c:pt idx="129">
                  <c:v>0.47014572819792944</c:v>
                </c:pt>
                <c:pt idx="130">
                  <c:v>0.47200019095770057</c:v>
                </c:pt>
                <c:pt idx="131">
                  <c:v>0.47384171794303803</c:v>
                </c:pt>
                <c:pt idx="132">
                  <c:v>0.47567044403343894</c:v>
                </c:pt>
                <c:pt idx="133">
                  <c:v>0.47748650223973627</c:v>
                </c:pt>
                <c:pt idx="134">
                  <c:v>0.47929002373634799</c:v>
                </c:pt>
                <c:pt idx="135">
                  <c:v>0.48108113789286083</c:v>
                </c:pt>
                <c:pt idx="136">
                  <c:v>0.48285997230496563</c:v>
                </c:pt>
                <c:pt idx="137">
                  <c:v>0.48462665282475687</c:v>
                </c:pt>
                <c:pt idx="138">
                  <c:v>0.48638130359041465</c:v>
                </c:pt>
                <c:pt idx="139">
                  <c:v>0.48812404705528173</c:v>
                </c:pt>
                <c:pt idx="140">
                  <c:v>0.48985500401635024</c:v>
                </c:pt>
                <c:pt idx="141">
                  <c:v>0.49157429364217353</c:v>
                </c:pt>
                <c:pt idx="142">
                  <c:v>0.49328203350021427</c:v>
                </c:pt>
                <c:pt idx="143">
                  <c:v>0.49497833958364429</c:v>
                </c:pt>
                <c:pt idx="144">
                  <c:v>0.49666332633760674</c:v>
                </c:pt>
                <c:pt idx="145">
                  <c:v>0.49833710668495534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50-4230-8460-BD82D0CA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0064"/>
        <c:axId val="2017991312"/>
      </c:scatterChart>
      <c:valAx>
        <c:axId val="20179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NADPH/NADP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91312"/>
        <c:crosses val="autoZero"/>
        <c:crossBetween val="midCat"/>
      </c:valAx>
      <c:valAx>
        <c:axId val="2017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Vmax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9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5</xdr:row>
      <xdr:rowOff>57150</xdr:rowOff>
    </xdr:from>
    <xdr:to>
      <xdr:col>19</xdr:col>
      <xdr:colOff>600075</xdr:colOff>
      <xdr:row>17</xdr:row>
      <xdr:rowOff>114300</xdr:rowOff>
    </xdr:to>
    <xdr:sp macro="" textlink="">
      <xdr:nvSpPr>
        <xdr:cNvPr id="2" name="TextBox 1"/>
        <xdr:cNvSpPr txBox="1"/>
      </xdr:nvSpPr>
      <xdr:spPr>
        <a:xfrm>
          <a:off x="9144000" y="1009650"/>
          <a:ext cx="2438400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Kp1 is for</a:t>
          </a:r>
          <a:r>
            <a:rPr lang="en-US" sz="1100" baseline="0"/>
            <a:t> CoA and Kp2 for Aceaccoa.</a:t>
          </a:r>
          <a:endParaRPr lang="en-US" sz="1100"/>
        </a:p>
      </xdr:txBody>
    </xdr:sp>
    <xdr:clientData/>
  </xdr:twoCellAnchor>
  <xdr:twoCellAnchor>
    <xdr:from>
      <xdr:col>9</xdr:col>
      <xdr:colOff>238125</xdr:colOff>
      <xdr:row>10</xdr:row>
      <xdr:rowOff>9525</xdr:rowOff>
    </xdr:from>
    <xdr:to>
      <xdr:col>15</xdr:col>
      <xdr:colOff>581025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10</xdr:row>
      <xdr:rowOff>152400</xdr:rowOff>
    </xdr:from>
    <xdr:to>
      <xdr:col>19</xdr:col>
      <xdr:colOff>104775</xdr:colOff>
      <xdr:row>22</xdr:row>
      <xdr:rowOff>114300</xdr:rowOff>
    </xdr:to>
    <xdr:sp macro="" textlink="">
      <xdr:nvSpPr>
        <xdr:cNvPr id="2" name="TextBox 1"/>
        <xdr:cNvSpPr txBox="1"/>
      </xdr:nvSpPr>
      <xdr:spPr>
        <a:xfrm>
          <a:off x="8629650" y="2057400"/>
          <a:ext cx="2943225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 First</a:t>
          </a:r>
          <a:r>
            <a:rPr lang="en-US" sz="1100" baseline="0"/>
            <a:t> X values obtained from bionumbers.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9</xdr:row>
      <xdr:rowOff>9525</xdr:rowOff>
    </xdr:from>
    <xdr:to>
      <xdr:col>14</xdr:col>
      <xdr:colOff>95250</xdr:colOff>
      <xdr:row>24</xdr:row>
      <xdr:rowOff>47625</xdr:rowOff>
    </xdr:to>
    <xdr:sp macro="" textlink="">
      <xdr:nvSpPr>
        <xdr:cNvPr id="2" name="TextBox 1"/>
        <xdr:cNvSpPr txBox="1"/>
      </xdr:nvSpPr>
      <xdr:spPr>
        <a:xfrm>
          <a:off x="6734175" y="1724025"/>
          <a:ext cx="32480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study in</a:t>
          </a:r>
          <a:r>
            <a:rPr lang="en-US" sz="1100" baseline="0"/>
            <a:t> 1998 measuring CoA and Accoa pools in E coli under different conditions found that AccoA/CoA varied between 0.36 and 5.04. </a:t>
          </a:r>
        </a:p>
        <a:p>
          <a:endParaRPr lang="en-US" sz="1100" baseline="0"/>
        </a:p>
        <a:p>
          <a:r>
            <a:rPr lang="en-US" sz="1100" baseline="0"/>
            <a:t>Link: https://www.tandfonline.com/doi/pdf/10.1271/bbb.62.1122</a:t>
          </a:r>
        </a:p>
        <a:p>
          <a:endParaRPr lang="en-US" sz="1100" baseline="0"/>
        </a:p>
        <a:p>
          <a:r>
            <a:rPr lang="en-US" sz="1100" baseline="0"/>
            <a:t>Title: "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Changes in Size of Intracellular Pools of CoenzymeA and Its Thioesters in Escherichia coli K-12 Cells to Various Carbon Sources and Stresses"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highest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ratio (5.04), if we assume a CoA concentration of 240 uM, which is the lowest reported concentration, we get [Accoa] = 0.0012096</a:t>
          </a:r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8</xdr:col>
      <xdr:colOff>581025</xdr:colOff>
      <xdr:row>19</xdr:row>
      <xdr:rowOff>114300</xdr:rowOff>
    </xdr:to>
    <xdr:sp macro="" textlink="">
      <xdr:nvSpPr>
        <xdr:cNvPr id="2" name="TextBox 1"/>
        <xdr:cNvSpPr txBox="1"/>
      </xdr:nvSpPr>
      <xdr:spPr>
        <a:xfrm>
          <a:off x="3667125" y="1762125"/>
          <a:ext cx="3067050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NADPH/NADP range in palustris from Bose 2019:</a:t>
          </a:r>
        </a:p>
        <a:p>
          <a:r>
            <a:rPr lang="en-US" sz="1100"/>
            <a:t>1.44-7.5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9525</xdr:rowOff>
    </xdr:from>
    <xdr:to>
      <xdr:col>12</xdr:col>
      <xdr:colOff>114300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6</xdr:row>
      <xdr:rowOff>133350</xdr:rowOff>
    </xdr:from>
    <xdr:to>
      <xdr:col>18</xdr:col>
      <xdr:colOff>304799</xdr:colOff>
      <xdr:row>16</xdr:row>
      <xdr:rowOff>152400</xdr:rowOff>
    </xdr:to>
    <xdr:sp macro="" textlink="">
      <xdr:nvSpPr>
        <xdr:cNvPr id="2" name="TextBox 1"/>
        <xdr:cNvSpPr txBox="1"/>
      </xdr:nvSpPr>
      <xdr:spPr>
        <a:xfrm>
          <a:off x="8543924" y="1276350"/>
          <a:ext cx="273367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sheet contains the analysis of the saturation factor for the reverse</a:t>
          </a:r>
          <a:r>
            <a:rPr lang="en-US" sz="1100" baseline="0"/>
            <a:t> reaction of PhaB (aceaccoa -&gt; accoa). Therefore, s and Ks become p and Kp respectively.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8</xdr:row>
      <xdr:rowOff>123825</xdr:rowOff>
    </xdr:from>
    <xdr:to>
      <xdr:col>13</xdr:col>
      <xdr:colOff>28575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733425</xdr:colOff>
      <xdr:row>4</xdr:row>
      <xdr:rowOff>0</xdr:rowOff>
    </xdr:from>
    <xdr:to>
      <xdr:col>15</xdr:col>
      <xdr:colOff>190500</xdr:colOff>
      <xdr:row>16</xdr:row>
      <xdr:rowOff>28575</xdr:rowOff>
    </xdr:to>
    <xdr:sp macro="" textlink="">
      <xdr:nvSpPr>
        <xdr:cNvPr id="2" name="TextBox 1"/>
        <xdr:cNvSpPr txBox="1"/>
      </xdr:nvSpPr>
      <xdr:spPr>
        <a:xfrm>
          <a:off x="10220325" y="762000"/>
          <a:ext cx="26384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  <a:r>
            <a:rPr lang="el-GR" sz="1100"/>
            <a:t>γ</a:t>
          </a:r>
          <a:r>
            <a:rPr lang="en-US" sz="1100"/>
            <a:t> is highly dependent</a:t>
          </a:r>
          <a:r>
            <a:rPr lang="en-US" sz="1100" baseline="0"/>
            <a:t> on [3-HBCoA]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sheet contains values corresponding to [3-HBCoA] = 30 uM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523875</xdr:colOff>
      <xdr:row>17</xdr:row>
      <xdr:rowOff>114300</xdr:rowOff>
    </xdr:from>
    <xdr:to>
      <xdr:col>14</xdr:col>
      <xdr:colOff>266700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4</xdr:row>
      <xdr:rowOff>0</xdr:rowOff>
    </xdr:from>
    <xdr:to>
      <xdr:col>13</xdr:col>
      <xdr:colOff>238125</xdr:colOff>
      <xdr:row>16</xdr:row>
      <xdr:rowOff>28575</xdr:rowOff>
    </xdr:to>
    <xdr:sp macro="" textlink="">
      <xdr:nvSpPr>
        <xdr:cNvPr id="2" name="TextBox 1"/>
        <xdr:cNvSpPr txBox="1"/>
      </xdr:nvSpPr>
      <xdr:spPr>
        <a:xfrm>
          <a:off x="9048750" y="762000"/>
          <a:ext cx="2638425" cy="2314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  <a:r>
            <a:rPr lang="el-GR" sz="1100"/>
            <a:t>γ</a:t>
          </a:r>
          <a:r>
            <a:rPr lang="en-US" sz="1100"/>
            <a:t> is highly dependent</a:t>
          </a:r>
          <a:r>
            <a:rPr lang="en-US" sz="1100" baseline="0"/>
            <a:t> on [3-HBCoA]. </a:t>
          </a:r>
        </a:p>
        <a:p>
          <a:r>
            <a:rPr lang="en-US" sz="1100" baseline="0"/>
            <a:t>This sheet contains values corresponding to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[3-HBCoA] = 300 uM</a:t>
          </a:r>
          <a:endParaRPr lang="en-US" sz="1100"/>
        </a:p>
      </xdr:txBody>
    </xdr:sp>
    <xdr:clientData/>
  </xdr:twoCellAnchor>
  <xdr:twoCellAnchor>
    <xdr:from>
      <xdr:col>5</xdr:col>
      <xdr:colOff>666750</xdr:colOff>
      <xdr:row>18</xdr:row>
      <xdr:rowOff>114300</xdr:rowOff>
    </xdr:from>
    <xdr:to>
      <xdr:col>12</xdr:col>
      <xdr:colOff>171450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7</xdr:row>
      <xdr:rowOff>38100</xdr:rowOff>
    </xdr:from>
    <xdr:to>
      <xdr:col>17</xdr:col>
      <xdr:colOff>314325</xdr:colOff>
      <xdr:row>12</xdr:row>
      <xdr:rowOff>180975</xdr:rowOff>
    </xdr:to>
    <xdr:sp macro="" textlink="">
      <xdr:nvSpPr>
        <xdr:cNvPr id="2" name="TextBox 1"/>
        <xdr:cNvSpPr txBox="1"/>
      </xdr:nvSpPr>
      <xdr:spPr>
        <a:xfrm>
          <a:off x="8772525" y="1371600"/>
          <a:ext cx="26384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[NADP]</a:t>
          </a:r>
          <a:r>
            <a:rPr lang="en-US" sz="1100" baseline="0"/>
            <a:t> was assumed to be 10 uM based on average of the 2 available values from E coli.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sheet contains values corresponding to [3-HBCoA] = 30 uM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476250</xdr:colOff>
      <xdr:row>15</xdr:row>
      <xdr:rowOff>57150</xdr:rowOff>
    </xdr:from>
    <xdr:to>
      <xdr:col>14</xdr:col>
      <xdr:colOff>600075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7</xdr:row>
      <xdr:rowOff>38100</xdr:rowOff>
    </xdr:from>
    <xdr:to>
      <xdr:col>17</xdr:col>
      <xdr:colOff>314325</xdr:colOff>
      <xdr:row>12</xdr:row>
      <xdr:rowOff>180975</xdr:rowOff>
    </xdr:to>
    <xdr:sp macro="" textlink="">
      <xdr:nvSpPr>
        <xdr:cNvPr id="2" name="TextBox 1"/>
        <xdr:cNvSpPr txBox="1"/>
      </xdr:nvSpPr>
      <xdr:spPr>
        <a:xfrm>
          <a:off x="8772525" y="1371600"/>
          <a:ext cx="26384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[NADP]</a:t>
          </a:r>
          <a:r>
            <a:rPr lang="en-US" sz="1100" baseline="0"/>
            <a:t> was assumed to be 10 uM based on average of the 2 available values from E coli.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sheet contains values corresponding to [3-HBCoA] = 300 uM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7</xdr:col>
      <xdr:colOff>219075</xdr:colOff>
      <xdr:row>14</xdr:row>
      <xdr:rowOff>47625</xdr:rowOff>
    </xdr:from>
    <xdr:to>
      <xdr:col>14</xdr:col>
      <xdr:colOff>342900</xdr:colOff>
      <xdr:row>28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9</xdr:row>
      <xdr:rowOff>38100</xdr:rowOff>
    </xdr:from>
    <xdr:to>
      <xdr:col>14</xdr:col>
      <xdr:colOff>523875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860983/" TargetMode="External"/><Relationship Id="rId3" Type="http://schemas.openxmlformats.org/officeDocument/2006/relationships/hyperlink" Target="https://pubmed.ncbi.nlm.nih.gov/26515531/" TargetMode="External"/><Relationship Id="rId7" Type="http://schemas.openxmlformats.org/officeDocument/2006/relationships/hyperlink" Target="https://pubmed.ncbi.nlm.nih.gov/2200929/" TargetMode="External"/><Relationship Id="rId2" Type="http://schemas.openxmlformats.org/officeDocument/2006/relationships/hyperlink" Target="https://pubmed.ncbi.nlm.nih.gov/6369074/" TargetMode="External"/><Relationship Id="rId1" Type="http://schemas.openxmlformats.org/officeDocument/2006/relationships/hyperlink" Target="https://pubmed.ncbi.nlm.nih.gov/3075658/" TargetMode="External"/><Relationship Id="rId6" Type="http://schemas.openxmlformats.org/officeDocument/2006/relationships/hyperlink" Target="https://pubmed.ncbi.nlm.nih.gov/19561621/" TargetMode="External"/><Relationship Id="rId5" Type="http://schemas.openxmlformats.org/officeDocument/2006/relationships/hyperlink" Target="https://pubmed.ncbi.nlm.nih.gov/27159581/" TargetMode="External"/><Relationship Id="rId4" Type="http://schemas.openxmlformats.org/officeDocument/2006/relationships/hyperlink" Target="https://pubmed.ncbi.nlm.nih.gov/19561621/" TargetMode="External"/><Relationship Id="rId9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7159581/" TargetMode="External"/><Relationship Id="rId2" Type="http://schemas.openxmlformats.org/officeDocument/2006/relationships/hyperlink" Target="https://pubmed.ncbi.nlm.nih.gov/19561621/" TargetMode="External"/><Relationship Id="rId1" Type="http://schemas.openxmlformats.org/officeDocument/2006/relationships/hyperlink" Target="https://pubmed.ncbi.nlm.nih.gov/26515531/" TargetMode="External"/><Relationship Id="rId5" Type="http://schemas.openxmlformats.org/officeDocument/2006/relationships/hyperlink" Target="https://pubmed.ncbi.nlm.nih.gov/860983/" TargetMode="External"/><Relationship Id="rId4" Type="http://schemas.openxmlformats.org/officeDocument/2006/relationships/hyperlink" Target="https://pubmed.ncbi.nlm.nih.gov/19561621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pubmed.ncbi.nlm.nih.gov/27159581/" TargetMode="External"/><Relationship Id="rId1" Type="http://schemas.openxmlformats.org/officeDocument/2006/relationships/hyperlink" Target="https://pubmed.ncbi.nlm.nih.gov/19561621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onlinelibrary.wiley.com/doi/10.1002/(SICI)1097-0290(19980305)57:5%3C557::AID-BIT8%3E3.0.CO;2-F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19561621/" TargetMode="External"/><Relationship Id="rId2" Type="http://schemas.openxmlformats.org/officeDocument/2006/relationships/hyperlink" Target="https://pubmed.ncbi.nlm.nih.gov/860983/" TargetMode="External"/><Relationship Id="rId1" Type="http://schemas.openxmlformats.org/officeDocument/2006/relationships/hyperlink" Target="https://pubmed.ncbi.nlm.nih.gov/860983/" TargetMode="External"/><Relationship Id="rId5" Type="http://schemas.openxmlformats.org/officeDocument/2006/relationships/drawing" Target="../drawings/drawing12.xml"/><Relationship Id="rId4" Type="http://schemas.openxmlformats.org/officeDocument/2006/relationships/hyperlink" Target="https://pubmed.ncbi.nlm.nih.gov/19561621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4" sqref="C4"/>
    </sheetView>
  </sheetViews>
  <sheetFormatPr defaultRowHeight="15" x14ac:dyDescent="0.25"/>
  <cols>
    <col min="1" max="1" width="37.140625" bestFit="1" customWidth="1"/>
    <col min="2" max="2" width="13.5703125" bestFit="1" customWidth="1"/>
    <col min="3" max="3" width="12.7109375" bestFit="1" customWidth="1"/>
    <col min="4" max="4" width="14.28515625" bestFit="1" customWidth="1"/>
    <col min="6" max="6" width="22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tr">
        <f>"Tolerance (+/-)"</f>
        <v>Tolerance (+/-)</v>
      </c>
    </row>
    <row r="2" spans="1:4" x14ac:dyDescent="0.25">
      <c r="A2" t="s">
        <v>1</v>
      </c>
      <c r="B2">
        <v>26.1</v>
      </c>
      <c r="C2">
        <v>26.1</v>
      </c>
      <c r="D2">
        <v>1.7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tabSelected="1" workbookViewId="0">
      <selection activeCell="J9" sqref="J9"/>
    </sheetView>
  </sheetViews>
  <sheetFormatPr defaultRowHeight="15" x14ac:dyDescent="0.25"/>
  <cols>
    <col min="1" max="1" width="11.7109375" customWidth="1"/>
    <col min="2" max="2" width="8.5703125" customWidth="1"/>
    <col min="5" max="5" width="15.42578125" bestFit="1" customWidth="1"/>
    <col min="10" max="10" width="11.85546875" customWidth="1"/>
  </cols>
  <sheetData>
    <row r="1" spans="1:18" x14ac:dyDescent="0.25">
      <c r="A1" t="s">
        <v>87</v>
      </c>
      <c r="B1" t="s">
        <v>93</v>
      </c>
      <c r="C1" t="s">
        <v>94</v>
      </c>
      <c r="D1" t="s">
        <v>95</v>
      </c>
      <c r="E1" t="s">
        <v>96</v>
      </c>
      <c r="F1" t="s">
        <v>78</v>
      </c>
      <c r="G1" t="s">
        <v>78</v>
      </c>
      <c r="I1" t="s">
        <v>64</v>
      </c>
      <c r="J1" t="s">
        <v>86</v>
      </c>
      <c r="K1" t="s">
        <v>92</v>
      </c>
      <c r="L1" t="s">
        <v>58</v>
      </c>
      <c r="M1" t="s">
        <v>59</v>
      </c>
      <c r="N1" t="s">
        <v>60</v>
      </c>
      <c r="O1" t="s">
        <v>61</v>
      </c>
      <c r="P1" t="s">
        <v>74</v>
      </c>
      <c r="Q1" t="s">
        <v>75</v>
      </c>
      <c r="R1" t="s">
        <v>76</v>
      </c>
    </row>
    <row r="2" spans="1:18" x14ac:dyDescent="0.25">
      <c r="A2">
        <v>0.5</v>
      </c>
      <c r="B2">
        <f>A2*$K$2</f>
        <v>5.0000000000000004E-6</v>
      </c>
      <c r="C2">
        <f>$I$2/$L$2</f>
        <v>0.19999999999999998</v>
      </c>
      <c r="D2">
        <f>B2/$M$2</f>
        <v>0.26315789473684209</v>
      </c>
      <c r="E2">
        <f>C2*D2</f>
        <v>5.2631578947368411E-2</v>
      </c>
      <c r="F2">
        <f>E2/(1+E2+$R$2)</f>
        <v>7.6082106202588129E-3</v>
      </c>
      <c r="G2">
        <v>3.2109227871939733E-2</v>
      </c>
      <c r="I2">
        <v>9.9999999999999995E-7</v>
      </c>
      <c r="J2">
        <v>2.9999999999999997E-4</v>
      </c>
      <c r="K2">
        <v>1.0000000000000001E-5</v>
      </c>
      <c r="L2">
        <v>5.0000000000000004E-6</v>
      </c>
      <c r="M2">
        <v>1.9000000000000001E-5</v>
      </c>
      <c r="N2">
        <v>1.6500000000000001E-5</v>
      </c>
      <c r="O2">
        <v>3.1000000000000001E-5</v>
      </c>
      <c r="P2">
        <f>J2/N2</f>
        <v>18.18181818181818</v>
      </c>
      <c r="Q2">
        <f>K2/O2</f>
        <v>0.32258064516129031</v>
      </c>
      <c r="R2">
        <f>P2*Q2</f>
        <v>5.8651026392961869</v>
      </c>
    </row>
    <row r="3" spans="1:18" x14ac:dyDescent="0.25">
      <c r="A3">
        <f>A2+0.1</f>
        <v>0.6</v>
      </c>
      <c r="B3">
        <f t="shared" ref="B3:B66" si="0">A3*$K$2</f>
        <v>6.0000000000000002E-6</v>
      </c>
      <c r="C3">
        <f t="shared" ref="C3:C66" si="1">$I$2/$L$2</f>
        <v>0.19999999999999998</v>
      </c>
      <c r="D3">
        <f t="shared" ref="D3:D66" si="2">B3/$M$2</f>
        <v>0.31578947368421051</v>
      </c>
      <c r="E3">
        <f t="shared" ref="E3:E66" si="3">C3*D3</f>
        <v>6.3157894736842093E-2</v>
      </c>
      <c r="F3">
        <f t="shared" ref="F3:F66" si="4">E3/(1+E3+$R$2)</f>
        <v>9.1159814828841428E-3</v>
      </c>
      <c r="G3">
        <v>3.8285211728822433E-2</v>
      </c>
    </row>
    <row r="4" spans="1:18" x14ac:dyDescent="0.25">
      <c r="A4">
        <f t="shared" ref="A4:A67" si="5">A3+0.1</f>
        <v>0.7</v>
      </c>
      <c r="B4">
        <f t="shared" si="0"/>
        <v>6.9999999999999999E-6</v>
      </c>
      <c r="C4">
        <f t="shared" si="1"/>
        <v>0.19999999999999998</v>
      </c>
      <c r="D4">
        <f t="shared" si="2"/>
        <v>0.36842105263157893</v>
      </c>
      <c r="E4">
        <f t="shared" si="3"/>
        <v>7.3684210526315783E-2</v>
      </c>
      <c r="F4">
        <f t="shared" si="4"/>
        <v>1.0619177692163964E-2</v>
      </c>
      <c r="G4">
        <v>4.4382879030158785E-2</v>
      </c>
    </row>
    <row r="5" spans="1:18" x14ac:dyDescent="0.25">
      <c r="A5">
        <f t="shared" si="5"/>
        <v>0.79999999999999993</v>
      </c>
      <c r="B5">
        <f t="shared" si="0"/>
        <v>7.9999999999999996E-6</v>
      </c>
      <c r="C5">
        <f t="shared" si="1"/>
        <v>0.19999999999999998</v>
      </c>
      <c r="D5">
        <f t="shared" si="2"/>
        <v>0.42105263157894735</v>
      </c>
      <c r="E5">
        <f t="shared" si="3"/>
        <v>8.4210526315789458E-2</v>
      </c>
      <c r="F5">
        <f t="shared" si="4"/>
        <v>1.211782003615801E-2</v>
      </c>
      <c r="G5">
        <v>5.0403710067808499E-2</v>
      </c>
    </row>
    <row r="6" spans="1:18" x14ac:dyDescent="0.25">
      <c r="A6">
        <f t="shared" si="5"/>
        <v>0.89999999999999991</v>
      </c>
      <c r="B6">
        <f t="shared" si="0"/>
        <v>9.0000000000000002E-6</v>
      </c>
      <c r="C6">
        <f t="shared" si="1"/>
        <v>0.19999999999999998</v>
      </c>
      <c r="D6">
        <f t="shared" si="2"/>
        <v>0.47368421052631576</v>
      </c>
      <c r="E6">
        <f t="shared" si="3"/>
        <v>9.4736842105263147E-2</v>
      </c>
      <c r="F6">
        <f t="shared" si="4"/>
        <v>1.3611929177163539E-2</v>
      </c>
      <c r="G6">
        <v>5.6349148061104574E-2</v>
      </c>
    </row>
    <row r="7" spans="1:18" x14ac:dyDescent="0.25">
      <c r="A7">
        <f t="shared" si="5"/>
        <v>0.99999999999999989</v>
      </c>
      <c r="B7">
        <f t="shared" si="0"/>
        <v>9.9999999999999991E-6</v>
      </c>
      <c r="C7">
        <f t="shared" si="1"/>
        <v>0.19999999999999998</v>
      </c>
      <c r="D7">
        <f t="shared" si="2"/>
        <v>0.52631578947368418</v>
      </c>
      <c r="E7">
        <f t="shared" si="3"/>
        <v>0.10526315789473682</v>
      </c>
      <c r="F7">
        <f t="shared" si="4"/>
        <v>1.5101525652664908E-2</v>
      </c>
      <c r="G7">
        <v>6.2220600310190673E-2</v>
      </c>
    </row>
    <row r="8" spans="1:18" x14ac:dyDescent="0.25">
      <c r="A8">
        <f t="shared" si="5"/>
        <v>1.0999999999999999</v>
      </c>
      <c r="B8">
        <f t="shared" si="0"/>
        <v>1.1E-5</v>
      </c>
      <c r="C8">
        <f t="shared" si="1"/>
        <v>0.19999999999999998</v>
      </c>
      <c r="D8">
        <f t="shared" si="2"/>
        <v>0.57894736842105254</v>
      </c>
      <c r="E8">
        <f t="shared" si="3"/>
        <v>0.1157894736842105</v>
      </c>
      <c r="F8">
        <f t="shared" si="4"/>
        <v>1.6586629876274617E-2</v>
      </c>
      <c r="G8">
        <v>6.8019439306568008E-2</v>
      </c>
    </row>
    <row r="9" spans="1:18" x14ac:dyDescent="0.25">
      <c r="A9">
        <f t="shared" si="5"/>
        <v>1.2</v>
      </c>
      <c r="B9">
        <f t="shared" si="0"/>
        <v>1.2E-5</v>
      </c>
      <c r="C9">
        <f t="shared" si="1"/>
        <v>0.19999999999999998</v>
      </c>
      <c r="D9">
        <f t="shared" si="2"/>
        <v>0.63157894736842102</v>
      </c>
      <c r="E9">
        <f t="shared" si="3"/>
        <v>0.12631578947368419</v>
      </c>
      <c r="F9">
        <f t="shared" si="4"/>
        <v>1.8067262138665795E-2</v>
      </c>
      <c r="G9">
        <v>7.3747003802692515E-2</v>
      </c>
    </row>
    <row r="10" spans="1:18" x14ac:dyDescent="0.25">
      <c r="A10">
        <f t="shared" si="5"/>
        <v>1.3</v>
      </c>
      <c r="B10">
        <f t="shared" si="0"/>
        <v>1.3000000000000001E-5</v>
      </c>
      <c r="C10">
        <f t="shared" si="1"/>
        <v>0.19999999999999998</v>
      </c>
      <c r="D10">
        <f t="shared" si="2"/>
        <v>0.68421052631578949</v>
      </c>
      <c r="E10">
        <f t="shared" si="3"/>
        <v>0.13684210526315788</v>
      </c>
      <c r="F10">
        <f t="shared" si="4"/>
        <v>1.9543442608496307E-2</v>
      </c>
      <c r="G10">
        <v>7.9404599842372997E-2</v>
      </c>
    </row>
    <row r="11" spans="1:18" x14ac:dyDescent="0.25">
      <c r="A11">
        <f t="shared" si="5"/>
        <v>1.4000000000000001</v>
      </c>
      <c r="B11">
        <f t="shared" si="0"/>
        <v>1.4000000000000003E-5</v>
      </c>
      <c r="C11">
        <f t="shared" si="1"/>
        <v>0.19999999999999998</v>
      </c>
      <c r="D11">
        <f t="shared" si="2"/>
        <v>0.73684210526315808</v>
      </c>
      <c r="E11">
        <f t="shared" si="3"/>
        <v>0.14736842105263159</v>
      </c>
      <c r="F11">
        <f t="shared" si="4"/>
        <v>2.1015191333324534E-2</v>
      </c>
      <c r="G11">
        <v>8.4993501753636361E-2</v>
      </c>
    </row>
    <row r="12" spans="1:18" x14ac:dyDescent="0.25">
      <c r="A12">
        <f t="shared" si="5"/>
        <v>1.5000000000000002</v>
      </c>
      <c r="B12">
        <f t="shared" si="0"/>
        <v>1.5000000000000004E-5</v>
      </c>
      <c r="C12">
        <f t="shared" si="1"/>
        <v>0.19999999999999998</v>
      </c>
      <c r="D12">
        <f t="shared" si="2"/>
        <v>0.78947368421052644</v>
      </c>
      <c r="E12">
        <f t="shared" si="3"/>
        <v>0.15789473684210528</v>
      </c>
      <c r="F12">
        <f t="shared" si="4"/>
        <v>2.2482528240516907E-2</v>
      </c>
      <c r="G12">
        <v>9.051495310564503E-2</v>
      </c>
    </row>
    <row r="13" spans="1:18" x14ac:dyDescent="0.25">
      <c r="A13">
        <f t="shared" si="5"/>
        <v>1.6000000000000003</v>
      </c>
      <c r="B13">
        <f t="shared" si="0"/>
        <v>1.6000000000000006E-5</v>
      </c>
      <c r="C13">
        <f t="shared" si="1"/>
        <v>0.19999999999999998</v>
      </c>
      <c r="D13">
        <f t="shared" si="2"/>
        <v>0.84210526315789502</v>
      </c>
      <c r="E13">
        <f t="shared" si="3"/>
        <v>0.168421052631579</v>
      </c>
      <c r="F13">
        <f t="shared" si="4"/>
        <v>2.3945473138147308E-2</v>
      </c>
      <c r="G13">
        <v>9.5970167631176259E-2</v>
      </c>
    </row>
    <row r="14" spans="1:18" x14ac:dyDescent="0.25">
      <c r="A14">
        <f t="shared" si="5"/>
        <v>1.7000000000000004</v>
      </c>
      <c r="B14">
        <f t="shared" si="0"/>
        <v>1.7000000000000007E-5</v>
      </c>
      <c r="C14">
        <f t="shared" si="1"/>
        <v>0.19999999999999998</v>
      </c>
      <c r="D14">
        <f t="shared" si="2"/>
        <v>0.8947368421052635</v>
      </c>
      <c r="E14">
        <f t="shared" si="3"/>
        <v>0.17894736842105269</v>
      </c>
      <c r="F14">
        <f t="shared" si="4"/>
        <v>2.5404045715888383E-2</v>
      </c>
      <c r="G14">
        <v>0.10136033011610018</v>
      </c>
    </row>
    <row r="15" spans="1:18" x14ac:dyDescent="0.25">
      <c r="A15">
        <f t="shared" si="5"/>
        <v>1.8000000000000005</v>
      </c>
      <c r="B15">
        <f t="shared" si="0"/>
        <v>1.8000000000000007E-5</v>
      </c>
      <c r="C15">
        <f t="shared" si="1"/>
        <v>0.19999999999999998</v>
      </c>
      <c r="D15">
        <f t="shared" si="2"/>
        <v>0.94736842105263186</v>
      </c>
      <c r="E15">
        <f t="shared" si="3"/>
        <v>0.18947368421052635</v>
      </c>
      <c r="F15">
        <f t="shared" si="4"/>
        <v>2.6858265545894908E-2</v>
      </c>
      <c r="G15">
        <v>0.1066865972572263</v>
      </c>
    </row>
    <row r="16" spans="1:18" x14ac:dyDescent="0.25">
      <c r="A16">
        <f t="shared" si="5"/>
        <v>1.9000000000000006</v>
      </c>
      <c r="B16">
        <f t="shared" si="0"/>
        <v>1.9000000000000008E-5</v>
      </c>
      <c r="C16">
        <f t="shared" si="1"/>
        <v>0.19999999999999998</v>
      </c>
      <c r="D16">
        <f t="shared" si="2"/>
        <v>1.0000000000000004</v>
      </c>
      <c r="E16">
        <f t="shared" si="3"/>
        <v>0.20000000000000007</v>
      </c>
      <c r="F16">
        <f t="shared" si="4"/>
        <v>2.830815208367924E-2</v>
      </c>
      <c r="G16">
        <v>0.11195009848982275</v>
      </c>
    </row>
    <row r="17" spans="1:7" x14ac:dyDescent="0.25">
      <c r="A17">
        <f t="shared" si="5"/>
        <v>2.0000000000000004</v>
      </c>
      <c r="B17">
        <f t="shared" si="0"/>
        <v>2.0000000000000005E-5</v>
      </c>
      <c r="C17">
        <f t="shared" si="1"/>
        <v>0.19999999999999998</v>
      </c>
      <c r="D17">
        <f t="shared" si="2"/>
        <v>1.0526315789473686</v>
      </c>
      <c r="E17">
        <f t="shared" si="3"/>
        <v>0.2105263157894737</v>
      </c>
      <c r="F17">
        <f t="shared" si="4"/>
        <v>2.9753724668978913E-2</v>
      </c>
      <c r="G17">
        <v>0.11715193678605172</v>
      </c>
    </row>
    <row r="18" spans="1:7" x14ac:dyDescent="0.25">
      <c r="A18">
        <f t="shared" si="5"/>
        <v>2.1000000000000005</v>
      </c>
      <c r="B18">
        <f t="shared" si="0"/>
        <v>2.1000000000000006E-5</v>
      </c>
      <c r="C18">
        <f t="shared" si="1"/>
        <v>0.19999999999999998</v>
      </c>
      <c r="D18">
        <f t="shared" si="2"/>
        <v>1.1052631578947372</v>
      </c>
      <c r="E18">
        <f t="shared" si="3"/>
        <v>0.22105263157894742</v>
      </c>
      <c r="F18">
        <f t="shared" si="4"/>
        <v>3.1195002526616607E-2</v>
      </c>
      <c r="G18">
        <v>0.12229318942550724</v>
      </c>
    </row>
    <row r="19" spans="1:7" x14ac:dyDescent="0.25">
      <c r="A19">
        <f t="shared" si="5"/>
        <v>2.2000000000000006</v>
      </c>
      <c r="B19">
        <f t="shared" si="0"/>
        <v>2.200000000000001E-5</v>
      </c>
      <c r="C19">
        <f t="shared" si="1"/>
        <v>0.19999999999999998</v>
      </c>
      <c r="D19">
        <f t="shared" si="2"/>
        <v>1.1578947368421058</v>
      </c>
      <c r="E19">
        <f t="shared" si="3"/>
        <v>0.23157894736842113</v>
      </c>
      <c r="F19">
        <f t="shared" si="4"/>
        <v>3.2632004767352354E-2</v>
      </c>
      <c r="G19">
        <v>0.12737490873898505</v>
      </c>
    </row>
    <row r="20" spans="1:7" x14ac:dyDescent="0.25">
      <c r="A20">
        <f t="shared" si="5"/>
        <v>2.3000000000000007</v>
      </c>
      <c r="B20">
        <f t="shared" si="0"/>
        <v>2.300000000000001E-5</v>
      </c>
      <c r="C20">
        <f t="shared" si="1"/>
        <v>0.19999999999999998</v>
      </c>
      <c r="D20">
        <f t="shared" si="2"/>
        <v>1.2105263157894741</v>
      </c>
      <c r="E20">
        <f t="shared" si="3"/>
        <v>0.2421052631578948</v>
      </c>
      <c r="F20">
        <f t="shared" si="4"/>
        <v>3.4064750388728193E-2</v>
      </c>
      <c r="G20">
        <v>0.13239812282656407</v>
      </c>
    </row>
    <row r="21" spans="1:7" x14ac:dyDescent="0.25">
      <c r="A21">
        <f t="shared" si="5"/>
        <v>2.4000000000000008</v>
      </c>
      <c r="B21">
        <f t="shared" si="0"/>
        <v>2.4000000000000011E-5</v>
      </c>
      <c r="C21">
        <f t="shared" si="1"/>
        <v>0.19999999999999998</v>
      </c>
      <c r="D21">
        <f t="shared" si="2"/>
        <v>1.2631578947368427</v>
      </c>
      <c r="E21">
        <f t="shared" si="3"/>
        <v>0.25263157894736854</v>
      </c>
      <c r="F21">
        <f t="shared" si="4"/>
        <v>3.5493258275905458E-2</v>
      </c>
      <c r="G21">
        <v>0.1373638362510281</v>
      </c>
    </row>
    <row r="22" spans="1:7" x14ac:dyDescent="0.25">
      <c r="A22">
        <f t="shared" si="5"/>
        <v>2.5000000000000009</v>
      </c>
      <c r="B22">
        <f t="shared" si="0"/>
        <v>2.5000000000000011E-5</v>
      </c>
      <c r="C22">
        <f t="shared" si="1"/>
        <v>0.19999999999999998</v>
      </c>
      <c r="D22">
        <f t="shared" si="2"/>
        <v>1.3157894736842111</v>
      </c>
      <c r="E22">
        <f t="shared" si="3"/>
        <v>0.2631578947368422</v>
      </c>
      <c r="F22">
        <f t="shared" si="4"/>
        <v>3.6917547202494384E-2</v>
      </c>
      <c r="G22">
        <v>0.14227303070761019</v>
      </c>
    </row>
    <row r="23" spans="1:7" x14ac:dyDescent="0.25">
      <c r="A23">
        <f t="shared" si="5"/>
        <v>2.600000000000001</v>
      </c>
      <c r="B23">
        <f t="shared" si="0"/>
        <v>2.6000000000000012E-5</v>
      </c>
      <c r="C23">
        <f t="shared" si="1"/>
        <v>0.19999999999999998</v>
      </c>
      <c r="D23">
        <f t="shared" si="2"/>
        <v>1.3684210526315794</v>
      </c>
      <c r="E23">
        <f t="shared" si="3"/>
        <v>0.27368421052631586</v>
      </c>
      <c r="F23">
        <f t="shared" si="4"/>
        <v>3.8337635831376685E-2</v>
      </c>
      <c r="G23">
        <v>0.14712666567099789</v>
      </c>
    </row>
    <row r="24" spans="1:7" x14ac:dyDescent="0.25">
      <c r="A24">
        <f t="shared" si="5"/>
        <v>2.7000000000000011</v>
      </c>
      <c r="B24">
        <f t="shared" si="0"/>
        <v>2.7000000000000013E-5</v>
      </c>
      <c r="C24">
        <f t="shared" si="1"/>
        <v>0.19999999999999998</v>
      </c>
      <c r="D24">
        <f t="shared" si="2"/>
        <v>1.421052631578948</v>
      </c>
      <c r="E24">
        <f t="shared" si="3"/>
        <v>0.28421052631578958</v>
      </c>
      <c r="F24">
        <f t="shared" si="4"/>
        <v>3.9753542715520611E-2</v>
      </c>
      <c r="G24">
        <v>0.15192567902049445</v>
      </c>
    </row>
    <row r="25" spans="1:7" x14ac:dyDescent="0.25">
      <c r="A25">
        <f t="shared" si="5"/>
        <v>2.8000000000000012</v>
      </c>
      <c r="B25">
        <f t="shared" si="0"/>
        <v>2.8000000000000013E-5</v>
      </c>
      <c r="C25">
        <f t="shared" si="1"/>
        <v>0.19999999999999998</v>
      </c>
      <c r="D25">
        <f t="shared" si="2"/>
        <v>1.4736842105263164</v>
      </c>
      <c r="E25">
        <f t="shared" si="3"/>
        <v>0.29473684210526324</v>
      </c>
      <c r="F25">
        <f t="shared" si="4"/>
        <v>4.116528629878894E-2</v>
      </c>
      <c r="G25">
        <v>0.15667098764419216</v>
      </c>
    </row>
    <row r="26" spans="1:7" x14ac:dyDescent="0.25">
      <c r="A26">
        <f t="shared" si="5"/>
        <v>2.9000000000000012</v>
      </c>
      <c r="B26">
        <f t="shared" si="0"/>
        <v>2.9000000000000014E-5</v>
      </c>
      <c r="C26">
        <f t="shared" si="1"/>
        <v>0.19999999999999998</v>
      </c>
      <c r="D26">
        <f t="shared" si="2"/>
        <v>1.526315789473685</v>
      </c>
      <c r="E26">
        <f t="shared" si="3"/>
        <v>0.30526315789473696</v>
      </c>
      <c r="F26">
        <f t="shared" si="4"/>
        <v>4.2572884916739877E-2</v>
      </c>
      <c r="G26">
        <v>0.16136348802297507</v>
      </c>
    </row>
    <row r="27" spans="1:7" x14ac:dyDescent="0.25">
      <c r="A27">
        <f t="shared" si="5"/>
        <v>3.0000000000000013</v>
      </c>
      <c r="B27">
        <f t="shared" si="0"/>
        <v>3.0000000000000014E-5</v>
      </c>
      <c r="C27">
        <f t="shared" si="1"/>
        <v>0.19999999999999998</v>
      </c>
      <c r="D27">
        <f t="shared" si="2"/>
        <v>1.5789473684210533</v>
      </c>
      <c r="E27">
        <f t="shared" si="3"/>
        <v>0.31578947368421062</v>
      </c>
      <c r="F27">
        <f t="shared" si="4"/>
        <v>4.3976356797420756E-2</v>
      </c>
      <c r="G27">
        <v>0.16600405679513189</v>
      </c>
    </row>
    <row r="28" spans="1:7" x14ac:dyDescent="0.25">
      <c r="A28">
        <f t="shared" si="5"/>
        <v>3.1000000000000014</v>
      </c>
      <c r="B28">
        <f t="shared" si="0"/>
        <v>3.1000000000000015E-5</v>
      </c>
      <c r="C28">
        <f t="shared" si="1"/>
        <v>0.19999999999999998</v>
      </c>
      <c r="D28">
        <f t="shared" si="2"/>
        <v>1.6315789473684217</v>
      </c>
      <c r="E28">
        <f t="shared" si="3"/>
        <v>0.32631578947368434</v>
      </c>
      <c r="F28">
        <f t="shared" si="4"/>
        <v>4.5375720062155012E-2</v>
      </c>
      <c r="G28">
        <v>0.17059355130232715</v>
      </c>
    </row>
    <row r="29" spans="1:7" x14ac:dyDescent="0.25">
      <c r="A29">
        <f t="shared" si="5"/>
        <v>3.2000000000000015</v>
      </c>
      <c r="B29">
        <f t="shared" si="0"/>
        <v>3.2000000000000019E-5</v>
      </c>
      <c r="C29">
        <f t="shared" si="1"/>
        <v>0.19999999999999998</v>
      </c>
      <c r="D29">
        <f t="shared" si="2"/>
        <v>1.6842105263157903</v>
      </c>
      <c r="E29">
        <f t="shared" si="3"/>
        <v>0.336842105263158</v>
      </c>
      <c r="F29">
        <f t="shared" si="4"/>
        <v>4.6770992726321986E-2</v>
      </c>
      <c r="G29">
        <v>0.17513281011764334</v>
      </c>
    </row>
    <row r="30" spans="1:7" x14ac:dyDescent="0.25">
      <c r="A30">
        <f t="shared" si="5"/>
        <v>3.3000000000000016</v>
      </c>
      <c r="B30">
        <f t="shared" si="0"/>
        <v>3.3000000000000016E-5</v>
      </c>
      <c r="C30">
        <f t="shared" si="1"/>
        <v>0.19999999999999998</v>
      </c>
      <c r="D30">
        <f t="shared" si="2"/>
        <v>1.7368421052631586</v>
      </c>
      <c r="E30">
        <f t="shared" si="3"/>
        <v>0.34736842105263172</v>
      </c>
      <c r="F30">
        <f t="shared" si="4"/>
        <v>4.8162192700130134E-2</v>
      </c>
      <c r="G30">
        <v>0.17962265355637855</v>
      </c>
    </row>
    <row r="31" spans="1:7" x14ac:dyDescent="0.25">
      <c r="A31">
        <f t="shared" si="5"/>
        <v>3.4000000000000017</v>
      </c>
      <c r="B31">
        <f t="shared" si="0"/>
        <v>3.400000000000002E-5</v>
      </c>
      <c r="C31">
        <f t="shared" si="1"/>
        <v>0.19999999999999998</v>
      </c>
      <c r="D31">
        <f t="shared" si="2"/>
        <v>1.7894736842105272</v>
      </c>
      <c r="E31">
        <f t="shared" si="3"/>
        <v>0.35789473684210543</v>
      </c>
      <c r="F31">
        <f t="shared" si="4"/>
        <v>4.9549337789383287E-2</v>
      </c>
      <c r="G31">
        <v>0.18406388417025202</v>
      </c>
    </row>
    <row r="32" spans="1:7" x14ac:dyDescent="0.25">
      <c r="A32">
        <f t="shared" si="5"/>
        <v>3.5000000000000018</v>
      </c>
      <c r="B32">
        <f t="shared" si="0"/>
        <v>3.5000000000000017E-5</v>
      </c>
      <c r="C32">
        <f t="shared" si="1"/>
        <v>0.19999999999999998</v>
      </c>
      <c r="D32">
        <f t="shared" si="2"/>
        <v>1.8421052631578956</v>
      </c>
      <c r="E32">
        <f t="shared" si="3"/>
        <v>0.36842105263157909</v>
      </c>
      <c r="F32">
        <f t="shared" si="4"/>
        <v>5.0932445696240364E-2</v>
      </c>
      <c r="G32">
        <v>0.1884572872256435</v>
      </c>
    </row>
    <row r="33" spans="1:7" x14ac:dyDescent="0.25">
      <c r="A33">
        <f t="shared" si="5"/>
        <v>3.6000000000000019</v>
      </c>
      <c r="B33">
        <f t="shared" si="0"/>
        <v>3.6000000000000021E-5</v>
      </c>
      <c r="C33">
        <f t="shared" si="1"/>
        <v>0.19999999999999998</v>
      </c>
      <c r="D33">
        <f t="shared" si="2"/>
        <v>1.8947368421052642</v>
      </c>
      <c r="E33">
        <f t="shared" si="3"/>
        <v>0.37894736842105281</v>
      </c>
      <c r="F33">
        <f t="shared" si="4"/>
        <v>5.2311534019968409E-2</v>
      </c>
      <c r="G33">
        <v>0.19280363116646518</v>
      </c>
    </row>
    <row r="34" spans="1:7" x14ac:dyDescent="0.25">
      <c r="A34">
        <f t="shared" si="5"/>
        <v>3.700000000000002</v>
      </c>
      <c r="B34">
        <f t="shared" si="0"/>
        <v>3.7000000000000025E-5</v>
      </c>
      <c r="C34">
        <f t="shared" si="1"/>
        <v>0.19999999999999998</v>
      </c>
      <c r="D34">
        <f t="shared" si="2"/>
        <v>1.9473684210526327</v>
      </c>
      <c r="E34">
        <f t="shared" si="3"/>
        <v>0.38947368421052653</v>
      </c>
      <c r="F34">
        <f t="shared" si="4"/>
        <v>5.3686620257689006E-2</v>
      </c>
      <c r="G34">
        <v>0.19710366806223842</v>
      </c>
    </row>
    <row r="35" spans="1:7" x14ac:dyDescent="0.25">
      <c r="A35">
        <f t="shared" si="5"/>
        <v>3.800000000000002</v>
      </c>
      <c r="B35">
        <f t="shared" si="0"/>
        <v>3.8000000000000022E-5</v>
      </c>
      <c r="C35">
        <f t="shared" si="1"/>
        <v>0.19999999999999998</v>
      </c>
      <c r="D35">
        <f t="shared" si="2"/>
        <v>2.0000000000000009</v>
      </c>
      <c r="E35">
        <f t="shared" si="3"/>
        <v>0.40000000000000013</v>
      </c>
      <c r="F35">
        <f t="shared" si="4"/>
        <v>5.5057721805118288E-2</v>
      </c>
      <c r="G35">
        <v>0.20135813404192507</v>
      </c>
    </row>
    <row r="36" spans="1:7" x14ac:dyDescent="0.25">
      <c r="A36">
        <f t="shared" si="5"/>
        <v>3.9000000000000021</v>
      </c>
      <c r="B36">
        <f t="shared" si="0"/>
        <v>3.9000000000000026E-5</v>
      </c>
      <c r="C36">
        <f t="shared" si="1"/>
        <v>0.19999999999999998</v>
      </c>
      <c r="D36">
        <f t="shared" si="2"/>
        <v>2.0526315789473699</v>
      </c>
      <c r="E36">
        <f t="shared" si="3"/>
        <v>0.41052631578947396</v>
      </c>
      <c r="F36">
        <f t="shared" si="4"/>
        <v>5.6424855957300603E-2</v>
      </c>
      <c r="G36">
        <v>0.20556774971403849</v>
      </c>
    </row>
    <row r="37" spans="1:7" x14ac:dyDescent="0.25">
      <c r="A37">
        <f t="shared" si="5"/>
        <v>4.0000000000000018</v>
      </c>
      <c r="B37">
        <f t="shared" si="0"/>
        <v>4.0000000000000024E-5</v>
      </c>
      <c r="C37">
        <f t="shared" si="1"/>
        <v>0.19999999999999998</v>
      </c>
      <c r="D37">
        <f t="shared" si="2"/>
        <v>2.1052631578947381</v>
      </c>
      <c r="E37">
        <f t="shared" si="3"/>
        <v>0.42105263157894757</v>
      </c>
      <c r="F37">
        <f t="shared" si="4"/>
        <v>5.7788039909335509E-2</v>
      </c>
      <c r="G37">
        <v>0.20973322057353744</v>
      </c>
    </row>
    <row r="38" spans="1:7" x14ac:dyDescent="0.25">
      <c r="A38">
        <f t="shared" si="5"/>
        <v>4.1000000000000014</v>
      </c>
      <c r="B38">
        <f t="shared" si="0"/>
        <v>4.1000000000000021E-5</v>
      </c>
      <c r="C38">
        <f t="shared" si="1"/>
        <v>0.19999999999999998</v>
      </c>
      <c r="D38">
        <f t="shared" si="2"/>
        <v>2.1578947368421062</v>
      </c>
      <c r="E38">
        <f t="shared" si="3"/>
        <v>0.43157894736842123</v>
      </c>
      <c r="F38">
        <f t="shared" si="4"/>
        <v>5.9147290757098889E-2</v>
      </c>
      <c r="G38">
        <v>0.21385523739598633</v>
      </c>
    </row>
    <row r="39" spans="1:7" x14ac:dyDescent="0.25">
      <c r="A39">
        <f t="shared" si="5"/>
        <v>4.2000000000000011</v>
      </c>
      <c r="B39">
        <f t="shared" si="0"/>
        <v>4.2000000000000011E-5</v>
      </c>
      <c r="C39">
        <f t="shared" si="1"/>
        <v>0.19999999999999998</v>
      </c>
      <c r="D39">
        <f t="shared" si="2"/>
        <v>2.2105263157894743</v>
      </c>
      <c r="E39">
        <f t="shared" si="3"/>
        <v>0.44210526315789483</v>
      </c>
      <c r="F39">
        <f t="shared" si="4"/>
        <v>6.0502625497957499E-2</v>
      </c>
      <c r="G39">
        <v>0.21793447661944404</v>
      </c>
    </row>
    <row r="40" spans="1:7" x14ac:dyDescent="0.25">
      <c r="A40">
        <f t="shared" si="5"/>
        <v>4.3000000000000007</v>
      </c>
      <c r="B40">
        <f t="shared" si="0"/>
        <v>4.3000000000000008E-5</v>
      </c>
      <c r="C40">
        <f t="shared" si="1"/>
        <v>0.19999999999999998</v>
      </c>
      <c r="D40">
        <f t="shared" si="2"/>
        <v>2.2631578947368425</v>
      </c>
      <c r="E40">
        <f t="shared" si="3"/>
        <v>0.45263157894736844</v>
      </c>
      <c r="F40">
        <f t="shared" si="4"/>
        <v>6.1854061031477538E-2</v>
      </c>
      <c r="G40">
        <v>0.2219716007145236</v>
      </c>
    </row>
    <row r="41" spans="1:7" x14ac:dyDescent="0.25">
      <c r="A41">
        <f t="shared" si="5"/>
        <v>4.4000000000000004</v>
      </c>
      <c r="B41">
        <f t="shared" si="0"/>
        <v>4.4000000000000006E-5</v>
      </c>
      <c r="C41">
        <f t="shared" si="1"/>
        <v>0.19999999999999998</v>
      </c>
      <c r="D41">
        <f t="shared" si="2"/>
        <v>2.3157894736842106</v>
      </c>
      <c r="E41">
        <f t="shared" si="3"/>
        <v>0.4631578947368421</v>
      </c>
      <c r="F41">
        <f t="shared" si="4"/>
        <v>6.320161416012704E-2</v>
      </c>
      <c r="G41">
        <v>0.22596725854305033</v>
      </c>
    </row>
    <row r="42" spans="1:7" x14ac:dyDescent="0.25">
      <c r="A42">
        <f t="shared" si="5"/>
        <v>4.5</v>
      </c>
      <c r="B42">
        <f t="shared" si="0"/>
        <v>4.5000000000000003E-5</v>
      </c>
      <c r="C42">
        <f t="shared" si="1"/>
        <v>0.19999999999999998</v>
      </c>
      <c r="D42">
        <f t="shared" si="2"/>
        <v>2.3684210526315788</v>
      </c>
      <c r="E42">
        <f t="shared" si="3"/>
        <v>0.47368421052631571</v>
      </c>
      <c r="F42">
        <f t="shared" si="4"/>
        <v>6.4545301589972237E-2</v>
      </c>
      <c r="G42">
        <v>0.2299220857057237</v>
      </c>
    </row>
    <row r="43" spans="1:7" x14ac:dyDescent="0.25">
      <c r="A43">
        <f t="shared" si="5"/>
        <v>4.5999999999999996</v>
      </c>
      <c r="B43">
        <f t="shared" si="0"/>
        <v>4.6E-5</v>
      </c>
      <c r="C43">
        <f t="shared" si="1"/>
        <v>0.19999999999999998</v>
      </c>
      <c r="D43">
        <f t="shared" si="2"/>
        <v>2.4210526315789473</v>
      </c>
      <c r="E43">
        <f t="shared" si="3"/>
        <v>0.48421052631578942</v>
      </c>
      <c r="F43">
        <f t="shared" si="4"/>
        <v>6.5885139931367895E-2</v>
      </c>
      <c r="G43">
        <v>0.23383670487917588</v>
      </c>
    </row>
    <row r="44" spans="1:7" x14ac:dyDescent="0.25">
      <c r="A44">
        <f t="shared" si="5"/>
        <v>4.6999999999999993</v>
      </c>
      <c r="B44">
        <f t="shared" si="0"/>
        <v>4.6999999999999997E-5</v>
      </c>
      <c r="C44">
        <f t="shared" si="1"/>
        <v>0.19999999999999998</v>
      </c>
      <c r="D44">
        <f t="shared" si="2"/>
        <v>2.4736842105263155</v>
      </c>
      <c r="E44">
        <f t="shared" si="3"/>
        <v>0.49473684210526303</v>
      </c>
      <c r="F44">
        <f t="shared" si="4"/>
        <v>6.7221145699641813E-2</v>
      </c>
      <c r="G44">
        <v>0.23771172614280203</v>
      </c>
    </row>
    <row r="45" spans="1:7" x14ac:dyDescent="0.25">
      <c r="A45">
        <f t="shared" si="5"/>
        <v>4.7999999999999989</v>
      </c>
      <c r="B45">
        <f t="shared" si="0"/>
        <v>4.7999999999999994E-5</v>
      </c>
      <c r="C45">
        <f t="shared" si="1"/>
        <v>0.19999999999999998</v>
      </c>
      <c r="D45">
        <f t="shared" si="2"/>
        <v>2.5263157894736836</v>
      </c>
      <c r="E45">
        <f t="shared" si="3"/>
        <v>0.50526315789473664</v>
      </c>
      <c r="F45">
        <f t="shared" si="4"/>
        <v>6.8553335315773359E-2</v>
      </c>
      <c r="G45">
        <v>0.24154774729572179</v>
      </c>
    </row>
    <row r="46" spans="1:7" x14ac:dyDescent="0.25">
      <c r="A46">
        <f t="shared" si="5"/>
        <v>4.8999999999999986</v>
      </c>
      <c r="B46">
        <f t="shared" si="0"/>
        <v>4.8999999999999992E-5</v>
      </c>
      <c r="C46">
        <f t="shared" si="1"/>
        <v>0.19999999999999998</v>
      </c>
      <c r="D46">
        <f t="shared" si="2"/>
        <v>2.5789473684210522</v>
      </c>
      <c r="E46">
        <f t="shared" si="3"/>
        <v>0.51578947368421035</v>
      </c>
      <c r="F46">
        <f t="shared" si="4"/>
        <v>6.9881725107066361E-2</v>
      </c>
      <c r="G46">
        <v>0.24534535416421938</v>
      </c>
    </row>
    <row r="47" spans="1:7" x14ac:dyDescent="0.25">
      <c r="A47">
        <f t="shared" si="5"/>
        <v>4.9999999999999982</v>
      </c>
      <c r="B47">
        <f t="shared" si="0"/>
        <v>4.9999999999999989E-5</v>
      </c>
      <c r="C47">
        <f t="shared" si="1"/>
        <v>0.19999999999999998</v>
      </c>
      <c r="D47">
        <f t="shared" si="2"/>
        <v>2.6315789473684204</v>
      </c>
      <c r="E47">
        <f t="shared" si="3"/>
        <v>0.52631578947368407</v>
      </c>
      <c r="F47">
        <f t="shared" si="4"/>
        <v>7.1206331307815979E-2</v>
      </c>
      <c r="G47">
        <v>0.24910512089999265</v>
      </c>
    </row>
    <row r="48" spans="1:7" x14ac:dyDescent="0.25">
      <c r="A48">
        <f t="shared" si="5"/>
        <v>5.0999999999999979</v>
      </c>
      <c r="B48">
        <f t="shared" si="0"/>
        <v>5.0999999999999986E-5</v>
      </c>
      <c r="C48">
        <f t="shared" si="1"/>
        <v>0.19999999999999998</v>
      </c>
      <c r="D48">
        <f t="shared" si="2"/>
        <v>2.6842105263157885</v>
      </c>
      <c r="E48">
        <f t="shared" si="3"/>
        <v>0.53684210526315768</v>
      </c>
      <c r="F48">
        <f t="shared" si="4"/>
        <v>7.2527170059970128E-2</v>
      </c>
      <c r="G48">
        <v>0.25282761026953149</v>
      </c>
    </row>
    <row r="49" spans="1:7" x14ac:dyDescent="0.25">
      <c r="A49">
        <f t="shared" si="5"/>
        <v>5.1999999999999975</v>
      </c>
      <c r="B49">
        <f t="shared" si="0"/>
        <v>5.1999999999999976E-5</v>
      </c>
      <c r="C49">
        <f t="shared" si="1"/>
        <v>0.19999999999999998</v>
      </c>
      <c r="D49">
        <f t="shared" si="2"/>
        <v>2.7368421052631566</v>
      </c>
      <c r="E49">
        <f t="shared" si="3"/>
        <v>0.54736842105263128</v>
      </c>
      <c r="F49">
        <f t="shared" si="4"/>
        <v>7.3844257413785169E-2</v>
      </c>
      <c r="G49">
        <v>0.25651337393493129</v>
      </c>
    </row>
    <row r="50" spans="1:7" x14ac:dyDescent="0.25">
      <c r="A50">
        <f t="shared" si="5"/>
        <v>5.2999999999999972</v>
      </c>
      <c r="B50">
        <f t="shared" si="0"/>
        <v>5.2999999999999974E-5</v>
      </c>
      <c r="C50">
        <f t="shared" si="1"/>
        <v>0.19999999999999998</v>
      </c>
      <c r="D50">
        <f t="shared" si="2"/>
        <v>2.7894736842105248</v>
      </c>
      <c r="E50">
        <f t="shared" si="3"/>
        <v>0.55789473684210489</v>
      </c>
      <c r="F50">
        <f t="shared" si="4"/>
        <v>7.5157609328476094E-2</v>
      </c>
      <c r="G50">
        <v>0.26016295272643508</v>
      </c>
    </row>
    <row r="51" spans="1:7" x14ac:dyDescent="0.25">
      <c r="A51">
        <f t="shared" si="5"/>
        <v>5.3999999999999968</v>
      </c>
      <c r="B51">
        <f t="shared" si="0"/>
        <v>5.3999999999999971E-5</v>
      </c>
      <c r="C51">
        <f t="shared" si="1"/>
        <v>0.19999999999999998</v>
      </c>
      <c r="D51">
        <f t="shared" si="2"/>
        <v>2.8421052631578929</v>
      </c>
      <c r="E51">
        <f t="shared" si="3"/>
        <v>0.56842105263157849</v>
      </c>
      <c r="F51">
        <f t="shared" si="4"/>
        <v>7.6467241672861008E-2</v>
      </c>
      <c r="G51">
        <v>0.26377687690698892</v>
      </c>
    </row>
    <row r="52" spans="1:7" x14ac:dyDescent="0.25">
      <c r="A52">
        <f t="shared" si="5"/>
        <v>5.4999999999999964</v>
      </c>
      <c r="B52">
        <f t="shared" si="0"/>
        <v>5.4999999999999968E-5</v>
      </c>
      <c r="C52">
        <f t="shared" si="1"/>
        <v>0.19999999999999998</v>
      </c>
      <c r="D52">
        <f t="shared" si="2"/>
        <v>2.8947368421052615</v>
      </c>
      <c r="E52">
        <f t="shared" si="3"/>
        <v>0.57894736842105221</v>
      </c>
      <c r="F52">
        <f t="shared" si="4"/>
        <v>7.7773170226000374E-2</v>
      </c>
      <c r="G52">
        <v>0.26735566642908043</v>
      </c>
    </row>
    <row r="53" spans="1:7" x14ac:dyDescent="0.25">
      <c r="A53">
        <f t="shared" si="5"/>
        <v>5.5999999999999961</v>
      </c>
      <c r="B53">
        <f t="shared" si="0"/>
        <v>5.5999999999999965E-5</v>
      </c>
      <c r="C53">
        <f t="shared" si="1"/>
        <v>0.19999999999999998</v>
      </c>
      <c r="D53">
        <f t="shared" si="2"/>
        <v>2.9473684210526296</v>
      </c>
      <c r="E53">
        <f t="shared" si="3"/>
        <v>0.58947368421052593</v>
      </c>
      <c r="F53">
        <f t="shared" si="4"/>
        <v>7.907541067783061E-2</v>
      </c>
      <c r="G53">
        <v>0.2708998311841227</v>
      </c>
    </row>
    <row r="54" spans="1:7" x14ac:dyDescent="0.25">
      <c r="A54">
        <f t="shared" si="5"/>
        <v>5.6999999999999957</v>
      </c>
      <c r="B54">
        <f t="shared" si="0"/>
        <v>5.6999999999999962E-5</v>
      </c>
      <c r="C54">
        <f t="shared" si="1"/>
        <v>0.19999999999999998</v>
      </c>
      <c r="D54">
        <f t="shared" si="2"/>
        <v>2.9999999999999978</v>
      </c>
      <c r="E54">
        <f t="shared" si="3"/>
        <v>0.59999999999999953</v>
      </c>
      <c r="F54">
        <f t="shared" si="4"/>
        <v>8.0373978629792536E-2</v>
      </c>
      <c r="G54">
        <v>0.27440987124463501</v>
      </c>
    </row>
    <row r="55" spans="1:7" x14ac:dyDescent="0.25">
      <c r="A55">
        <f t="shared" si="5"/>
        <v>5.7999999999999954</v>
      </c>
      <c r="B55">
        <f t="shared" si="0"/>
        <v>5.799999999999996E-5</v>
      </c>
      <c r="C55">
        <f t="shared" si="1"/>
        <v>0.19999999999999998</v>
      </c>
      <c r="D55">
        <f t="shared" si="2"/>
        <v>3.0526315789473659</v>
      </c>
      <c r="E55">
        <f t="shared" si="3"/>
        <v>0.61052631578947314</v>
      </c>
      <c r="F55">
        <f t="shared" si="4"/>
        <v>8.166888959545443E-2</v>
      </c>
      <c r="G55">
        <v>0.27788627709946168</v>
      </c>
    </row>
    <row r="56" spans="1:7" x14ac:dyDescent="0.25">
      <c r="A56">
        <f t="shared" si="5"/>
        <v>5.899999999999995</v>
      </c>
      <c r="B56">
        <f t="shared" si="0"/>
        <v>5.8999999999999957E-5</v>
      </c>
      <c r="C56">
        <f t="shared" si="1"/>
        <v>0.19999999999999998</v>
      </c>
      <c r="D56">
        <f t="shared" si="2"/>
        <v>3.1052631578947345</v>
      </c>
      <c r="E56">
        <f t="shared" si="3"/>
        <v>0.62105263157894686</v>
      </c>
      <c r="F56">
        <f t="shared" si="4"/>
        <v>8.2960159001129768E-2</v>
      </c>
      <c r="G56">
        <v>0.28132952988226068</v>
      </c>
    </row>
    <row r="57" spans="1:7" x14ac:dyDescent="0.25">
      <c r="A57">
        <f t="shared" si="5"/>
        <v>5.9999999999999947</v>
      </c>
      <c r="B57">
        <f t="shared" si="0"/>
        <v>5.9999999999999954E-5</v>
      </c>
      <c r="C57">
        <f t="shared" si="1"/>
        <v>0.19999999999999998</v>
      </c>
      <c r="D57">
        <f t="shared" si="2"/>
        <v>3.1578947368421026</v>
      </c>
      <c r="E57">
        <f t="shared" si="3"/>
        <v>0.63157894736842046</v>
      </c>
      <c r="F57">
        <f t="shared" si="4"/>
        <v>8.424780218648982E-2</v>
      </c>
      <c r="G57">
        <v>0.28474010159348673</v>
      </c>
    </row>
    <row r="58" spans="1:7" x14ac:dyDescent="0.25">
      <c r="A58">
        <f t="shared" si="5"/>
        <v>6.0999999999999943</v>
      </c>
      <c r="B58">
        <f t="shared" si="0"/>
        <v>6.0999999999999951E-5</v>
      </c>
      <c r="C58">
        <f t="shared" si="1"/>
        <v>0.19999999999999998</v>
      </c>
      <c r="D58">
        <f t="shared" si="2"/>
        <v>3.2105263157894708</v>
      </c>
      <c r="E58">
        <f t="shared" si="3"/>
        <v>0.64210526315789407</v>
      </c>
      <c r="F58">
        <f t="shared" si="4"/>
        <v>8.5531834405171064E-2</v>
      </c>
      <c r="G58">
        <v>0.28811845531608377</v>
      </c>
    </row>
    <row r="59" spans="1:7" x14ac:dyDescent="0.25">
      <c r="A59">
        <f t="shared" si="5"/>
        <v>6.199999999999994</v>
      </c>
      <c r="B59">
        <f t="shared" si="0"/>
        <v>6.1999999999999948E-5</v>
      </c>
      <c r="C59">
        <f t="shared" si="1"/>
        <v>0.19999999999999998</v>
      </c>
      <c r="D59">
        <f t="shared" si="2"/>
        <v>3.2631578947368394</v>
      </c>
      <c r="E59">
        <f t="shared" si="3"/>
        <v>0.65263157894736779</v>
      </c>
      <c r="F59">
        <f t="shared" si="4"/>
        <v>8.6812270825377597E-2</v>
      </c>
      <c r="G59">
        <v>0.29146504542509322</v>
      </c>
    </row>
    <row r="60" spans="1:7" x14ac:dyDescent="0.25">
      <c r="A60">
        <f t="shared" si="5"/>
        <v>6.2999999999999936</v>
      </c>
      <c r="B60">
        <f t="shared" si="0"/>
        <v>6.2999999999999946E-5</v>
      </c>
      <c r="C60">
        <f t="shared" si="1"/>
        <v>0.19999999999999998</v>
      </c>
      <c r="D60">
        <f t="shared" si="2"/>
        <v>3.3157894736842075</v>
      </c>
      <c r="E60">
        <f t="shared" si="3"/>
        <v>0.6631578947368415</v>
      </c>
      <c r="F60">
        <f t="shared" si="4"/>
        <v>8.808912653047829E-2</v>
      </c>
      <c r="G60">
        <v>0.2947803177913772</v>
      </c>
    </row>
    <row r="61" spans="1:7" x14ac:dyDescent="0.25">
      <c r="A61">
        <f t="shared" si="5"/>
        <v>6.3999999999999932</v>
      </c>
      <c r="B61">
        <f t="shared" si="0"/>
        <v>6.3999999999999943E-5</v>
      </c>
      <c r="C61">
        <f t="shared" si="1"/>
        <v>0.19999999999999998</v>
      </c>
      <c r="D61">
        <f t="shared" si="2"/>
        <v>3.3684210526315757</v>
      </c>
      <c r="E61">
        <f t="shared" si="3"/>
        <v>0.67368421052631511</v>
      </c>
      <c r="F61">
        <f t="shared" si="4"/>
        <v>8.9362416519599142E-2</v>
      </c>
      <c r="G61">
        <v>0.2980647099796499</v>
      </c>
    </row>
    <row r="62" spans="1:7" x14ac:dyDescent="0.25">
      <c r="A62">
        <f t="shared" si="5"/>
        <v>6.4999999999999929</v>
      </c>
      <c r="B62">
        <f t="shared" si="0"/>
        <v>6.499999999999994E-5</v>
      </c>
      <c r="C62">
        <f t="shared" si="1"/>
        <v>0.19999999999999998</v>
      </c>
      <c r="D62">
        <f t="shared" si="2"/>
        <v>3.4210526315789442</v>
      </c>
      <c r="E62">
        <f t="shared" si="3"/>
        <v>0.68421052631578883</v>
      </c>
      <c r="F62">
        <f t="shared" si="4"/>
        <v>9.0632155708210593E-2</v>
      </c>
      <c r="G62">
        <v>0.30131865144100034</v>
      </c>
    </row>
    <row r="63" spans="1:7" x14ac:dyDescent="0.25">
      <c r="A63">
        <f t="shared" si="5"/>
        <v>6.5999999999999925</v>
      </c>
      <c r="B63">
        <f t="shared" si="0"/>
        <v>6.5999999999999937E-5</v>
      </c>
      <c r="C63">
        <f t="shared" si="1"/>
        <v>0.19999999999999998</v>
      </c>
      <c r="D63">
        <f t="shared" si="2"/>
        <v>3.4736842105263124</v>
      </c>
      <c r="E63">
        <f t="shared" si="3"/>
        <v>0.69473684210526243</v>
      </c>
      <c r="F63">
        <f t="shared" si="4"/>
        <v>9.1898358928709886E-2</v>
      </c>
      <c r="G63">
        <v>0.30454256370008509</v>
      </c>
    </row>
    <row r="64" spans="1:7" x14ac:dyDescent="0.25">
      <c r="A64">
        <f t="shared" si="5"/>
        <v>6.6999999999999922</v>
      </c>
      <c r="B64">
        <f t="shared" si="0"/>
        <v>6.6999999999999921E-5</v>
      </c>
      <c r="C64">
        <f t="shared" si="1"/>
        <v>0.19999999999999998</v>
      </c>
      <c r="D64">
        <f t="shared" si="2"/>
        <v>3.5263157894736801</v>
      </c>
      <c r="E64">
        <f t="shared" si="3"/>
        <v>0.70526315789473593</v>
      </c>
      <c r="F64">
        <f t="shared" si="4"/>
        <v>9.3161040930998668E-2</v>
      </c>
      <c r="G64">
        <v>0.30773686053716198</v>
      </c>
    </row>
    <row r="65" spans="1:7" x14ac:dyDescent="0.25">
      <c r="A65">
        <f t="shared" si="5"/>
        <v>6.7999999999999918</v>
      </c>
      <c r="B65">
        <f t="shared" si="0"/>
        <v>6.7999999999999918E-5</v>
      </c>
      <c r="C65">
        <f t="shared" si="1"/>
        <v>0.19999999999999998</v>
      </c>
      <c r="D65">
        <f t="shared" si="2"/>
        <v>3.5789473684210482</v>
      </c>
      <c r="E65">
        <f t="shared" si="3"/>
        <v>0.71578947368420953</v>
      </c>
      <c r="F65">
        <f t="shared" si="4"/>
        <v>9.4420216383055713E-2</v>
      </c>
      <c r="G65">
        <v>0.31090194816513117</v>
      </c>
    </row>
    <row r="66" spans="1:7" x14ac:dyDescent="0.25">
      <c r="A66">
        <f t="shared" si="5"/>
        <v>6.8999999999999915</v>
      </c>
      <c r="B66">
        <f t="shared" si="0"/>
        <v>6.8999999999999915E-5</v>
      </c>
      <c r="C66">
        <f t="shared" si="1"/>
        <v>0.19999999999999998</v>
      </c>
      <c r="D66">
        <f t="shared" si="2"/>
        <v>3.6315789473684164</v>
      </c>
      <c r="E66">
        <f t="shared" si="3"/>
        <v>0.72631578947368325</v>
      </c>
      <c r="F66">
        <f t="shared" si="4"/>
        <v>9.5675899871504905E-2</v>
      </c>
      <c r="G66">
        <v>0.31403822540174015</v>
      </c>
    </row>
    <row r="67" spans="1:7" x14ac:dyDescent="0.25">
      <c r="A67">
        <f t="shared" si="5"/>
        <v>6.9999999999999911</v>
      </c>
      <c r="B67">
        <f t="shared" ref="B67:B130" si="6">A67*$K$2</f>
        <v>6.9999999999999913E-5</v>
      </c>
      <c r="C67">
        <f t="shared" ref="C67:C130" si="7">$I$2/$L$2</f>
        <v>0.19999999999999998</v>
      </c>
      <c r="D67">
        <f t="shared" ref="D67:D130" si="8">B67/$M$2</f>
        <v>3.6842105263157845</v>
      </c>
      <c r="E67">
        <f t="shared" ref="E67:E130" si="9">C67*D67</f>
        <v>0.73684210526315685</v>
      </c>
      <c r="F67">
        <f t="shared" ref="F67:F130" si="10">E67/(1+E67+$R$2)</f>
        <v>9.692810590217843E-2</v>
      </c>
      <c r="G67">
        <v>0.31714608383710857</v>
      </c>
    </row>
    <row r="68" spans="1:7" x14ac:dyDescent="0.25">
      <c r="A68">
        <f t="shared" ref="A68:A100" si="11">A67+0.1</f>
        <v>7.0999999999999908</v>
      </c>
      <c r="B68">
        <f t="shared" si="6"/>
        <v>7.099999999999991E-5</v>
      </c>
      <c r="C68">
        <f t="shared" si="7"/>
        <v>0.19999999999999998</v>
      </c>
      <c r="D68">
        <f t="shared" si="8"/>
        <v>3.7368421052631531</v>
      </c>
      <c r="E68">
        <f t="shared" si="9"/>
        <v>0.74736842105263057</v>
      </c>
      <c r="F68">
        <f t="shared" si="10"/>
        <v>9.8176848900675462E-2</v>
      </c>
      <c r="G68">
        <v>0.32022590799671957</v>
      </c>
    </row>
    <row r="69" spans="1:7" x14ac:dyDescent="0.25">
      <c r="A69">
        <f t="shared" si="11"/>
        <v>7.1999999999999904</v>
      </c>
      <c r="B69">
        <f t="shared" si="6"/>
        <v>7.1999999999999907E-5</v>
      </c>
      <c r="C69">
        <f t="shared" si="7"/>
        <v>0.19999999999999998</v>
      </c>
      <c r="D69">
        <f t="shared" si="8"/>
        <v>3.7894736842105212</v>
      </c>
      <c r="E69">
        <f t="shared" si="9"/>
        <v>0.75789473684210418</v>
      </c>
      <c r="F69">
        <f t="shared" si="10"/>
        <v>9.9422143212916009E-2</v>
      </c>
      <c r="G69">
        <v>0.32327807550001947</v>
      </c>
    </row>
    <row r="70" spans="1:7" x14ac:dyDescent="0.25">
      <c r="A70">
        <f t="shared" si="11"/>
        <v>7.2999999999999901</v>
      </c>
      <c r="B70">
        <f t="shared" si="6"/>
        <v>7.2999999999999904E-5</v>
      </c>
      <c r="C70">
        <f t="shared" si="7"/>
        <v>0.19999999999999998</v>
      </c>
      <c r="D70">
        <f t="shared" si="8"/>
        <v>3.8421052631578894</v>
      </c>
      <c r="E70">
        <f t="shared" si="9"/>
        <v>0.76842105263157778</v>
      </c>
      <c r="F70">
        <f t="shared" si="10"/>
        <v>0.1006640031056904</v>
      </c>
      <c r="G70">
        <v>0.32630295721476477</v>
      </c>
    </row>
    <row r="71" spans="1:7" x14ac:dyDescent="0.25">
      <c r="A71">
        <f t="shared" si="11"/>
        <v>7.3999999999999897</v>
      </c>
      <c r="B71">
        <f t="shared" si="6"/>
        <v>7.3999999999999901E-5</v>
      </c>
      <c r="C71">
        <f t="shared" si="7"/>
        <v>0.19999999999999998</v>
      </c>
      <c r="D71">
        <f t="shared" si="8"/>
        <v>3.8947368421052579</v>
      </c>
      <c r="E71">
        <f t="shared" si="9"/>
        <v>0.7789473684210515</v>
      </c>
      <c r="F71">
        <f t="shared" si="10"/>
        <v>0.10190244276720405</v>
      </c>
      <c r="G71">
        <v>0.3293009174072476</v>
      </c>
    </row>
    <row r="72" spans="1:7" x14ac:dyDescent="0.25">
      <c r="A72">
        <f t="shared" si="11"/>
        <v>7.4999999999999893</v>
      </c>
      <c r="B72">
        <f t="shared" si="6"/>
        <v>7.4999999999999899E-5</v>
      </c>
      <c r="C72">
        <f t="shared" si="7"/>
        <v>0.19999999999999998</v>
      </c>
      <c r="D72">
        <f t="shared" si="8"/>
        <v>3.9473684210526261</v>
      </c>
      <c r="E72">
        <f t="shared" si="9"/>
        <v>0.78947368421052511</v>
      </c>
      <c r="F72">
        <f t="shared" si="10"/>
        <v>0.10313747630761773</v>
      </c>
      <c r="G72">
        <v>0.33227231388852763</v>
      </c>
    </row>
    <row r="73" spans="1:7" x14ac:dyDescent="0.25">
      <c r="A73">
        <f t="shared" si="11"/>
        <v>7.599999999999989</v>
      </c>
      <c r="B73">
        <f t="shared" si="6"/>
        <v>7.5999999999999896E-5</v>
      </c>
      <c r="C73">
        <f t="shared" si="7"/>
        <v>0.19999999999999998</v>
      </c>
      <c r="D73">
        <f t="shared" si="8"/>
        <v>3.9999999999999942</v>
      </c>
      <c r="E73">
        <f t="shared" si="9"/>
        <v>0.79999999999999882</v>
      </c>
      <c r="F73">
        <f t="shared" si="10"/>
        <v>0.10436911775958362</v>
      </c>
      <c r="G73">
        <v>0.33521749815679497</v>
      </c>
    </row>
    <row r="74" spans="1:7" x14ac:dyDescent="0.25">
      <c r="A74">
        <f t="shared" si="11"/>
        <v>7.6999999999999886</v>
      </c>
      <c r="B74">
        <f t="shared" si="6"/>
        <v>7.6999999999999893E-5</v>
      </c>
      <c r="C74">
        <f t="shared" si="7"/>
        <v>0.19999999999999998</v>
      </c>
      <c r="D74">
        <f t="shared" si="8"/>
        <v>4.0526315789473628</v>
      </c>
      <c r="E74">
        <f t="shared" si="9"/>
        <v>0.81052631578947254</v>
      </c>
      <c r="F74">
        <f t="shared" si="10"/>
        <v>0.10559738107877663</v>
      </c>
      <c r="G74">
        <v>0.33813681553598074</v>
      </c>
    </row>
    <row r="75" spans="1:7" x14ac:dyDescent="0.25">
      <c r="A75">
        <f t="shared" si="11"/>
        <v>7.7999999999999883</v>
      </c>
      <c r="B75">
        <f t="shared" si="6"/>
        <v>7.799999999999989E-5</v>
      </c>
      <c r="C75">
        <f t="shared" si="7"/>
        <v>0.19999999999999998</v>
      </c>
      <c r="D75">
        <f t="shared" si="8"/>
        <v>4.105263157894731</v>
      </c>
      <c r="E75">
        <f t="shared" si="9"/>
        <v>0.82105263157894615</v>
      </c>
      <c r="F75">
        <f t="shared" si="10"/>
        <v>0.10682228014442159</v>
      </c>
      <c r="G75">
        <v>0.3410306053107327</v>
      </c>
    </row>
    <row r="76" spans="1:7" x14ac:dyDescent="0.25">
      <c r="A76">
        <f t="shared" si="11"/>
        <v>7.8999999999999879</v>
      </c>
      <c r="B76">
        <f t="shared" si="6"/>
        <v>7.8999999999999887E-5</v>
      </c>
      <c r="C76">
        <f t="shared" si="7"/>
        <v>0.19999999999999998</v>
      </c>
      <c r="D76">
        <f t="shared" si="8"/>
        <v>4.1578947368420991</v>
      </c>
      <c r="E76">
        <f t="shared" si="9"/>
        <v>0.83157894736841975</v>
      </c>
      <c r="F76">
        <f t="shared" si="10"/>
        <v>0.10804382875981601</v>
      </c>
      <c r="G76">
        <v>0.34389920085786474</v>
      </c>
    </row>
    <row r="77" spans="1:7" x14ac:dyDescent="0.25">
      <c r="A77">
        <f t="shared" si="11"/>
        <v>7.9999999999999876</v>
      </c>
      <c r="B77">
        <f t="shared" si="6"/>
        <v>7.9999999999999885E-5</v>
      </c>
      <c r="C77">
        <f t="shared" si="7"/>
        <v>0.19999999999999998</v>
      </c>
      <c r="D77">
        <f t="shared" si="8"/>
        <v>4.2105263157894672</v>
      </c>
      <c r="E77">
        <f t="shared" si="9"/>
        <v>0.84210526315789336</v>
      </c>
      <c r="F77">
        <f t="shared" si="10"/>
        <v>0.10926204065284856</v>
      </c>
      <c r="G77">
        <v>0.34674292977438792</v>
      </c>
    </row>
    <row r="78" spans="1:7" x14ac:dyDescent="0.25">
      <c r="A78">
        <f t="shared" si="11"/>
        <v>8.0999999999999872</v>
      </c>
      <c r="B78">
        <f t="shared" si="6"/>
        <v>8.0999999999999882E-5</v>
      </c>
      <c r="C78">
        <f t="shared" si="7"/>
        <v>0.19999999999999998</v>
      </c>
      <c r="D78">
        <f t="shared" si="8"/>
        <v>4.2631578947368354</v>
      </c>
      <c r="E78">
        <f t="shared" si="9"/>
        <v>0.85263157894736696</v>
      </c>
      <c r="F78">
        <f t="shared" si="10"/>
        <v>0.11047692947651334</v>
      </c>
      <c r="G78">
        <v>0.34956211400222703</v>
      </c>
    </row>
    <row r="79" spans="1:7" x14ac:dyDescent="0.25">
      <c r="A79">
        <f t="shared" si="11"/>
        <v>8.1999999999999869</v>
      </c>
      <c r="B79">
        <f t="shared" si="6"/>
        <v>8.1999999999999879E-5</v>
      </c>
      <c r="C79">
        <f t="shared" si="7"/>
        <v>0.19999999999999998</v>
      </c>
      <c r="D79">
        <f t="shared" si="8"/>
        <v>4.3157894736842035</v>
      </c>
      <c r="E79">
        <f t="shared" si="9"/>
        <v>0.86315789473684068</v>
      </c>
      <c r="F79">
        <f t="shared" si="10"/>
        <v>0.11168850880941998</v>
      </c>
      <c r="G79">
        <v>0.35235706994972049</v>
      </c>
    </row>
    <row r="80" spans="1:7" x14ac:dyDescent="0.25">
      <c r="A80">
        <f t="shared" si="11"/>
        <v>8.2999999999999865</v>
      </c>
      <c r="B80">
        <f t="shared" si="6"/>
        <v>8.2999999999999876E-5</v>
      </c>
      <c r="C80">
        <f t="shared" si="7"/>
        <v>0.19999999999999998</v>
      </c>
      <c r="D80">
        <f t="shared" si="8"/>
        <v>4.3684210526315725</v>
      </c>
      <c r="E80">
        <f t="shared" si="9"/>
        <v>0.8736842105263144</v>
      </c>
      <c r="F80">
        <f t="shared" si="10"/>
        <v>0.11289679215629946</v>
      </c>
      <c r="G80">
        <v>0.35512810861000238</v>
      </c>
    </row>
    <row r="81" spans="1:7" x14ac:dyDescent="0.25">
      <c r="A81">
        <f t="shared" si="11"/>
        <v>8.3999999999999861</v>
      </c>
      <c r="B81">
        <f t="shared" si="6"/>
        <v>8.3999999999999873E-5</v>
      </c>
      <c r="C81">
        <f t="shared" si="7"/>
        <v>0.19999999999999998</v>
      </c>
      <c r="D81">
        <f t="shared" si="8"/>
        <v>4.4210526315789407</v>
      </c>
      <c r="E81">
        <f t="shared" si="9"/>
        <v>0.88421052631578811</v>
      </c>
      <c r="F81">
        <f t="shared" si="10"/>
        <v>0.11410179294850586</v>
      </c>
      <c r="G81">
        <v>0.35787553567635744</v>
      </c>
    </row>
    <row r="82" spans="1:7" x14ac:dyDescent="0.25">
      <c r="A82">
        <f t="shared" si="11"/>
        <v>8.4999999999999858</v>
      </c>
      <c r="B82">
        <f t="shared" si="6"/>
        <v>8.4999999999999871E-5</v>
      </c>
      <c r="C82">
        <f t="shared" si="7"/>
        <v>0.19999999999999998</v>
      </c>
      <c r="D82">
        <f t="shared" si="8"/>
        <v>4.4736842105263088</v>
      </c>
      <c r="E82">
        <f t="shared" si="9"/>
        <v>0.89473684210526172</v>
      </c>
      <c r="F82">
        <f t="shared" si="10"/>
        <v>0.11530352454451412</v>
      </c>
      <c r="G82">
        <v>0.36059965165464014</v>
      </c>
    </row>
    <row r="83" spans="1:7" x14ac:dyDescent="0.25">
      <c r="A83">
        <f t="shared" si="11"/>
        <v>8.5999999999999854</v>
      </c>
      <c r="B83">
        <f t="shared" si="6"/>
        <v>8.5999999999999868E-5</v>
      </c>
      <c r="C83">
        <f t="shared" si="7"/>
        <v>0.19999999999999998</v>
      </c>
      <c r="D83">
        <f t="shared" si="8"/>
        <v>4.526315789473677</v>
      </c>
      <c r="E83">
        <f t="shared" si="9"/>
        <v>0.90526315789473533</v>
      </c>
      <c r="F83">
        <f t="shared" si="10"/>
        <v>0.11650200023041367</v>
      </c>
      <c r="G83">
        <v>0.36330075197284439</v>
      </c>
    </row>
    <row r="84" spans="1:7" x14ac:dyDescent="0.25">
      <c r="A84">
        <f t="shared" si="11"/>
        <v>8.6999999999999851</v>
      </c>
      <c r="B84">
        <f t="shared" si="6"/>
        <v>8.6999999999999851E-5</v>
      </c>
      <c r="C84">
        <f t="shared" si="7"/>
        <v>0.19999999999999998</v>
      </c>
      <c r="D84">
        <f t="shared" si="8"/>
        <v>4.5789473684210442</v>
      </c>
      <c r="E84">
        <f t="shared" si="9"/>
        <v>0.91578947368420882</v>
      </c>
      <c r="F84">
        <f t="shared" si="10"/>
        <v>0.11769723322039796</v>
      </c>
      <c r="G84">
        <v>0.36597912708790759</v>
      </c>
    </row>
    <row r="85" spans="1:7" x14ac:dyDescent="0.25">
      <c r="A85">
        <f t="shared" si="11"/>
        <v>8.7999999999999847</v>
      </c>
      <c r="B85">
        <f t="shared" si="6"/>
        <v>8.7999999999999849E-5</v>
      </c>
      <c r="C85">
        <f t="shared" si="7"/>
        <v>0.19999999999999998</v>
      </c>
      <c r="D85">
        <f t="shared" si="8"/>
        <v>4.6315789473684132</v>
      </c>
      <c r="E85">
        <f t="shared" si="9"/>
        <v>0.92631578947368254</v>
      </c>
      <c r="F85">
        <f t="shared" si="10"/>
        <v>0.11888923665725033</v>
      </c>
      <c r="G85">
        <v>0.36863506258983042</v>
      </c>
    </row>
    <row r="86" spans="1:7" x14ac:dyDescent="0.25">
      <c r="A86">
        <f t="shared" si="11"/>
        <v>8.8999999999999844</v>
      </c>
      <c r="B86">
        <f t="shared" si="6"/>
        <v>8.8999999999999846E-5</v>
      </c>
      <c r="C86">
        <f t="shared" si="7"/>
        <v>0.19999999999999998</v>
      </c>
      <c r="D86">
        <f t="shared" si="8"/>
        <v>4.6842105263157814</v>
      </c>
      <c r="E86">
        <f t="shared" si="9"/>
        <v>0.93684210526315614</v>
      </c>
      <c r="F86">
        <f t="shared" si="10"/>
        <v>0.12007802361282545</v>
      </c>
      <c r="G86">
        <v>0.37126883930318999</v>
      </c>
    </row>
    <row r="87" spans="1:7" x14ac:dyDescent="0.25">
      <c r="A87">
        <f t="shared" si="11"/>
        <v>8.999999999999984</v>
      </c>
      <c r="B87">
        <f t="shared" si="6"/>
        <v>8.9999999999999843E-5</v>
      </c>
      <c r="C87">
        <f t="shared" si="7"/>
        <v>0.19999999999999998</v>
      </c>
      <c r="D87">
        <f t="shared" si="8"/>
        <v>4.7368421052631495</v>
      </c>
      <c r="E87">
        <f t="shared" si="9"/>
        <v>0.94736842105262986</v>
      </c>
      <c r="F87">
        <f t="shared" si="10"/>
        <v>0.12126360708852739</v>
      </c>
      <c r="G87">
        <v>0.37388073338612376</v>
      </c>
    </row>
    <row r="88" spans="1:7" x14ac:dyDescent="0.25">
      <c r="A88">
        <f t="shared" si="11"/>
        <v>9.0999999999999837</v>
      </c>
      <c r="B88">
        <f t="shared" si="6"/>
        <v>9.099999999999984E-5</v>
      </c>
      <c r="C88">
        <f t="shared" si="7"/>
        <v>0.19999999999999998</v>
      </c>
      <c r="D88">
        <f t="shared" si="8"/>
        <v>4.7894736842105177</v>
      </c>
      <c r="E88">
        <f t="shared" si="9"/>
        <v>0.95789473684210347</v>
      </c>
      <c r="F88">
        <f t="shared" si="10"/>
        <v>0.12244600001578351</v>
      </c>
      <c r="G88">
        <v>0.37647101642685521</v>
      </c>
    </row>
    <row r="89" spans="1:7" x14ac:dyDescent="0.25">
      <c r="A89">
        <f t="shared" si="11"/>
        <v>9.1999999999999833</v>
      </c>
      <c r="B89">
        <f t="shared" si="6"/>
        <v>9.1999999999999837E-5</v>
      </c>
      <c r="C89">
        <f t="shared" si="7"/>
        <v>0.19999999999999998</v>
      </c>
      <c r="D89">
        <f t="shared" si="8"/>
        <v>4.8421052631578858</v>
      </c>
      <c r="E89">
        <f t="shared" si="9"/>
        <v>0.96842105263157707</v>
      </c>
      <c r="F89">
        <f t="shared" si="10"/>
        <v>0.12362521525651463</v>
      </c>
      <c r="G89">
        <v>0.37903995553783471</v>
      </c>
    </row>
    <row r="90" spans="1:7" x14ac:dyDescent="0.25">
      <c r="A90">
        <f t="shared" si="11"/>
        <v>9.2999999999999829</v>
      </c>
      <c r="B90">
        <f t="shared" si="6"/>
        <v>9.2999999999999835E-5</v>
      </c>
      <c r="C90">
        <f t="shared" si="7"/>
        <v>0.19999999999999998</v>
      </c>
      <c r="D90">
        <f t="shared" si="8"/>
        <v>4.8947368421052539</v>
      </c>
      <c r="E90">
        <f t="shared" si="9"/>
        <v>0.97894736842105068</v>
      </c>
      <c r="F90">
        <f t="shared" si="10"/>
        <v>0.12480126560360141</v>
      </c>
      <c r="G90">
        <v>0.38158781344756171</v>
      </c>
    </row>
    <row r="91" spans="1:7" x14ac:dyDescent="0.25">
      <c r="A91">
        <f t="shared" si="11"/>
        <v>9.3999999999999826</v>
      </c>
      <c r="B91">
        <f t="shared" si="6"/>
        <v>9.3999999999999832E-5</v>
      </c>
      <c r="C91">
        <f t="shared" si="7"/>
        <v>0.19999999999999998</v>
      </c>
      <c r="D91">
        <f t="shared" si="8"/>
        <v>4.9473684210526221</v>
      </c>
      <c r="E91">
        <f t="shared" si="9"/>
        <v>0.98947368421052428</v>
      </c>
      <c r="F91">
        <f t="shared" si="10"/>
        <v>0.12597416378134693</v>
      </c>
      <c r="G91">
        <v>0.38411484859015638</v>
      </c>
    </row>
    <row r="92" spans="1:7" x14ac:dyDescent="0.25">
      <c r="A92">
        <f t="shared" si="11"/>
        <v>9.4999999999999822</v>
      </c>
      <c r="B92">
        <f t="shared" si="6"/>
        <v>9.4999999999999829E-5</v>
      </c>
      <c r="C92">
        <f t="shared" si="7"/>
        <v>0.19999999999999998</v>
      </c>
      <c r="D92">
        <f t="shared" si="8"/>
        <v>4.9999999999999911</v>
      </c>
      <c r="E92">
        <f t="shared" si="9"/>
        <v>0.99999999999999811</v>
      </c>
      <c r="F92">
        <f t="shared" si="10"/>
        <v>0.12714392244593567</v>
      </c>
      <c r="G92">
        <v>0.38662131519274329</v>
      </c>
    </row>
    <row r="93" spans="1:7" x14ac:dyDescent="0.25">
      <c r="A93">
        <f t="shared" si="11"/>
        <v>9.5999999999999819</v>
      </c>
      <c r="B93">
        <f t="shared" si="6"/>
        <v>9.5999999999999826E-5</v>
      </c>
      <c r="C93">
        <f t="shared" si="7"/>
        <v>0.19999999999999998</v>
      </c>
      <c r="D93">
        <f t="shared" si="8"/>
        <v>5.0526315789473593</v>
      </c>
      <c r="E93">
        <f t="shared" si="9"/>
        <v>1.0105263157894717</v>
      </c>
      <c r="F93">
        <f t="shared" si="10"/>
        <v>0.1283105541858886</v>
      </c>
      <c r="G93">
        <v>0.38910746336071084</v>
      </c>
    </row>
    <row r="94" spans="1:7" x14ac:dyDescent="0.25">
      <c r="A94">
        <f t="shared" si="11"/>
        <v>9.6999999999999815</v>
      </c>
      <c r="B94">
        <f t="shared" si="6"/>
        <v>9.6999999999999823E-5</v>
      </c>
      <c r="C94">
        <f t="shared" si="7"/>
        <v>0.19999999999999998</v>
      </c>
      <c r="D94">
        <f t="shared" si="8"/>
        <v>5.1052631578947274</v>
      </c>
      <c r="E94">
        <f t="shared" si="9"/>
        <v>1.0210526315789454</v>
      </c>
      <c r="F94">
        <f t="shared" si="10"/>
        <v>0.12947407152251497</v>
      </c>
      <c r="G94">
        <v>0.39157353916090493</v>
      </c>
    </row>
    <row r="95" spans="1:7" x14ac:dyDescent="0.25">
      <c r="A95">
        <f t="shared" si="11"/>
        <v>9.7999999999999812</v>
      </c>
      <c r="B95">
        <f t="shared" si="6"/>
        <v>9.7999999999999821E-5</v>
      </c>
      <c r="C95">
        <f t="shared" si="7"/>
        <v>0.19999999999999998</v>
      </c>
      <c r="D95">
        <f t="shared" si="8"/>
        <v>5.1578947368420955</v>
      </c>
      <c r="E95">
        <f t="shared" si="9"/>
        <v>1.0315789473684189</v>
      </c>
      <c r="F95">
        <f t="shared" si="10"/>
        <v>0.13063448691036009</v>
      </c>
      <c r="G95">
        <v>0.39401978470281629</v>
      </c>
    </row>
    <row r="96" spans="1:7" x14ac:dyDescent="0.25">
      <c r="A96">
        <f t="shared" si="11"/>
        <v>9.8999999999999808</v>
      </c>
      <c r="B96">
        <f t="shared" si="6"/>
        <v>9.8999999999999818E-5</v>
      </c>
      <c r="C96">
        <f t="shared" si="7"/>
        <v>0.19999999999999998</v>
      </c>
      <c r="D96">
        <f t="shared" si="8"/>
        <v>5.2105263157894637</v>
      </c>
      <c r="E96">
        <f t="shared" si="9"/>
        <v>1.0421052631578926</v>
      </c>
      <c r="F96">
        <f t="shared" si="10"/>
        <v>0.13179181273764981</v>
      </c>
      <c r="G96">
        <v>0.39644643821781667</v>
      </c>
    </row>
    <row r="97" spans="1:7" x14ac:dyDescent="0.25">
      <c r="A97">
        <f t="shared" si="11"/>
        <v>9.9999999999999805</v>
      </c>
      <c r="B97">
        <f t="shared" si="6"/>
        <v>9.9999999999999815E-5</v>
      </c>
      <c r="C97">
        <f t="shared" si="7"/>
        <v>0.19999999999999998</v>
      </c>
      <c r="D97">
        <f t="shared" si="8"/>
        <v>5.2631578947368318</v>
      </c>
      <c r="E97">
        <f t="shared" si="9"/>
        <v>1.0526315789473664</v>
      </c>
      <c r="F97">
        <f t="shared" si="10"/>
        <v>0.13294606132673131</v>
      </c>
      <c r="G97">
        <v>0.39885373413649877</v>
      </c>
    </row>
    <row r="98" spans="1:7" x14ac:dyDescent="0.25">
      <c r="A98">
        <f t="shared" si="11"/>
        <v>10.09999999999998</v>
      </c>
      <c r="B98">
        <f t="shared" si="6"/>
        <v>1.0099999999999981E-4</v>
      </c>
      <c r="C98">
        <f t="shared" si="7"/>
        <v>0.19999999999999998</v>
      </c>
      <c r="D98">
        <f t="shared" si="8"/>
        <v>5.3157894736842</v>
      </c>
      <c r="E98">
        <f t="shared" si="9"/>
        <v>1.0631578947368399</v>
      </c>
      <c r="F98">
        <f t="shared" si="10"/>
        <v>0.1340972449345105</v>
      </c>
      <c r="G98">
        <v>0.40124190316417307</v>
      </c>
    </row>
    <row r="99" spans="1:7" x14ac:dyDescent="0.25">
      <c r="A99">
        <f t="shared" si="11"/>
        <v>10.19999999999998</v>
      </c>
      <c r="B99">
        <f t="shared" si="6"/>
        <v>1.0199999999999981E-4</v>
      </c>
      <c r="C99">
        <f t="shared" si="7"/>
        <v>0.19999999999999998</v>
      </c>
      <c r="D99">
        <f t="shared" si="8"/>
        <v>5.368421052631569</v>
      </c>
      <c r="E99">
        <f t="shared" si="9"/>
        <v>1.0736842105263138</v>
      </c>
      <c r="F99">
        <f t="shared" si="10"/>
        <v>0.13524537575288595</v>
      </c>
      <c r="G99">
        <v>0.40361117235457211</v>
      </c>
    </row>
    <row r="100" spans="1:7" x14ac:dyDescent="0.25">
      <c r="A100">
        <f t="shared" si="11"/>
        <v>10.299999999999979</v>
      </c>
      <c r="B100">
        <f t="shared" si="6"/>
        <v>1.0299999999999981E-4</v>
      </c>
      <c r="C100">
        <f t="shared" si="7"/>
        <v>0.19999999999999998</v>
      </c>
      <c r="D100">
        <f t="shared" si="8"/>
        <v>5.4210526315789371</v>
      </c>
      <c r="E100">
        <f t="shared" si="9"/>
        <v>1.0842105263157873</v>
      </c>
      <c r="F100">
        <f t="shared" si="10"/>
        <v>0.13639046590917894</v>
      </c>
      <c r="G100">
        <v>0.40596176518181143</v>
      </c>
    </row>
    <row r="101" spans="1:7" x14ac:dyDescent="0.25">
      <c r="A101">
        <f>A100+0.1</f>
        <v>10.399999999999979</v>
      </c>
      <c r="B101">
        <f t="shared" si="6"/>
        <v>1.039999999999998E-4</v>
      </c>
      <c r="C101">
        <f t="shared" si="7"/>
        <v>0.19999999999999998</v>
      </c>
      <c r="D101">
        <f t="shared" si="8"/>
        <v>5.4736842105263053</v>
      </c>
      <c r="E101">
        <f t="shared" si="9"/>
        <v>1.094736842105261</v>
      </c>
      <c r="F101">
        <f t="shared" si="10"/>
        <v>0.13753252746656097</v>
      </c>
      <c r="G101">
        <v>0.40829390161065587</v>
      </c>
    </row>
    <row r="102" spans="1:7" x14ac:dyDescent="0.25">
      <c r="A102">
        <f t="shared" ref="A102:A109" si="12">A101+0.1</f>
        <v>10.499999999999979</v>
      </c>
      <c r="B102">
        <f t="shared" si="6"/>
        <v>1.049999999999998E-4</v>
      </c>
      <c r="C102">
        <f t="shared" si="7"/>
        <v>0.19999999999999998</v>
      </c>
      <c r="D102">
        <f t="shared" si="8"/>
        <v>5.5263157894736734</v>
      </c>
      <c r="E102">
        <f t="shared" si="9"/>
        <v>1.1052631578947345</v>
      </c>
      <c r="F102">
        <f t="shared" si="10"/>
        <v>0.13867157242447692</v>
      </c>
      <c r="G102">
        <v>0.41060779816513709</v>
      </c>
    </row>
    <row r="103" spans="1:7" x14ac:dyDescent="0.25">
      <c r="A103">
        <f t="shared" si="12"/>
        <v>10.599999999999978</v>
      </c>
      <c r="B103">
        <f t="shared" si="6"/>
        <v>1.059999999999998E-4</v>
      </c>
      <c r="C103">
        <f t="shared" si="7"/>
        <v>0.19999999999999998</v>
      </c>
      <c r="D103">
        <f t="shared" si="8"/>
        <v>5.5789473684210416</v>
      </c>
      <c r="E103">
        <f t="shared" si="9"/>
        <v>1.1157894736842082</v>
      </c>
      <c r="F103">
        <f t="shared" si="10"/>
        <v>0.13980761271906558</v>
      </c>
      <c r="G103">
        <v>0.41290366799556733</v>
      </c>
    </row>
    <row r="104" spans="1:7" x14ac:dyDescent="0.25">
      <c r="A104">
        <f t="shared" si="12"/>
        <v>10.699999999999978</v>
      </c>
      <c r="B104">
        <f t="shared" si="6"/>
        <v>1.0699999999999978E-4</v>
      </c>
      <c r="C104">
        <f t="shared" si="7"/>
        <v>0.19999999999999998</v>
      </c>
      <c r="D104">
        <f t="shared" si="8"/>
        <v>5.6315789473684097</v>
      </c>
      <c r="E104">
        <f t="shared" si="9"/>
        <v>1.1263157894736819</v>
      </c>
      <c r="F104">
        <f t="shared" si="10"/>
        <v>0.14094066022357654</v>
      </c>
      <c r="G104">
        <v>0.41518172094399258</v>
      </c>
    </row>
    <row r="105" spans="1:7" x14ac:dyDescent="0.25">
      <c r="A105">
        <f t="shared" si="12"/>
        <v>10.799999999999978</v>
      </c>
      <c r="B105">
        <f t="shared" si="6"/>
        <v>1.0799999999999978E-4</v>
      </c>
      <c r="C105">
        <f t="shared" si="7"/>
        <v>0.19999999999999998</v>
      </c>
      <c r="D105">
        <f t="shared" si="8"/>
        <v>5.6842105263157778</v>
      </c>
      <c r="E105">
        <f t="shared" si="9"/>
        <v>1.1368421052631554</v>
      </c>
      <c r="F105">
        <f t="shared" si="10"/>
        <v>0.14207072674878363</v>
      </c>
      <c r="G105">
        <v>0.41744216360812891</v>
      </c>
    </row>
    <row r="106" spans="1:7" x14ac:dyDescent="0.25">
      <c r="A106">
        <f t="shared" si="12"/>
        <v>10.899999999999977</v>
      </c>
      <c r="B106">
        <f t="shared" si="6"/>
        <v>1.0899999999999978E-4</v>
      </c>
      <c r="C106">
        <f t="shared" si="7"/>
        <v>0.19999999999999998</v>
      </c>
      <c r="D106">
        <f t="shared" si="8"/>
        <v>5.736842105263146</v>
      </c>
      <c r="E106">
        <f t="shared" si="9"/>
        <v>1.1473684210526292</v>
      </c>
      <c r="F106">
        <f t="shared" si="10"/>
        <v>0.14319782404339562</v>
      </c>
      <c r="G106">
        <v>0.41968519940382043</v>
      </c>
    </row>
    <row r="107" spans="1:7" x14ac:dyDescent="0.25">
      <c r="A107">
        <f t="shared" si="12"/>
        <v>10.999999999999977</v>
      </c>
      <c r="B107">
        <f t="shared" si="6"/>
        <v>1.0999999999999977E-4</v>
      </c>
      <c r="C107">
        <f t="shared" si="7"/>
        <v>0.19999999999999998</v>
      </c>
      <c r="D107">
        <f t="shared" si="8"/>
        <v>5.7894736842105141</v>
      </c>
      <c r="E107">
        <f t="shared" si="9"/>
        <v>1.1578947368421026</v>
      </c>
      <c r="F107">
        <f t="shared" si="10"/>
        <v>0.1443219637944631</v>
      </c>
      <c r="G107">
        <v>0.421911028626061</v>
      </c>
    </row>
    <row r="108" spans="1:7" x14ac:dyDescent="0.25">
      <c r="A108">
        <f t="shared" si="12"/>
        <v>11.099999999999977</v>
      </c>
      <c r="B108">
        <f t="shared" si="6"/>
        <v>1.1099999999999977E-4</v>
      </c>
      <c r="C108">
        <f t="shared" si="7"/>
        <v>0.19999999999999998</v>
      </c>
      <c r="D108">
        <f t="shared" si="8"/>
        <v>5.8421052631578823</v>
      </c>
      <c r="E108">
        <f t="shared" si="9"/>
        <v>1.1684210526315764</v>
      </c>
      <c r="F108">
        <f t="shared" si="10"/>
        <v>0.14544315762778268</v>
      </c>
      <c r="G108">
        <v>0.42411984850861612</v>
      </c>
    </row>
    <row r="109" spans="1:7" x14ac:dyDescent="0.25">
      <c r="A109">
        <f t="shared" si="12"/>
        <v>11.199999999999976</v>
      </c>
      <c r="B109">
        <f t="shared" si="6"/>
        <v>1.1199999999999977E-4</v>
      </c>
      <c r="C109">
        <f t="shared" si="7"/>
        <v>0.19999999999999998</v>
      </c>
      <c r="D109">
        <f t="shared" si="8"/>
        <v>5.8947368421052504</v>
      </c>
      <c r="E109">
        <f t="shared" si="9"/>
        <v>1.1789473684210501</v>
      </c>
      <c r="F109">
        <f t="shared" si="10"/>
        <v>0.14656141710829754</v>
      </c>
      <c r="G109">
        <v>0.42631185328228371</v>
      </c>
    </row>
    <row r="110" spans="1:7" x14ac:dyDescent="0.25">
      <c r="A110">
        <f>A109+0.1</f>
        <v>11.299999999999976</v>
      </c>
      <c r="B110">
        <f t="shared" si="6"/>
        <v>1.1299999999999977E-4</v>
      </c>
      <c r="C110">
        <f t="shared" si="7"/>
        <v>0.19999999999999998</v>
      </c>
      <c r="D110">
        <f t="shared" si="8"/>
        <v>5.9473684210526185</v>
      </c>
      <c r="E110">
        <f t="shared" si="9"/>
        <v>1.1894736842105236</v>
      </c>
      <c r="F110">
        <f t="shared" si="10"/>
        <v>0.14767675374049519</v>
      </c>
      <c r="G110">
        <v>0.42848723423182938</v>
      </c>
    </row>
    <row r="111" spans="1:7" x14ac:dyDescent="0.25">
      <c r="A111">
        <f t="shared" ref="A111:A120" si="13">A110+0.1</f>
        <v>11.399999999999975</v>
      </c>
      <c r="B111">
        <f t="shared" si="6"/>
        <v>1.1399999999999976E-4</v>
      </c>
      <c r="C111">
        <f t="shared" si="7"/>
        <v>0.19999999999999998</v>
      </c>
      <c r="D111">
        <f t="shared" si="8"/>
        <v>5.9999999999999876</v>
      </c>
      <c r="E111">
        <f t="shared" si="9"/>
        <v>1.1999999999999975</v>
      </c>
      <c r="F111">
        <f t="shared" si="10"/>
        <v>0.148789178968802</v>
      </c>
      <c r="G111">
        <v>0.43064617975163072</v>
      </c>
    </row>
    <row r="112" spans="1:7" x14ac:dyDescent="0.25">
      <c r="A112">
        <f t="shared" si="13"/>
        <v>11.499999999999975</v>
      </c>
      <c r="B112">
        <f t="shared" si="6"/>
        <v>1.1499999999999976E-4</v>
      </c>
      <c r="C112">
        <f t="shared" si="7"/>
        <v>0.19999999999999998</v>
      </c>
      <c r="D112">
        <f t="shared" si="8"/>
        <v>6.0526315789473557</v>
      </c>
      <c r="E112">
        <f t="shared" si="9"/>
        <v>1.210526315789471</v>
      </c>
      <c r="F112">
        <f t="shared" si="10"/>
        <v>0.14989870417797457</v>
      </c>
      <c r="G112">
        <v>0.43278887540006572</v>
      </c>
    </row>
    <row r="113" spans="1:7" x14ac:dyDescent="0.25">
      <c r="A113">
        <f t="shared" si="13"/>
        <v>11.599999999999975</v>
      </c>
      <c r="B113">
        <f t="shared" si="6"/>
        <v>1.1599999999999976E-4</v>
      </c>
      <c r="C113">
        <f t="shared" si="7"/>
        <v>0.19999999999999998</v>
      </c>
      <c r="D113">
        <f t="shared" si="8"/>
        <v>6.1052631578947238</v>
      </c>
      <c r="E113">
        <f t="shared" si="9"/>
        <v>1.2210526315789447</v>
      </c>
      <c r="F113">
        <f t="shared" si="10"/>
        <v>0.1510053406934882</v>
      </c>
      <c r="G113">
        <v>0.43491550395267725</v>
      </c>
    </row>
    <row r="114" spans="1:7" x14ac:dyDescent="0.25">
      <c r="A114">
        <f t="shared" si="13"/>
        <v>11.699999999999974</v>
      </c>
      <c r="B114">
        <f t="shared" si="6"/>
        <v>1.1699999999999975E-4</v>
      </c>
      <c r="C114">
        <f t="shared" si="7"/>
        <v>0.19999999999999998</v>
      </c>
      <c r="D114">
        <f t="shared" si="8"/>
        <v>6.157894736842092</v>
      </c>
      <c r="E114">
        <f t="shared" si="9"/>
        <v>1.2315789473684182</v>
      </c>
      <c r="F114">
        <f t="shared" si="10"/>
        <v>0.15210909978192216</v>
      </c>
      <c r="G114">
        <v>0.43702624545414659</v>
      </c>
    </row>
    <row r="115" spans="1:7" x14ac:dyDescent="0.25">
      <c r="A115">
        <f t="shared" si="13"/>
        <v>11.799999999999974</v>
      </c>
      <c r="B115">
        <f t="shared" si="6"/>
        <v>1.1799999999999975E-4</v>
      </c>
      <c r="C115">
        <f t="shared" si="7"/>
        <v>0.19999999999999998</v>
      </c>
      <c r="D115">
        <f t="shared" si="8"/>
        <v>6.2105263157894601</v>
      </c>
      <c r="E115">
        <f t="shared" si="9"/>
        <v>1.2421052631578919</v>
      </c>
      <c r="F115">
        <f t="shared" si="10"/>
        <v>0.15320999265134211</v>
      </c>
      <c r="G115">
        <v>0.43912127726910555</v>
      </c>
    </row>
    <row r="116" spans="1:7" x14ac:dyDescent="0.25">
      <c r="A116">
        <f t="shared" si="13"/>
        <v>11.899999999999974</v>
      </c>
      <c r="B116">
        <f t="shared" si="6"/>
        <v>1.1899999999999975E-4</v>
      </c>
      <c r="C116">
        <f t="shared" si="7"/>
        <v>0.19999999999999998</v>
      </c>
      <c r="D116">
        <f t="shared" si="8"/>
        <v>6.2631578947368283</v>
      </c>
      <c r="E116">
        <f t="shared" si="9"/>
        <v>1.2526315789473657</v>
      </c>
      <c r="F116">
        <f t="shared" si="10"/>
        <v>0.15430803045167937</v>
      </c>
      <c r="G116">
        <v>0.44120077413181935</v>
      </c>
    </row>
    <row r="117" spans="1:7" x14ac:dyDescent="0.25">
      <c r="A117">
        <f t="shared" si="13"/>
        <v>11.999999999999973</v>
      </c>
      <c r="B117">
        <f t="shared" si="6"/>
        <v>1.1999999999999975E-4</v>
      </c>
      <c r="C117">
        <f t="shared" si="7"/>
        <v>0.19999999999999998</v>
      </c>
      <c r="D117">
        <f t="shared" si="8"/>
        <v>6.3157894736841964</v>
      </c>
      <c r="E117">
        <f t="shared" si="9"/>
        <v>1.2631578947368391</v>
      </c>
      <c r="F117">
        <f t="shared" si="10"/>
        <v>0.1554032242751075</v>
      </c>
      <c r="G117">
        <v>0.44326490819476738</v>
      </c>
    </row>
    <row r="118" spans="1:7" x14ac:dyDescent="0.25">
      <c r="A118">
        <f t="shared" si="13"/>
        <v>12.099999999999973</v>
      </c>
      <c r="B118">
        <f t="shared" si="6"/>
        <v>1.2099999999999974E-4</v>
      </c>
      <c r="C118">
        <f t="shared" si="7"/>
        <v>0.19999999999999998</v>
      </c>
      <c r="D118">
        <f t="shared" si="8"/>
        <v>6.3684210526315654</v>
      </c>
      <c r="E118">
        <f t="shared" si="9"/>
        <v>1.2736842105263131</v>
      </c>
      <c r="F118">
        <f t="shared" si="10"/>
        <v>0.15649558515641568</v>
      </c>
      <c r="G118">
        <v>0.44531384907615212</v>
      </c>
    </row>
    <row r="119" spans="1:7" x14ac:dyDescent="0.25">
      <c r="A119">
        <f t="shared" si="13"/>
        <v>12.199999999999973</v>
      </c>
      <c r="B119">
        <f t="shared" si="6"/>
        <v>1.2199999999999974E-4</v>
      </c>
      <c r="C119">
        <f t="shared" si="7"/>
        <v>0.19999999999999998</v>
      </c>
      <c r="D119">
        <f t="shared" si="8"/>
        <v>6.4210526315789336</v>
      </c>
      <c r="E119">
        <f t="shared" si="9"/>
        <v>1.2842105263157866</v>
      </c>
      <c r="F119">
        <f t="shared" si="10"/>
        <v>0.15758512407337935</v>
      </c>
      <c r="G119">
        <v>0.44734776390636205</v>
      </c>
    </row>
    <row r="120" spans="1:7" x14ac:dyDescent="0.25">
      <c r="A120">
        <f t="shared" si="13"/>
        <v>12.299999999999972</v>
      </c>
      <c r="B120">
        <f t="shared" si="6"/>
        <v>1.2299999999999974E-4</v>
      </c>
      <c r="C120">
        <f t="shared" si="7"/>
        <v>0.19999999999999998</v>
      </c>
      <c r="D120">
        <f t="shared" si="8"/>
        <v>6.4736842105263017</v>
      </c>
      <c r="E120">
        <f t="shared" si="9"/>
        <v>1.2947368421052603</v>
      </c>
      <c r="F120">
        <f t="shared" si="10"/>
        <v>0.15867185194712799</v>
      </c>
      <c r="G120">
        <v>0.44936681737341649</v>
      </c>
    </row>
    <row r="121" spans="1:7" x14ac:dyDescent="0.25">
      <c r="A121">
        <f>A120+0.1</f>
        <v>12.399999999999972</v>
      </c>
      <c r="B121">
        <f t="shared" si="6"/>
        <v>1.2399999999999973E-4</v>
      </c>
      <c r="C121">
        <f t="shared" si="7"/>
        <v>0.19999999999999998</v>
      </c>
      <c r="D121">
        <f t="shared" si="8"/>
        <v>6.5263157894736699</v>
      </c>
      <c r="E121">
        <f t="shared" si="9"/>
        <v>1.3052631578947338</v>
      </c>
      <c r="F121">
        <f t="shared" si="10"/>
        <v>0.15975577964251006</v>
      </c>
      <c r="G121">
        <v>0.45137117176741798</v>
      </c>
    </row>
    <row r="122" spans="1:7" x14ac:dyDescent="0.25">
      <c r="A122">
        <f t="shared" ref="A122:A124" si="14">A121+0.1</f>
        <v>12.499999999999972</v>
      </c>
      <c r="B122">
        <f t="shared" si="6"/>
        <v>1.2499999999999973E-4</v>
      </c>
      <c r="C122">
        <f t="shared" si="7"/>
        <v>0.19999999999999998</v>
      </c>
      <c r="D122">
        <f t="shared" si="8"/>
        <v>6.578947368421038</v>
      </c>
      <c r="E122">
        <f t="shared" si="9"/>
        <v>1.3157894736842075</v>
      </c>
      <c r="F122">
        <f t="shared" si="10"/>
        <v>0.1608369179684549</v>
      </c>
      <c r="G122">
        <v>0.45336098702403688</v>
      </c>
    </row>
    <row r="123" spans="1:7" x14ac:dyDescent="0.25">
      <c r="A123">
        <f t="shared" si="14"/>
        <v>12.599999999999971</v>
      </c>
      <c r="B123">
        <f t="shared" si="6"/>
        <v>1.2599999999999973E-4</v>
      </c>
      <c r="C123">
        <f t="shared" si="7"/>
        <v>0.19999999999999998</v>
      </c>
      <c r="D123">
        <f t="shared" si="8"/>
        <v>6.6315789473684061</v>
      </c>
      <c r="E123">
        <f t="shared" si="9"/>
        <v>1.3263157894736812</v>
      </c>
      <c r="F123">
        <f t="shared" si="10"/>
        <v>0.16191527767833225</v>
      </c>
      <c r="G123">
        <v>0.45533642076705366</v>
      </c>
    </row>
    <row r="124" spans="1:7" x14ac:dyDescent="0.25">
      <c r="A124">
        <f t="shared" si="14"/>
        <v>12.699999999999971</v>
      </c>
      <c r="B124">
        <f t="shared" si="6"/>
        <v>1.2699999999999973E-4</v>
      </c>
      <c r="C124">
        <f t="shared" si="7"/>
        <v>0.19999999999999998</v>
      </c>
      <c r="D124">
        <f t="shared" si="8"/>
        <v>6.6842105263157743</v>
      </c>
      <c r="E124">
        <f t="shared" si="9"/>
        <v>1.3368421052631547</v>
      </c>
      <c r="F124">
        <f t="shared" si="10"/>
        <v>0.16299086947030852</v>
      </c>
      <c r="G124">
        <v>0.4572976283499815</v>
      </c>
    </row>
    <row r="125" spans="1:7" x14ac:dyDescent="0.25">
      <c r="A125">
        <f>A124+0.1</f>
        <v>12.799999999999971</v>
      </c>
      <c r="B125">
        <f t="shared" si="6"/>
        <v>1.2799999999999972E-4</v>
      </c>
      <c r="C125">
        <f t="shared" si="7"/>
        <v>0.19999999999999998</v>
      </c>
      <c r="D125">
        <f t="shared" si="8"/>
        <v>6.7368421052631433</v>
      </c>
      <c r="E125">
        <f t="shared" si="9"/>
        <v>1.3473684210526284</v>
      </c>
      <c r="F125">
        <f t="shared" si="10"/>
        <v>0.16406370398770095</v>
      </c>
      <c r="G125">
        <v>0.4592447628967935</v>
      </c>
    </row>
    <row r="126" spans="1:7" x14ac:dyDescent="0.25">
      <c r="A126">
        <f t="shared" ref="A126:A131" si="15">A125+0.1</f>
        <v>12.89999999999997</v>
      </c>
      <c r="B126">
        <f t="shared" si="6"/>
        <v>1.2899999999999972E-4</v>
      </c>
      <c r="C126">
        <f t="shared" si="7"/>
        <v>0.19999999999999998</v>
      </c>
      <c r="D126">
        <f t="shared" si="8"/>
        <v>6.7894736842105115</v>
      </c>
      <c r="E126">
        <f t="shared" si="9"/>
        <v>1.3578947368421022</v>
      </c>
      <c r="F126">
        <f t="shared" si="10"/>
        <v>0.16513379181932822</v>
      </c>
      <c r="G126">
        <v>0.4611779753417759</v>
      </c>
    </row>
    <row r="127" spans="1:7" x14ac:dyDescent="0.25">
      <c r="A127">
        <f t="shared" si="15"/>
        <v>12.99999999999997</v>
      </c>
      <c r="B127">
        <f t="shared" si="6"/>
        <v>1.2999999999999972E-4</v>
      </c>
      <c r="C127">
        <f t="shared" si="7"/>
        <v>0.19999999999999998</v>
      </c>
      <c r="D127">
        <f t="shared" si="8"/>
        <v>6.8421052631578796</v>
      </c>
      <c r="E127">
        <f t="shared" si="9"/>
        <v>1.3684210526315759</v>
      </c>
      <c r="F127">
        <f t="shared" si="10"/>
        <v>0.16620114349985909</v>
      </c>
      <c r="G127">
        <v>0.46309741446852903</v>
      </c>
    </row>
    <row r="128" spans="1:7" x14ac:dyDescent="0.25">
      <c r="A128">
        <f t="shared" si="15"/>
        <v>13.099999999999969</v>
      </c>
      <c r="B128">
        <f t="shared" si="6"/>
        <v>1.3099999999999971E-4</v>
      </c>
      <c r="C128">
        <f t="shared" si="7"/>
        <v>0.19999999999999998</v>
      </c>
      <c r="D128">
        <f t="shared" si="8"/>
        <v>6.8947368421052477</v>
      </c>
      <c r="E128">
        <f t="shared" si="9"/>
        <v>1.3789473684210494</v>
      </c>
      <c r="F128">
        <f t="shared" si="10"/>
        <v>0.16726576951015823</v>
      </c>
      <c r="G128">
        <v>0.46500322694813923</v>
      </c>
    </row>
    <row r="129" spans="1:7" x14ac:dyDescent="0.25">
      <c r="A129">
        <f t="shared" si="15"/>
        <v>13.199999999999969</v>
      </c>
      <c r="B129">
        <f t="shared" si="6"/>
        <v>1.3199999999999971E-4</v>
      </c>
      <c r="C129">
        <f t="shared" si="7"/>
        <v>0.19999999999999998</v>
      </c>
      <c r="D129">
        <f t="shared" si="8"/>
        <v>6.9473684210526159</v>
      </c>
      <c r="E129">
        <f t="shared" si="9"/>
        <v>1.3894736842105231</v>
      </c>
      <c r="F129">
        <f t="shared" si="10"/>
        <v>0.16832768027762893</v>
      </c>
      <c r="G129">
        <v>0.46689555737653848</v>
      </c>
    </row>
    <row r="130" spans="1:7" x14ac:dyDescent="0.25">
      <c r="A130">
        <f t="shared" si="15"/>
        <v>13.299999999999969</v>
      </c>
      <c r="B130">
        <f t="shared" si="6"/>
        <v>1.3299999999999971E-4</v>
      </c>
      <c r="C130">
        <f t="shared" si="7"/>
        <v>0.19999999999999998</v>
      </c>
      <c r="D130">
        <f t="shared" si="8"/>
        <v>6.999999999999984</v>
      </c>
      <c r="E130">
        <f t="shared" si="9"/>
        <v>1.3999999999999966</v>
      </c>
      <c r="F130">
        <f t="shared" si="10"/>
        <v>0.16938688617655373</v>
      </c>
      <c r="G130">
        <v>0.46877454831107557</v>
      </c>
    </row>
    <row r="131" spans="1:7" x14ac:dyDescent="0.25">
      <c r="A131">
        <f t="shared" si="15"/>
        <v>13.399999999999968</v>
      </c>
      <c r="B131">
        <f t="shared" ref="B131:B147" si="16">A131*$K$2</f>
        <v>1.3399999999999971E-4</v>
      </c>
      <c r="C131">
        <f t="shared" ref="C131:C147" si="17">$I$2/$L$2</f>
        <v>0.19999999999999998</v>
      </c>
      <c r="D131">
        <f t="shared" ref="D131:D147" si="18">B131/$M$2</f>
        <v>7.0526315789473522</v>
      </c>
      <c r="E131">
        <f t="shared" ref="E131:E147" si="19">C131*D131</f>
        <v>1.4105263157894703</v>
      </c>
      <c r="F131">
        <f t="shared" ref="F131:F147" si="20">E131/(1+E131+$R$2)</f>
        <v>0.17044339752843238</v>
      </c>
      <c r="G131">
        <v>0.47064034030631635</v>
      </c>
    </row>
    <row r="132" spans="1:7" x14ac:dyDescent="0.25">
      <c r="A132">
        <f>A131+0.1</f>
        <v>13.499999999999968</v>
      </c>
      <c r="B132">
        <f t="shared" si="16"/>
        <v>1.349999999999997E-4</v>
      </c>
      <c r="C132">
        <f t="shared" si="17"/>
        <v>0.19999999999999998</v>
      </c>
      <c r="D132">
        <f t="shared" si="18"/>
        <v>7.1052631578947212</v>
      </c>
      <c r="E132">
        <f t="shared" si="19"/>
        <v>1.421052631578944</v>
      </c>
      <c r="F132">
        <f t="shared" si="20"/>
        <v>0.17149722460231687</v>
      </c>
      <c r="G132">
        <v>0.47249307194909107</v>
      </c>
    </row>
    <row r="133" spans="1:7" x14ac:dyDescent="0.25">
      <c r="A133">
        <f t="shared" ref="A133" si="21">A132+0.1</f>
        <v>13.599999999999968</v>
      </c>
      <c r="B133">
        <f t="shared" si="16"/>
        <v>1.359999999999997E-4</v>
      </c>
      <c r="C133">
        <f t="shared" si="17"/>
        <v>0.19999999999999998</v>
      </c>
      <c r="D133">
        <f t="shared" si="18"/>
        <v>7.1578947368420893</v>
      </c>
      <c r="E133">
        <f t="shared" si="19"/>
        <v>1.4315789473684177</v>
      </c>
      <c r="F133">
        <f t="shared" si="20"/>
        <v>0.17254837761514419</v>
      </c>
      <c r="G133">
        <v>0.4743328798928102</v>
      </c>
    </row>
    <row r="134" spans="1:7" x14ac:dyDescent="0.25">
      <c r="A134">
        <f>A133+0.1</f>
        <v>13.699999999999967</v>
      </c>
      <c r="B134">
        <f t="shared" si="16"/>
        <v>1.3699999999999967E-4</v>
      </c>
      <c r="C134">
        <f t="shared" si="17"/>
        <v>0.19999999999999998</v>
      </c>
      <c r="D134">
        <f t="shared" si="18"/>
        <v>7.2105263157894557</v>
      </c>
      <c r="E134">
        <f t="shared" si="19"/>
        <v>1.442105263157891</v>
      </c>
      <c r="F134">
        <f t="shared" si="20"/>
        <v>0.17359686673206659</v>
      </c>
      <c r="G134">
        <v>0.47615989889106269</v>
      </c>
    </row>
    <row r="135" spans="1:7" x14ac:dyDescent="0.25">
      <c r="A135">
        <f t="shared" ref="A135" si="22">A134+0.1</f>
        <v>13.799999999999967</v>
      </c>
      <c r="B135">
        <f t="shared" si="16"/>
        <v>1.3799999999999967E-4</v>
      </c>
      <c r="C135">
        <f t="shared" si="17"/>
        <v>0.19999999999999998</v>
      </c>
      <c r="D135">
        <f t="shared" si="18"/>
        <v>7.2631578947368238</v>
      </c>
      <c r="E135">
        <f t="shared" si="19"/>
        <v>1.4526315789473647</v>
      </c>
      <c r="F135">
        <f t="shared" si="20"/>
        <v>0.1746427020667794</v>
      </c>
      <c r="G135">
        <v>0.47797426183051744</v>
      </c>
    </row>
    <row r="136" spans="1:7" x14ac:dyDescent="0.25">
      <c r="A136">
        <f>A135+0.1</f>
        <v>13.899999999999967</v>
      </c>
      <c r="B136">
        <f t="shared" si="16"/>
        <v>1.3899999999999967E-4</v>
      </c>
      <c r="C136">
        <f t="shared" si="17"/>
        <v>0.19999999999999998</v>
      </c>
      <c r="D136">
        <f t="shared" si="18"/>
        <v>7.3157894736841929</v>
      </c>
      <c r="E136">
        <f t="shared" si="19"/>
        <v>1.4631578947368384</v>
      </c>
      <c r="F136">
        <f t="shared" si="20"/>
        <v>0.17568589368184584</v>
      </c>
      <c r="G136">
        <v>0.47977609976314295</v>
      </c>
    </row>
    <row r="137" spans="1:7" x14ac:dyDescent="0.25">
      <c r="A137">
        <f t="shared" ref="A137:A139" si="23">A136+0.1</f>
        <v>13.999999999999966</v>
      </c>
      <c r="B137">
        <f t="shared" si="16"/>
        <v>1.3999999999999966E-4</v>
      </c>
      <c r="C137">
        <f t="shared" si="17"/>
        <v>0.19999999999999998</v>
      </c>
      <c r="D137">
        <f t="shared" si="18"/>
        <v>7.368421052631561</v>
      </c>
      <c r="E137">
        <f t="shared" si="19"/>
        <v>1.4736842105263122</v>
      </c>
      <c r="F137">
        <f t="shared" si="20"/>
        <v>0.17672645158901995</v>
      </c>
      <c r="G137">
        <v>0.48156554193776102</v>
      </c>
    </row>
    <row r="138" spans="1:7" x14ac:dyDescent="0.25">
      <c r="A138">
        <f t="shared" si="23"/>
        <v>14.099999999999966</v>
      </c>
      <c r="B138">
        <f t="shared" si="16"/>
        <v>1.4099999999999966E-4</v>
      </c>
      <c r="C138">
        <f t="shared" si="17"/>
        <v>0.19999999999999998</v>
      </c>
      <c r="D138">
        <f t="shared" si="18"/>
        <v>7.4210526315789291</v>
      </c>
      <c r="E138">
        <f t="shared" si="19"/>
        <v>1.4842105263157856</v>
      </c>
      <c r="F138">
        <f t="shared" si="20"/>
        <v>0.17776438574956707</v>
      </c>
      <c r="G138">
        <v>0.48334271583095356</v>
      </c>
    </row>
    <row r="139" spans="1:7" x14ac:dyDescent="0.25">
      <c r="A139">
        <f t="shared" si="23"/>
        <v>14.199999999999966</v>
      </c>
      <c r="B139">
        <f t="shared" si="16"/>
        <v>1.4199999999999966E-4</v>
      </c>
      <c r="C139">
        <f t="shared" si="17"/>
        <v>0.19999999999999998</v>
      </c>
      <c r="D139">
        <f t="shared" si="18"/>
        <v>7.4736842105262973</v>
      </c>
      <c r="E139">
        <f t="shared" si="19"/>
        <v>1.4947368421052594</v>
      </c>
      <c r="F139">
        <f t="shared" si="20"/>
        <v>0.17879970607458137</v>
      </c>
      <c r="G139">
        <v>0.4851077471773339</v>
      </c>
    </row>
    <row r="140" spans="1:7" x14ac:dyDescent="0.25">
      <c r="A140">
        <f>A139+0.1</f>
        <v>14.299999999999965</v>
      </c>
      <c r="B140">
        <f t="shared" si="16"/>
        <v>1.4299999999999965E-4</v>
      </c>
      <c r="C140">
        <f t="shared" si="17"/>
        <v>0.19999999999999998</v>
      </c>
      <c r="D140">
        <f t="shared" si="18"/>
        <v>7.5263157894736654</v>
      </c>
      <c r="E140">
        <f t="shared" si="19"/>
        <v>1.5052631578947329</v>
      </c>
      <c r="F140">
        <f t="shared" si="20"/>
        <v>0.17983242242530145</v>
      </c>
      <c r="G140">
        <v>0.48686075999920059</v>
      </c>
    </row>
    <row r="141" spans="1:7" x14ac:dyDescent="0.25">
      <c r="A141">
        <f t="shared" ref="A141" si="24">A140+0.1</f>
        <v>14.399999999999965</v>
      </c>
      <c r="B141">
        <f t="shared" si="16"/>
        <v>1.4399999999999965E-4</v>
      </c>
      <c r="C141">
        <f t="shared" si="17"/>
        <v>0.19999999999999998</v>
      </c>
      <c r="D141">
        <f t="shared" si="18"/>
        <v>7.5789473684210336</v>
      </c>
      <c r="E141">
        <f t="shared" si="19"/>
        <v>1.5157894736842066</v>
      </c>
      <c r="F141">
        <f t="shared" si="20"/>
        <v>0.1808625446134236</v>
      </c>
      <c r="G141">
        <v>0.4886018766355878</v>
      </c>
    </row>
    <row r="142" spans="1:7" x14ac:dyDescent="0.25">
      <c r="A142">
        <f>A141+0.1</f>
        <v>14.499999999999964</v>
      </c>
      <c r="B142">
        <f t="shared" si="16"/>
        <v>1.4499999999999965E-4</v>
      </c>
      <c r="C142">
        <f t="shared" si="17"/>
        <v>0.19999999999999998</v>
      </c>
      <c r="D142">
        <f t="shared" si="18"/>
        <v>7.6315789473684017</v>
      </c>
      <c r="E142">
        <f t="shared" si="19"/>
        <v>1.5263157894736803</v>
      </c>
      <c r="F142">
        <f t="shared" si="20"/>
        <v>0.18189008240141222</v>
      </c>
      <c r="G142">
        <v>0.49033121777072525</v>
      </c>
    </row>
    <row r="143" spans="1:7" x14ac:dyDescent="0.25">
      <c r="A143">
        <f t="shared" ref="A143:A145" si="25">A142+0.1</f>
        <v>14.599999999999964</v>
      </c>
      <c r="B143">
        <f t="shared" si="16"/>
        <v>1.4599999999999965E-4</v>
      </c>
      <c r="C143">
        <f t="shared" si="17"/>
        <v>0.19999999999999998</v>
      </c>
      <c r="D143">
        <f t="shared" si="18"/>
        <v>7.6842105263157707</v>
      </c>
      <c r="E143">
        <f t="shared" si="19"/>
        <v>1.536842105263154</v>
      </c>
      <c r="F143">
        <f t="shared" si="20"/>
        <v>0.18291504550280843</v>
      </c>
      <c r="G143">
        <v>0.49204890246192406</v>
      </c>
    </row>
    <row r="144" spans="1:7" x14ac:dyDescent="0.25">
      <c r="A144">
        <f t="shared" si="25"/>
        <v>14.699999999999964</v>
      </c>
      <c r="B144">
        <f t="shared" si="16"/>
        <v>1.4699999999999964E-4</v>
      </c>
      <c r="C144">
        <f t="shared" si="17"/>
        <v>0.19999999999999998</v>
      </c>
      <c r="D144">
        <f t="shared" si="18"/>
        <v>7.7368421052631389</v>
      </c>
      <c r="E144">
        <f t="shared" si="19"/>
        <v>1.5473684210526277</v>
      </c>
      <c r="F144">
        <f t="shared" si="20"/>
        <v>0.18393744358253611</v>
      </c>
      <c r="G144">
        <v>0.49375504816689914</v>
      </c>
    </row>
    <row r="145" spans="1:7" x14ac:dyDescent="0.25">
      <c r="A145">
        <f t="shared" si="25"/>
        <v>14.799999999999963</v>
      </c>
      <c r="B145">
        <f t="shared" si="16"/>
        <v>1.4799999999999964E-4</v>
      </c>
      <c r="C145">
        <f t="shared" si="17"/>
        <v>0.19999999999999998</v>
      </c>
      <c r="D145">
        <f t="shared" si="18"/>
        <v>7.789473684210507</v>
      </c>
      <c r="E145">
        <f t="shared" si="19"/>
        <v>1.5578947368421012</v>
      </c>
      <c r="F145">
        <f t="shared" si="20"/>
        <v>0.18495728625720564</v>
      </c>
      <c r="G145">
        <v>0.49544977077054414</v>
      </c>
    </row>
    <row r="146" spans="1:7" x14ac:dyDescent="0.25">
      <c r="A146">
        <f>A145+0.1</f>
        <v>14.899999999999963</v>
      </c>
      <c r="B146">
        <f t="shared" si="16"/>
        <v>1.4899999999999964E-4</v>
      </c>
      <c r="C146">
        <f t="shared" si="17"/>
        <v>0.19999999999999998</v>
      </c>
      <c r="D146">
        <f t="shared" si="18"/>
        <v>7.8421052631578752</v>
      </c>
      <c r="E146">
        <f t="shared" si="19"/>
        <v>1.5684210526315749</v>
      </c>
      <c r="F146">
        <f t="shared" si="20"/>
        <v>0.18597458309541551</v>
      </c>
      <c r="G146">
        <v>0.49713318461116918</v>
      </c>
    </row>
    <row r="147" spans="1:7" x14ac:dyDescent="0.25">
      <c r="A147">
        <f>A146+0.1</f>
        <v>14.999999999999963</v>
      </c>
      <c r="B147">
        <f t="shared" si="16"/>
        <v>1.4999999999999963E-4</v>
      </c>
      <c r="C147">
        <f t="shared" si="17"/>
        <v>0.19999999999999998</v>
      </c>
      <c r="D147">
        <f t="shared" si="18"/>
        <v>7.8947368421052433</v>
      </c>
      <c r="E147">
        <f t="shared" si="19"/>
        <v>1.5789473684210484</v>
      </c>
      <c r="F147">
        <f t="shared" si="20"/>
        <v>0.18698934361805147</v>
      </c>
      <c r="G147">
        <v>0.49880540250621608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opLeftCell="A3" workbookViewId="0">
      <selection activeCell="D2" sqref="D2"/>
    </sheetView>
  </sheetViews>
  <sheetFormatPr defaultRowHeight="15" x14ac:dyDescent="0.25"/>
  <cols>
    <col min="1" max="1" width="16.42578125" bestFit="1" customWidth="1"/>
  </cols>
  <sheetData>
    <row r="1" spans="1:7" x14ac:dyDescent="0.25">
      <c r="B1" s="3" t="s">
        <v>98</v>
      </c>
      <c r="C1" s="3"/>
      <c r="D1" s="3"/>
      <c r="E1" s="3" t="s">
        <v>99</v>
      </c>
      <c r="F1" s="3"/>
      <c r="G1" s="3"/>
    </row>
    <row r="2" spans="1:7" x14ac:dyDescent="0.25">
      <c r="A2" t="s">
        <v>87</v>
      </c>
      <c r="B2" t="s">
        <v>67</v>
      </c>
      <c r="C2" t="s">
        <v>78</v>
      </c>
      <c r="D2" t="s">
        <v>97</v>
      </c>
      <c r="E2" t="s">
        <v>67</v>
      </c>
      <c r="F2" t="s">
        <v>78</v>
      </c>
      <c r="G2" t="s">
        <v>97</v>
      </c>
    </row>
    <row r="3" spans="1:7" x14ac:dyDescent="0.25">
      <c r="A3">
        <v>0.5</v>
      </c>
      <c r="B3">
        <v>0.71834958949455352</v>
      </c>
      <c r="C3">
        <v>7.6082106202588129E-3</v>
      </c>
      <c r="D3">
        <f>B3*C3</f>
        <v>5.465354975851021E-3</v>
      </c>
      <c r="E3">
        <v>0.97183495894945537</v>
      </c>
      <c r="F3">
        <v>3.2109227871939733E-2</v>
      </c>
      <c r="G3">
        <f>E3*F3</f>
        <v>3.1204870150825258E-2</v>
      </c>
    </row>
    <row r="4" spans="1:7" x14ac:dyDescent="0.25">
      <c r="A4">
        <f>A3+0.1</f>
        <v>0.6</v>
      </c>
      <c r="B4">
        <v>0.76529132457879456</v>
      </c>
      <c r="C4">
        <v>9.1159814828841428E-3</v>
      </c>
      <c r="D4">
        <f t="shared" ref="D4:D67" si="0">B4*C4</f>
        <v>6.9763815438721698E-3</v>
      </c>
      <c r="E4">
        <v>0.97652913245787942</v>
      </c>
      <c r="F4">
        <v>3.8285211728822433E-2</v>
      </c>
      <c r="G4">
        <f t="shared" ref="G4:G67" si="1">E4*F4</f>
        <v>3.7386624595513201E-2</v>
      </c>
    </row>
    <row r="5" spans="1:7" x14ac:dyDescent="0.25">
      <c r="A5">
        <f t="shared" ref="A5:A68" si="2">A4+0.1</f>
        <v>0.7</v>
      </c>
      <c r="B5">
        <v>0.79882113535325239</v>
      </c>
      <c r="C5">
        <v>1.0619177692163964E-2</v>
      </c>
      <c r="D5">
        <f t="shared" si="0"/>
        <v>8.4828235805723476E-3</v>
      </c>
      <c r="E5">
        <v>0.97988211353532528</v>
      </c>
      <c r="F5">
        <v>4.4382879030158785E-2</v>
      </c>
      <c r="G5">
        <f t="shared" si="1"/>
        <v>4.3489989308854657E-2</v>
      </c>
    </row>
    <row r="6" spans="1:7" x14ac:dyDescent="0.25">
      <c r="A6">
        <f t="shared" si="2"/>
        <v>0.79999999999999993</v>
      </c>
      <c r="B6">
        <v>0.82396849343409595</v>
      </c>
      <c r="C6">
        <v>1.211782003615801E-2</v>
      </c>
      <c r="D6">
        <f t="shared" si="0"/>
        <v>9.9847019188986173E-3</v>
      </c>
      <c r="E6">
        <v>0.98239684934340954</v>
      </c>
      <c r="F6">
        <v>5.0403710067808499E-2</v>
      </c>
      <c r="G6">
        <f t="shared" si="1"/>
        <v>4.9516445965833759E-2</v>
      </c>
    </row>
    <row r="7" spans="1:7" x14ac:dyDescent="0.25">
      <c r="A7">
        <f t="shared" si="2"/>
        <v>0.89999999999999991</v>
      </c>
      <c r="B7">
        <v>0.8435275497191963</v>
      </c>
      <c r="C7">
        <v>1.3611929177163539E-2</v>
      </c>
      <c r="D7">
        <f t="shared" si="0"/>
        <v>1.1482037265763996E-2</v>
      </c>
      <c r="E7">
        <v>0.98435275497191965</v>
      </c>
      <c r="F7">
        <v>5.6349148061104574E-2</v>
      </c>
      <c r="G7">
        <f t="shared" si="1"/>
        <v>5.5467439134268895E-2</v>
      </c>
    </row>
    <row r="8" spans="1:7" x14ac:dyDescent="0.25">
      <c r="A8">
        <f t="shared" si="2"/>
        <v>0.99999999999999989</v>
      </c>
      <c r="B8">
        <v>0.85917479474727676</v>
      </c>
      <c r="C8">
        <v>1.5101525652664908E-2</v>
      </c>
      <c r="D8">
        <f t="shared" si="0"/>
        <v>1.2974850202999107E-2</v>
      </c>
      <c r="E8">
        <v>0.98591747947472763</v>
      </c>
      <c r="F8">
        <v>6.2220600310190673E-2</v>
      </c>
      <c r="G8">
        <f t="shared" si="1"/>
        <v>6.1344377429227645E-2</v>
      </c>
    </row>
    <row r="9" spans="1:7" x14ac:dyDescent="0.25">
      <c r="A9">
        <f t="shared" si="2"/>
        <v>1.0999999999999999</v>
      </c>
      <c r="B9">
        <v>0.87197708613388802</v>
      </c>
      <c r="C9">
        <v>1.6586629876274617E-2</v>
      </c>
      <c r="D9">
        <f t="shared" si="0"/>
        <v>1.4463161188295232E-2</v>
      </c>
      <c r="E9">
        <v>0.98719770861338885</v>
      </c>
      <c r="F9">
        <v>6.8019439306568008E-2</v>
      </c>
      <c r="G9">
        <f t="shared" si="1"/>
        <v>6.7148634624611417E-2</v>
      </c>
    </row>
    <row r="10" spans="1:7" x14ac:dyDescent="0.25">
      <c r="A10">
        <f t="shared" si="2"/>
        <v>1.2</v>
      </c>
      <c r="B10">
        <v>0.88264566228939723</v>
      </c>
      <c r="C10">
        <v>1.8067262138665795E-2</v>
      </c>
      <c r="D10">
        <f t="shared" si="0"/>
        <v>1.594699055613882E-2</v>
      </c>
      <c r="E10">
        <v>0.98826456622893977</v>
      </c>
      <c r="F10">
        <v>7.3747003802692515E-2</v>
      </c>
      <c r="G10">
        <f t="shared" si="1"/>
        <v>7.2881550723751895E-2</v>
      </c>
    </row>
    <row r="11" spans="1:7" x14ac:dyDescent="0.25">
      <c r="A11">
        <f t="shared" si="2"/>
        <v>1.3</v>
      </c>
      <c r="B11">
        <v>0.8916729190363667</v>
      </c>
      <c r="C11">
        <v>1.9543442608496307E-2</v>
      </c>
      <c r="D11">
        <f t="shared" si="0"/>
        <v>1.7426358518737608E-2</v>
      </c>
      <c r="E11">
        <v>0.98916729190363673</v>
      </c>
      <c r="F11">
        <v>7.9404599842372997E-2</v>
      </c>
      <c r="G11">
        <f t="shared" si="1"/>
        <v>7.8544432990772031E-2</v>
      </c>
    </row>
    <row r="12" spans="1:7" x14ac:dyDescent="0.25">
      <c r="A12">
        <f t="shared" si="2"/>
        <v>1.4000000000000001</v>
      </c>
      <c r="B12">
        <v>0.89941056767662619</v>
      </c>
      <c r="C12">
        <v>2.1015191333324534E-2</v>
      </c>
      <c r="D12">
        <f t="shared" si="0"/>
        <v>1.8901285166938335E-2</v>
      </c>
      <c r="E12">
        <v>0.98994105676766264</v>
      </c>
      <c r="F12">
        <v>8.4993501753636361E-2</v>
      </c>
      <c r="G12">
        <f t="shared" si="1"/>
        <v>8.4138556944378967E-2</v>
      </c>
    </row>
    <row r="13" spans="1:7" x14ac:dyDescent="0.25">
      <c r="A13">
        <f t="shared" si="2"/>
        <v>1.5000000000000002</v>
      </c>
      <c r="B13">
        <v>0.90611652983151791</v>
      </c>
      <c r="C13">
        <v>2.2482528240516907E-2</v>
      </c>
      <c r="D13">
        <f t="shared" si="0"/>
        <v>2.037179047113628E-2</v>
      </c>
      <c r="E13">
        <v>0.99061165298315179</v>
      </c>
      <c r="F13">
        <v>9.051495310564503E-2</v>
      </c>
      <c r="G13">
        <f t="shared" si="1"/>
        <v>8.966516731567549E-2</v>
      </c>
    </row>
    <row r="14" spans="1:7" x14ac:dyDescent="0.25">
      <c r="A14">
        <f t="shared" si="2"/>
        <v>1.6000000000000003</v>
      </c>
      <c r="B14">
        <v>0.91198424671704803</v>
      </c>
      <c r="C14">
        <v>2.3945473138147308E-2</v>
      </c>
      <c r="D14">
        <f t="shared" si="0"/>
        <v>2.1837894282176581E-2</v>
      </c>
      <c r="E14">
        <v>0.99119842467170483</v>
      </c>
      <c r="F14">
        <v>9.5970167631176259E-2</v>
      </c>
      <c r="G14">
        <f t="shared" si="1"/>
        <v>9.5125478971501351E-2</v>
      </c>
    </row>
    <row r="15" spans="1:7" x14ac:dyDescent="0.25">
      <c r="A15">
        <f t="shared" si="2"/>
        <v>1.7000000000000004</v>
      </c>
      <c r="B15">
        <v>0.91716164396898636</v>
      </c>
      <c r="C15">
        <v>2.5404045715888383E-2</v>
      </c>
      <c r="D15">
        <f t="shared" si="0"/>
        <v>2.3299616332247475E-2</v>
      </c>
      <c r="E15">
        <v>0.99171616439689858</v>
      </c>
      <c r="F15">
        <v>0.10136033011610018</v>
      </c>
      <c r="G15">
        <f t="shared" si="1"/>
        <v>0.10052067780474232</v>
      </c>
    </row>
    <row r="16" spans="1:7" x14ac:dyDescent="0.25">
      <c r="A16">
        <f t="shared" si="2"/>
        <v>1.8000000000000005</v>
      </c>
      <c r="B16">
        <v>0.92176377485959815</v>
      </c>
      <c r="C16">
        <v>2.6858265545894908E-2</v>
      </c>
      <c r="D16">
        <f t="shared" si="0"/>
        <v>2.4756976235765577E-2</v>
      </c>
      <c r="E16">
        <v>0.99217637748595977</v>
      </c>
      <c r="F16">
        <v>0.1066865972572263</v>
      </c>
      <c r="G16">
        <f t="shared" si="1"/>
        <v>0.10585192159297832</v>
      </c>
    </row>
    <row r="17" spans="1:7" x14ac:dyDescent="0.25">
      <c r="A17">
        <f t="shared" si="2"/>
        <v>1.9000000000000006</v>
      </c>
      <c r="B17">
        <v>0.92588147091961936</v>
      </c>
      <c r="C17">
        <v>2.830815208367924E-2</v>
      </c>
      <c r="D17">
        <f t="shared" si="0"/>
        <v>2.6209993490253224E-2</v>
      </c>
      <c r="E17">
        <v>0.99258814709196197</v>
      </c>
      <c r="F17">
        <v>0.11195009848982275</v>
      </c>
      <c r="G17">
        <f t="shared" si="1"/>
        <v>0.11112034082677581</v>
      </c>
    </row>
    <row r="18" spans="1:7" x14ac:dyDescent="0.25">
      <c r="A18">
        <f t="shared" si="2"/>
        <v>2.0000000000000004</v>
      </c>
      <c r="B18">
        <v>0.92958739737363838</v>
      </c>
      <c r="C18">
        <v>2.9753724668978913E-2</v>
      </c>
      <c r="D18">
        <f t="shared" si="0"/>
        <v>2.7658687477207927E-2</v>
      </c>
      <c r="E18">
        <v>0.99295873973736382</v>
      </c>
      <c r="F18">
        <v>0.11715193678605172</v>
      </c>
      <c r="G18">
        <f t="shared" si="1"/>
        <v>0.11632703950886923</v>
      </c>
    </row>
    <row r="19" spans="1:7" x14ac:dyDescent="0.25">
      <c r="A19">
        <f t="shared" si="2"/>
        <v>2.1000000000000005</v>
      </c>
      <c r="B19">
        <v>0.93294037845108413</v>
      </c>
      <c r="C19">
        <v>3.1195002526616607E-2</v>
      </c>
      <c r="D19">
        <f t="shared" si="0"/>
        <v>2.9103077462964224E-2</v>
      </c>
      <c r="E19">
        <v>0.99329403784510839</v>
      </c>
      <c r="F19">
        <v>0.12229318942550724</v>
      </c>
      <c r="G19">
        <f t="shared" si="1"/>
        <v>0.1214730959254188</v>
      </c>
    </row>
    <row r="20" spans="1:7" x14ac:dyDescent="0.25">
      <c r="A20">
        <f t="shared" si="2"/>
        <v>2.2000000000000006</v>
      </c>
      <c r="B20">
        <v>0.9359885430669439</v>
      </c>
      <c r="C20">
        <v>3.2632004767352354E-2</v>
      </c>
      <c r="D20">
        <f t="shared" si="0"/>
        <v>3.0543182599547698E-2</v>
      </c>
      <c r="E20">
        <v>0.99359885430669437</v>
      </c>
      <c r="F20">
        <v>0.12737490873898505</v>
      </c>
      <c r="G20">
        <f t="shared" si="1"/>
        <v>0.1265595633904753</v>
      </c>
    </row>
    <row r="21" spans="1:7" x14ac:dyDescent="0.25">
      <c r="A21">
        <f t="shared" si="2"/>
        <v>2.3000000000000007</v>
      </c>
      <c r="B21">
        <v>0.9387716498901203</v>
      </c>
      <c r="C21">
        <v>3.4064750388728193E-2</v>
      </c>
      <c r="D21">
        <f t="shared" si="0"/>
        <v>3.1979021925521482E-2</v>
      </c>
      <c r="E21">
        <v>0.99387716498901202</v>
      </c>
      <c r="F21">
        <v>0.13239812282656407</v>
      </c>
      <c r="G21">
        <f t="shared" si="1"/>
        <v>0.1315874709647325</v>
      </c>
    </row>
    <row r="22" spans="1:7" x14ac:dyDescent="0.25">
      <c r="A22">
        <f t="shared" si="2"/>
        <v>2.4000000000000008</v>
      </c>
      <c r="B22">
        <v>0.94132283114469861</v>
      </c>
      <c r="C22">
        <v>3.5493258275905458E-2</v>
      </c>
      <c r="D22">
        <f t="shared" si="0"/>
        <v>3.3410614366825332E-2</v>
      </c>
      <c r="E22">
        <v>0.99413228311446988</v>
      </c>
      <c r="F22">
        <v>0.1373638362510281</v>
      </c>
      <c r="G22">
        <f t="shared" si="1"/>
        <v>0.13655782414959675</v>
      </c>
    </row>
    <row r="23" spans="1:7" x14ac:dyDescent="0.25">
      <c r="A23">
        <f t="shared" si="2"/>
        <v>2.5000000000000009</v>
      </c>
      <c r="B23">
        <v>0.94366991789891075</v>
      </c>
      <c r="C23">
        <v>3.6917547202494384E-2</v>
      </c>
      <c r="D23">
        <f t="shared" si="0"/>
        <v>3.4837978737607037E-2</v>
      </c>
      <c r="E23">
        <v>0.99436699178989107</v>
      </c>
      <c r="F23">
        <v>0.14227303070761019</v>
      </c>
      <c r="G23">
        <f t="shared" si="1"/>
        <v>0.14147160555755714</v>
      </c>
    </row>
    <row r="24" spans="1:7" x14ac:dyDescent="0.25">
      <c r="A24">
        <f t="shared" si="2"/>
        <v>2.600000000000001</v>
      </c>
      <c r="B24">
        <v>0.9458364595181834</v>
      </c>
      <c r="C24">
        <v>3.8337635831376685E-2</v>
      </c>
      <c r="D24">
        <f t="shared" si="0"/>
        <v>3.6261133741046774E-2</v>
      </c>
      <c r="E24">
        <v>0.99458364595181836</v>
      </c>
      <c r="F24">
        <v>0.14712666567099789</v>
      </c>
      <c r="G24">
        <f t="shared" si="1"/>
        <v>0.14632977555979532</v>
      </c>
    </row>
    <row r="25" spans="1:7" x14ac:dyDescent="0.25">
      <c r="A25">
        <f t="shared" si="2"/>
        <v>2.7000000000000011</v>
      </c>
      <c r="B25">
        <v>0.9478425165730654</v>
      </c>
      <c r="C25">
        <v>3.9753542715520611E-2</v>
      </c>
      <c r="D25">
        <f t="shared" si="0"/>
        <v>3.7680097970173909E-2</v>
      </c>
      <c r="E25">
        <v>0.99478425165730655</v>
      </c>
      <c r="F25">
        <v>0.15192567902049445</v>
      </c>
      <c r="G25">
        <f t="shared" si="1"/>
        <v>0.15113327291193074</v>
      </c>
    </row>
    <row r="26" spans="1:7" x14ac:dyDescent="0.25">
      <c r="A26">
        <f t="shared" si="2"/>
        <v>2.8000000000000012</v>
      </c>
      <c r="B26">
        <v>0.9497052838383131</v>
      </c>
      <c r="C26">
        <v>4.116528629878894E-2</v>
      </c>
      <c r="D26">
        <f t="shared" si="0"/>
        <v>3.9094889908676773E-2</v>
      </c>
      <c r="E26">
        <v>0.99497052838383127</v>
      </c>
      <c r="F26">
        <v>0.15667098764419216</v>
      </c>
      <c r="G26">
        <f t="shared" si="1"/>
        <v>0.15588301535875856</v>
      </c>
    </row>
    <row r="27" spans="1:7" x14ac:dyDescent="0.25">
      <c r="A27">
        <f t="shared" si="2"/>
        <v>2.9000000000000012</v>
      </c>
      <c r="B27">
        <v>0.95143958439561271</v>
      </c>
      <c r="C27">
        <v>4.2572884916739877E-2</v>
      </c>
      <c r="D27">
        <f t="shared" si="0"/>
        <v>4.050552793170524E-2</v>
      </c>
      <c r="E27">
        <v>0.99514395843956127</v>
      </c>
      <c r="F27">
        <v>0.16136348802297507</v>
      </c>
      <c r="G27">
        <f t="shared" si="1"/>
        <v>0.16057990021879814</v>
      </c>
    </row>
    <row r="28" spans="1:7" x14ac:dyDescent="0.25">
      <c r="A28">
        <f t="shared" si="2"/>
        <v>3.0000000000000013</v>
      </c>
      <c r="B28">
        <v>0.95305826491575896</v>
      </c>
      <c r="C28">
        <v>4.3976356797420756E-2</v>
      </c>
      <c r="D28">
        <f t="shared" si="0"/>
        <v>4.1912030306666168E-2</v>
      </c>
      <c r="E28">
        <v>0.99530582649157584</v>
      </c>
      <c r="F28">
        <v>0.16600405679513189</v>
      </c>
      <c r="G28">
        <f t="shared" si="1"/>
        <v>0.16522480494943323</v>
      </c>
    </row>
    <row r="29" spans="1:7" x14ac:dyDescent="0.25">
      <c r="A29">
        <f t="shared" si="2"/>
        <v>3.1000000000000014</v>
      </c>
      <c r="B29">
        <v>0.95457251443460545</v>
      </c>
      <c r="C29">
        <v>4.5375720062155012E-2</v>
      </c>
      <c r="D29">
        <f t="shared" si="0"/>
        <v>4.3314415194012079E-2</v>
      </c>
      <c r="E29">
        <v>0.99545725144346053</v>
      </c>
      <c r="F29">
        <v>0.17059355130232715</v>
      </c>
      <c r="G29">
        <f t="shared" si="1"/>
        <v>0.16981858769339356</v>
      </c>
    </row>
    <row r="30" spans="1:7" x14ac:dyDescent="0.25">
      <c r="A30">
        <f t="shared" si="2"/>
        <v>3.2000000000000015</v>
      </c>
      <c r="B30">
        <v>0.95599212335852402</v>
      </c>
      <c r="C30">
        <v>4.6770992726321986E-2</v>
      </c>
      <c r="D30">
        <f t="shared" si="0"/>
        <v>4.4712700648022637E-2</v>
      </c>
      <c r="E30">
        <v>0.99559921233585236</v>
      </c>
      <c r="F30">
        <v>0.17513281011764334</v>
      </c>
      <c r="G30">
        <f t="shared" si="1"/>
        <v>0.17436208780729009</v>
      </c>
    </row>
    <row r="31" spans="1:7" x14ac:dyDescent="0.25">
      <c r="A31">
        <f t="shared" si="2"/>
        <v>3.3000000000000016</v>
      </c>
      <c r="B31">
        <v>0.95732569537796264</v>
      </c>
      <c r="C31">
        <v>4.8162192700130134E-2</v>
      </c>
      <c r="D31">
        <f t="shared" si="0"/>
        <v>4.6106904617579519E-2</v>
      </c>
      <c r="E31">
        <v>0.99573256953779632</v>
      </c>
      <c r="F31">
        <v>0.17962265355637855</v>
      </c>
      <c r="G31">
        <f t="shared" si="1"/>
        <v>0.1788561263728902</v>
      </c>
    </row>
    <row r="32" spans="1:7" x14ac:dyDescent="0.25">
      <c r="A32">
        <f t="shared" si="2"/>
        <v>3.4000000000000017</v>
      </c>
      <c r="B32">
        <v>0.95858082198449313</v>
      </c>
      <c r="C32">
        <v>4.9549337789383287E-2</v>
      </c>
      <c r="D32">
        <f t="shared" si="0"/>
        <v>4.7497044946934339E-2</v>
      </c>
      <c r="E32">
        <v>0.99585808219844929</v>
      </c>
      <c r="F32">
        <v>0.18406388417025202</v>
      </c>
      <c r="G32">
        <f t="shared" si="1"/>
        <v>0.18330150669178469</v>
      </c>
    </row>
    <row r="33" spans="1:7" x14ac:dyDescent="0.25">
      <c r="A33">
        <f t="shared" si="2"/>
        <v>3.5000000000000018</v>
      </c>
      <c r="B33">
        <v>0.95976422707065046</v>
      </c>
      <c r="C33">
        <v>5.0932445696240364E-2</v>
      </c>
      <c r="D33">
        <f t="shared" si="0"/>
        <v>4.8883139376470007E-2</v>
      </c>
      <c r="E33">
        <v>0.9959764227070651</v>
      </c>
      <c r="F33">
        <v>0.1884572872256435</v>
      </c>
      <c r="G33">
        <f t="shared" si="1"/>
        <v>0.1876990147640743</v>
      </c>
    </row>
    <row r="34" spans="1:7" x14ac:dyDescent="0.25">
      <c r="A34">
        <f t="shared" si="2"/>
        <v>3.6000000000000019</v>
      </c>
      <c r="B34">
        <v>0.96088188742979908</v>
      </c>
      <c r="C34">
        <v>5.2311534019968409E-2</v>
      </c>
      <c r="D34">
        <f t="shared" si="0"/>
        <v>5.0265205543455392E-2</v>
      </c>
      <c r="E34">
        <v>0.99608818874297989</v>
      </c>
      <c r="F34">
        <v>0.19280363116646518</v>
      </c>
      <c r="G34">
        <f t="shared" si="1"/>
        <v>0.19204941975167383</v>
      </c>
    </row>
    <row r="35" spans="1:7" x14ac:dyDescent="0.25">
      <c r="A35">
        <f t="shared" si="2"/>
        <v>3.700000000000002</v>
      </c>
      <c r="B35">
        <v>0.96193913371548023</v>
      </c>
      <c r="C35">
        <v>5.3686620257689006E-2</v>
      </c>
      <c r="D35">
        <f t="shared" si="0"/>
        <v>5.1643260982793315E-2</v>
      </c>
      <c r="E35">
        <v>0.99619391337154806</v>
      </c>
      <c r="F35">
        <v>0.19710366806223842</v>
      </c>
      <c r="G35">
        <f t="shared" si="1"/>
        <v>0.19635347442680789</v>
      </c>
    </row>
    <row r="36" spans="1:7" x14ac:dyDescent="0.25">
      <c r="A36">
        <f t="shared" si="2"/>
        <v>3.800000000000002</v>
      </c>
      <c r="B36">
        <v>0.96294073545980974</v>
      </c>
      <c r="C36">
        <v>5.5057721805118288E-2</v>
      </c>
      <c r="D36">
        <f t="shared" si="0"/>
        <v>5.3017323127762209E-2</v>
      </c>
      <c r="E36">
        <v>0.99629407354598098</v>
      </c>
      <c r="F36">
        <v>0.20135813404192507</v>
      </c>
      <c r="G36">
        <f t="shared" si="1"/>
        <v>0.20061191560624719</v>
      </c>
    </row>
    <row r="37" spans="1:7" x14ac:dyDescent="0.25">
      <c r="A37">
        <f t="shared" si="2"/>
        <v>3.9000000000000021</v>
      </c>
      <c r="B37">
        <v>0.96389097301212223</v>
      </c>
      <c r="C37">
        <v>5.6424855957300603E-2</v>
      </c>
      <c r="D37">
        <f t="shared" si="0"/>
        <v>5.4387409310751318E-2</v>
      </c>
      <c r="E37">
        <v>0.99638909730121228</v>
      </c>
      <c r="F37">
        <v>0.20556774971403849</v>
      </c>
      <c r="G37">
        <f t="shared" si="1"/>
        <v>0.20482546457181236</v>
      </c>
    </row>
    <row r="38" spans="1:7" x14ac:dyDescent="0.25">
      <c r="A38">
        <f t="shared" si="2"/>
        <v>4.0000000000000018</v>
      </c>
      <c r="B38">
        <v>0.96479369868681919</v>
      </c>
      <c r="C38">
        <v>5.7788039909335509E-2</v>
      </c>
      <c r="D38">
        <f t="shared" si="0"/>
        <v>5.5753536763989323E-2</v>
      </c>
      <c r="E38">
        <v>0.99647936986868191</v>
      </c>
      <c r="F38">
        <v>0.20973322057353744</v>
      </c>
      <c r="G38">
        <f t="shared" si="1"/>
        <v>0.20899482747764786</v>
      </c>
    </row>
    <row r="39" spans="1:7" x14ac:dyDescent="0.25">
      <c r="A39">
        <f t="shared" si="2"/>
        <v>4.1000000000000014</v>
      </c>
      <c r="B39">
        <v>0.96565238896275041</v>
      </c>
      <c r="C39">
        <v>5.9147290757098889E-2</v>
      </c>
      <c r="D39">
        <f t="shared" si="0"/>
        <v>5.711572262026695E-2</v>
      </c>
      <c r="E39">
        <v>0.99656523889627502</v>
      </c>
      <c r="F39">
        <v>0.21385523739598633</v>
      </c>
      <c r="G39">
        <f t="shared" si="1"/>
        <v>0.21312069574475073</v>
      </c>
    </row>
    <row r="40" spans="1:7" x14ac:dyDescent="0.25">
      <c r="A40">
        <f t="shared" si="2"/>
        <v>4.2000000000000011</v>
      </c>
      <c r="B40">
        <v>0.96647018922554206</v>
      </c>
      <c r="C40">
        <v>6.0502625497957499E-2</v>
      </c>
      <c r="D40">
        <f t="shared" si="0"/>
        <v>5.8473983913653091E-2</v>
      </c>
      <c r="E40">
        <v>0.99664701892255425</v>
      </c>
      <c r="F40">
        <v>0.21793447661944404</v>
      </c>
      <c r="G40">
        <f t="shared" si="1"/>
        <v>0.21720374644321599</v>
      </c>
    </row>
    <row r="41" spans="1:7" x14ac:dyDescent="0.25">
      <c r="A41">
        <f t="shared" si="2"/>
        <v>4.3000000000000007</v>
      </c>
      <c r="B41">
        <v>0.96724995226680854</v>
      </c>
      <c r="C41">
        <v>6.1854061031477538E-2</v>
      </c>
      <c r="D41">
        <f t="shared" si="0"/>
        <v>5.9828337580204914E-2</v>
      </c>
      <c r="E41">
        <v>0.9967249952266809</v>
      </c>
      <c r="F41">
        <v>0.2219716007145236</v>
      </c>
      <c r="G41">
        <f t="shared" si="1"/>
        <v>0.22124464266264224</v>
      </c>
    </row>
    <row r="42" spans="1:7" x14ac:dyDescent="0.25">
      <c r="A42">
        <f t="shared" si="2"/>
        <v>4.4000000000000004</v>
      </c>
      <c r="B42">
        <v>0.96799427153347195</v>
      </c>
      <c r="C42">
        <v>6.320161416012704E-2</v>
      </c>
      <c r="D42">
        <f t="shared" si="0"/>
        <v>6.1178800458671738E-2</v>
      </c>
      <c r="E42">
        <v>0.99679942715334724</v>
      </c>
      <c r="F42">
        <v>0.22596725854305033</v>
      </c>
      <c r="G42">
        <f t="shared" si="1"/>
        <v>0.22524403387112488</v>
      </c>
    </row>
    <row r="43" spans="1:7" x14ac:dyDescent="0.25">
      <c r="A43">
        <f t="shared" si="2"/>
        <v>4.5</v>
      </c>
      <c r="B43">
        <v>0.9687055099438393</v>
      </c>
      <c r="C43">
        <v>6.4545301589972237E-2</v>
      </c>
      <c r="D43">
        <f t="shared" si="0"/>
        <v>6.2525389291192959E-2</v>
      </c>
      <c r="E43">
        <v>0.99687055099438393</v>
      </c>
      <c r="F43">
        <v>0.2299220857057237</v>
      </c>
      <c r="G43">
        <f t="shared" si="1"/>
        <v>0.22920255626324276</v>
      </c>
    </row>
    <row r="44" spans="1:7" x14ac:dyDescent="0.25">
      <c r="A44">
        <f t="shared" si="2"/>
        <v>4.5999999999999996</v>
      </c>
      <c r="B44">
        <v>0.96938582494506009</v>
      </c>
      <c r="C44">
        <v>6.5885139931367895E-2</v>
      </c>
      <c r="D44">
        <f t="shared" si="0"/>
        <v>6.3868120723989785E-2</v>
      </c>
      <c r="E44">
        <v>0.99693858249450606</v>
      </c>
      <c r="F44">
        <v>0.23383670487917588</v>
      </c>
      <c r="G44">
        <f t="shared" si="1"/>
        <v>0.23312083309743176</v>
      </c>
    </row>
    <row r="45" spans="1:7" x14ac:dyDescent="0.25">
      <c r="A45">
        <f t="shared" si="2"/>
        <v>4.6999999999999993</v>
      </c>
      <c r="B45">
        <v>0.97003719037176095</v>
      </c>
      <c r="C45">
        <v>6.7221145699641813E-2</v>
      </c>
      <c r="D45">
        <f t="shared" si="0"/>
        <v>6.520701130805133E-2</v>
      </c>
      <c r="E45">
        <v>0.99700371903717611</v>
      </c>
      <c r="F45">
        <v>0.23771172614280203</v>
      </c>
      <c r="G45">
        <f t="shared" si="1"/>
        <v>0.23699947502312035</v>
      </c>
    </row>
    <row r="46" spans="1:7" x14ac:dyDescent="0.25">
      <c r="A46">
        <f t="shared" si="2"/>
        <v>4.7999999999999989</v>
      </c>
      <c r="B46">
        <v>0.97066141557234931</v>
      </c>
      <c r="C46">
        <v>6.8553335315773359E-2</v>
      </c>
      <c r="D46">
        <f t="shared" si="0"/>
        <v>6.65420774998145E-2</v>
      </c>
      <c r="E46">
        <v>0.99706614155723494</v>
      </c>
      <c r="F46">
        <v>0.24154774729572179</v>
      </c>
      <c r="G46">
        <f t="shared" si="1"/>
        <v>0.24083908039798735</v>
      </c>
    </row>
    <row r="47" spans="1:7" x14ac:dyDescent="0.25">
      <c r="A47">
        <f t="shared" si="2"/>
        <v>4.8999999999999986</v>
      </c>
      <c r="B47">
        <v>0.97126016219332179</v>
      </c>
      <c r="C47">
        <v>6.9881725107066361E-2</v>
      </c>
      <c r="D47">
        <f t="shared" si="0"/>
        <v>6.7873335661838397E-2</v>
      </c>
      <c r="E47">
        <v>0.99712601621933217</v>
      </c>
      <c r="F47">
        <v>0.24534535416421938</v>
      </c>
      <c r="G47">
        <f t="shared" si="1"/>
        <v>0.2446402355956892</v>
      </c>
    </row>
    <row r="48" spans="1:7" x14ac:dyDescent="0.25">
      <c r="A48">
        <f t="shared" si="2"/>
        <v>4.9999999999999982</v>
      </c>
      <c r="B48">
        <v>0.97183495894945526</v>
      </c>
      <c r="C48">
        <v>7.1206331307815979E-2</v>
      </c>
      <c r="D48">
        <f t="shared" si="0"/>
        <v>6.920080206347265E-2</v>
      </c>
      <c r="E48">
        <v>0.99718349589494548</v>
      </c>
      <c r="F48">
        <v>0.24910512089999265</v>
      </c>
      <c r="G48">
        <f t="shared" si="1"/>
        <v>0.24840351530438773</v>
      </c>
    </row>
    <row r="49" spans="1:7" x14ac:dyDescent="0.25">
      <c r="A49">
        <f t="shared" si="2"/>
        <v>5.0999999999999979</v>
      </c>
      <c r="B49">
        <v>0.97238721465632871</v>
      </c>
      <c r="C49">
        <v>7.2527170059970128E-2</v>
      </c>
      <c r="D49">
        <f t="shared" si="0"/>
        <v>7.0524492881520226E-2</v>
      </c>
      <c r="E49">
        <v>0.99723872146563286</v>
      </c>
      <c r="F49">
        <v>0.25282761026953149</v>
      </c>
      <c r="G49">
        <f t="shared" si="1"/>
        <v>0.25212948281639891</v>
      </c>
    </row>
    <row r="50" spans="1:7" x14ac:dyDescent="0.25">
      <c r="A50">
        <f t="shared" si="2"/>
        <v>5.1999999999999975</v>
      </c>
      <c r="B50">
        <v>0.9729182297590917</v>
      </c>
      <c r="C50">
        <v>7.3844257413785169E-2</v>
      </c>
      <c r="D50">
        <f t="shared" si="0"/>
        <v>7.1844424200894555E-2</v>
      </c>
      <c r="E50">
        <v>0.99729182297590913</v>
      </c>
      <c r="F50">
        <v>0.25651337393493129</v>
      </c>
      <c r="G50">
        <f t="shared" si="1"/>
        <v>0.25581869030926868</v>
      </c>
    </row>
    <row r="51" spans="1:7" x14ac:dyDescent="0.25">
      <c r="A51">
        <f t="shared" si="2"/>
        <v>5.2999999999999972</v>
      </c>
      <c r="B51">
        <v>0.97342920655608989</v>
      </c>
      <c r="C51">
        <v>7.5157609328476094E-2</v>
      </c>
      <c r="D51">
        <f t="shared" si="0"/>
        <v>7.3160612015271062E-2</v>
      </c>
      <c r="E51">
        <v>0.99734292065560903</v>
      </c>
      <c r="F51">
        <v>0.26016295272643508</v>
      </c>
      <c r="G51">
        <f t="shared" si="1"/>
        <v>0.25947167911856989</v>
      </c>
    </row>
    <row r="52" spans="1:7" x14ac:dyDescent="0.25">
      <c r="A52">
        <f t="shared" si="2"/>
        <v>5.3999999999999968</v>
      </c>
      <c r="B52">
        <v>0.97392125828653275</v>
      </c>
      <c r="C52">
        <v>7.6467241672861008E-2</v>
      </c>
      <c r="D52">
        <f t="shared" si="0"/>
        <v>7.4473072227733181E-2</v>
      </c>
      <c r="E52">
        <v>0.99739212582865322</v>
      </c>
      <c r="F52">
        <v>0.26377687690698892</v>
      </c>
      <c r="G52">
        <f t="shared" si="1"/>
        <v>0.26308898000270464</v>
      </c>
    </row>
    <row r="53" spans="1:7" x14ac:dyDescent="0.25">
      <c r="A53">
        <f t="shared" si="2"/>
        <v>5.4999999999999964</v>
      </c>
      <c r="B53">
        <v>0.97439541722677758</v>
      </c>
      <c r="C53">
        <v>7.7773170226000374E-2</v>
      </c>
      <c r="D53">
        <f t="shared" si="0"/>
        <v>7.5781820651412826E-2</v>
      </c>
      <c r="E53">
        <v>0.99743954172267779</v>
      </c>
      <c r="F53">
        <v>0.26735566642908043</v>
      </c>
      <c r="G53">
        <f t="shared" si="1"/>
        <v>0.26667111339998312</v>
      </c>
    </row>
    <row r="54" spans="1:7" x14ac:dyDescent="0.25">
      <c r="A54">
        <f t="shared" si="2"/>
        <v>5.5999999999999961</v>
      </c>
      <c r="B54">
        <v>0.97485264191915655</v>
      </c>
      <c r="C54">
        <v>7.907541067783061E-2</v>
      </c>
      <c r="D54">
        <f t="shared" si="0"/>
        <v>7.7086873010125456E-2</v>
      </c>
      <c r="E54">
        <v>0.99748526419191563</v>
      </c>
      <c r="F54">
        <v>0.2708998311841227</v>
      </c>
      <c r="G54">
        <f t="shared" si="1"/>
        <v>0.27021858967823997</v>
      </c>
    </row>
    <row r="55" spans="1:7" x14ac:dyDescent="0.25">
      <c r="A55">
        <f t="shared" si="2"/>
        <v>5.6999999999999957</v>
      </c>
      <c r="B55">
        <v>0.97529382363987305</v>
      </c>
      <c r="C55">
        <v>8.0373978629792536E-2</v>
      </c>
      <c r="D55">
        <f t="shared" si="0"/>
        <v>7.8388244938999804E-2</v>
      </c>
      <c r="E55">
        <v>0.99752938236398736</v>
      </c>
      <c r="F55">
        <v>0.27440987124463501</v>
      </c>
      <c r="G55">
        <f t="shared" si="1"/>
        <v>0.27373190937724207</v>
      </c>
    </row>
    <row r="56" spans="1:7" x14ac:dyDescent="0.25">
      <c r="A56">
        <f t="shared" si="2"/>
        <v>5.7999999999999954</v>
      </c>
      <c r="B56">
        <v>0.97571979219780636</v>
      </c>
      <c r="C56">
        <v>8.166888959545443E-2</v>
      </c>
      <c r="D56">
        <f t="shared" si="0"/>
        <v>7.968595198510238E-2</v>
      </c>
      <c r="E56">
        <v>0.99757197921978058</v>
      </c>
      <c r="F56">
        <v>0.27788627709946168</v>
      </c>
      <c r="G56">
        <f t="shared" si="1"/>
        <v>0.2772115634441264</v>
      </c>
    </row>
    <row r="57" spans="1:7" x14ac:dyDescent="0.25">
      <c r="A57">
        <f t="shared" si="2"/>
        <v>5.899999999999995</v>
      </c>
      <c r="B57">
        <v>0.97613132114360623</v>
      </c>
      <c r="C57">
        <v>8.2960159001129768E-2</v>
      </c>
      <c r="D57">
        <f t="shared" si="0"/>
        <v>8.0980009608056444E-2</v>
      </c>
      <c r="E57">
        <v>0.99761313211436065</v>
      </c>
      <c r="F57">
        <v>0.28132952988226068</v>
      </c>
      <c r="G57">
        <f t="shared" si="1"/>
        <v>0.28065803346210272</v>
      </c>
    </row>
    <row r="58" spans="1:7" x14ac:dyDescent="0.25">
      <c r="A58">
        <f t="shared" si="2"/>
        <v>5.9999999999999947</v>
      </c>
      <c r="B58">
        <v>0.97652913245787942</v>
      </c>
      <c r="C58">
        <v>8.424780218648982E-2</v>
      </c>
      <c r="D58">
        <f t="shared" si="0"/>
        <v>8.2270433180655939E-2</v>
      </c>
      <c r="E58">
        <v>0.99765291324578798</v>
      </c>
      <c r="F58">
        <v>0.28474010159348673</v>
      </c>
      <c r="G58">
        <f t="shared" si="1"/>
        <v>0.28407179187264364</v>
      </c>
    </row>
    <row r="59" spans="1:7" x14ac:dyDescent="0.25">
      <c r="A59">
        <f t="shared" si="2"/>
        <v>6.0999999999999943</v>
      </c>
      <c r="B59">
        <v>0.97691390077824203</v>
      </c>
      <c r="C59">
        <v>8.5531834405171064E-2</v>
      </c>
      <c r="D59">
        <f t="shared" si="0"/>
        <v>8.3557237989474314E-2</v>
      </c>
      <c r="E59">
        <v>0.99769139007782426</v>
      </c>
      <c r="F59">
        <v>0.28811845531608377</v>
      </c>
      <c r="G59">
        <f t="shared" si="1"/>
        <v>0.2874533021913791</v>
      </c>
    </row>
    <row r="60" spans="1:7" x14ac:dyDescent="0.25">
      <c r="A60">
        <f t="shared" si="2"/>
        <v>6.199999999999994</v>
      </c>
      <c r="B60">
        <v>0.97728625721730267</v>
      </c>
      <c r="C60">
        <v>8.6812270825377597E-2</v>
      </c>
      <c r="D60">
        <f t="shared" si="0"/>
        <v>8.4840439235468107E-2</v>
      </c>
      <c r="E60">
        <v>0.99772862572173027</v>
      </c>
      <c r="F60">
        <v>0.29146504542509322</v>
      </c>
      <c r="G60">
        <f t="shared" si="1"/>
        <v>0.29080301921789992</v>
      </c>
    </row>
    <row r="61" spans="1:7" x14ac:dyDescent="0.25">
      <c r="A61">
        <f t="shared" si="2"/>
        <v>6.2999999999999936</v>
      </c>
      <c r="B61">
        <v>0.97764679281702804</v>
      </c>
      <c r="C61">
        <v>8.808912653047829E-2</v>
      </c>
      <c r="D61">
        <f t="shared" si="0"/>
        <v>8.6120052034575484E-2</v>
      </c>
      <c r="E61">
        <v>0.99776467928170276</v>
      </c>
      <c r="F61">
        <v>0.2947803177913772</v>
      </c>
      <c r="G61">
        <f t="shared" si="1"/>
        <v>0.2941213892396719</v>
      </c>
    </row>
    <row r="62" spans="1:7" x14ac:dyDescent="0.25">
      <c r="A62">
        <f t="shared" si="2"/>
        <v>6.3999999999999932</v>
      </c>
      <c r="B62">
        <v>0.97799606167926201</v>
      </c>
      <c r="C62">
        <v>8.9362416519599142E-2</v>
      </c>
      <c r="D62">
        <f t="shared" si="0"/>
        <v>8.7396091418309785E-2</v>
      </c>
      <c r="E62">
        <v>0.99779960616792618</v>
      </c>
      <c r="F62">
        <v>0.2980647099796499</v>
      </c>
      <c r="G62">
        <f t="shared" si="1"/>
        <v>0.29740885023025182</v>
      </c>
    </row>
    <row r="63" spans="1:7" x14ac:dyDescent="0.25">
      <c r="A63">
        <f t="shared" si="2"/>
        <v>6.4999999999999929</v>
      </c>
      <c r="B63">
        <v>0.97833458380727334</v>
      </c>
      <c r="C63">
        <v>9.0632155708210593E-2</v>
      </c>
      <c r="D63">
        <f t="shared" si="0"/>
        <v>8.8668572334348203E-2</v>
      </c>
      <c r="E63">
        <v>0.99783345838072735</v>
      </c>
      <c r="F63">
        <v>0.30131865144100034</v>
      </c>
      <c r="G63">
        <f t="shared" si="1"/>
        <v>0.30066583204199032</v>
      </c>
    </row>
    <row r="64" spans="1:7" x14ac:dyDescent="0.25">
      <c r="A64">
        <f t="shared" si="2"/>
        <v>6.5999999999999925</v>
      </c>
      <c r="B64">
        <v>0.97866284768898126</v>
      </c>
      <c r="C64">
        <v>9.1898358928709886E-2</v>
      </c>
      <c r="D64">
        <f t="shared" si="0"/>
        <v>8.9937509647115332E-2</v>
      </c>
      <c r="E64">
        <v>0.99786628476889816</v>
      </c>
      <c r="F64">
        <v>0.30454256370008509</v>
      </c>
      <c r="G64">
        <f t="shared" si="1"/>
        <v>0.30389275659339943</v>
      </c>
    </row>
    <row r="65" spans="1:7" x14ac:dyDescent="0.25">
      <c r="A65">
        <f t="shared" si="2"/>
        <v>6.6999999999999922</v>
      </c>
      <c r="B65">
        <v>0.97898131264884725</v>
      </c>
      <c r="C65">
        <v>9.3161040930998668E-2</v>
      </c>
      <c r="D65">
        <f t="shared" si="0"/>
        <v>9.1202918138362066E-2</v>
      </c>
      <c r="E65">
        <v>0.99789813126488469</v>
      </c>
      <c r="F65">
        <v>0.30773686053716198</v>
      </c>
      <c r="G65">
        <f t="shared" si="1"/>
        <v>0.30709003805135637</v>
      </c>
    </row>
    <row r="66" spans="1:7" x14ac:dyDescent="0.25">
      <c r="A66">
        <f t="shared" si="2"/>
        <v>6.7999999999999918</v>
      </c>
      <c r="B66">
        <v>0.97929041099224656</v>
      </c>
      <c r="C66">
        <v>9.4420216383055713E-2</v>
      </c>
      <c r="D66">
        <f t="shared" si="0"/>
        <v>9.2464812507739483E-2</v>
      </c>
      <c r="E66">
        <v>0.99792904109922465</v>
      </c>
      <c r="F66">
        <v>0.31090194816513117</v>
      </c>
      <c r="G66">
        <f t="shared" si="1"/>
        <v>0.3102580830083102</v>
      </c>
    </row>
    <row r="67" spans="1:7" x14ac:dyDescent="0.25">
      <c r="A67">
        <f t="shared" si="2"/>
        <v>6.8999999999999915</v>
      </c>
      <c r="B67">
        <v>0.97959054996337347</v>
      </c>
      <c r="C67">
        <v>9.5675899871504905E-2</v>
      </c>
      <c r="D67">
        <f t="shared" si="0"/>
        <v>9.3723207373368145E-2</v>
      </c>
      <c r="E67">
        <v>0.9979590549963373</v>
      </c>
      <c r="F67">
        <v>0.31403822540174015</v>
      </c>
      <c r="G67">
        <f t="shared" si="1"/>
        <v>0.31339729065464739</v>
      </c>
    </row>
    <row r="68" spans="1:7" x14ac:dyDescent="0.25">
      <c r="A68">
        <f t="shared" si="2"/>
        <v>6.9999999999999911</v>
      </c>
      <c r="B68">
        <v>0.97988211353532517</v>
      </c>
      <c r="C68">
        <v>9.692810590217843E-2</v>
      </c>
      <c r="D68">
        <f t="shared" ref="D68:D131" si="3">B68*C68</f>
        <v>9.4978117272402421E-2</v>
      </c>
      <c r="E68">
        <v>0.99798821135353255</v>
      </c>
      <c r="F68">
        <v>0.31714608383710857</v>
      </c>
      <c r="G68">
        <f t="shared" ref="G68:G131" si="4">E68*F68</f>
        <v>0.31650805294637346</v>
      </c>
    </row>
    <row r="69" spans="1:7" x14ac:dyDescent="0.25">
      <c r="A69">
        <f t="shared" ref="A69:A101" si="5">A68+0.1</f>
        <v>7.0999999999999908</v>
      </c>
      <c r="B69">
        <v>0.98016546404891214</v>
      </c>
      <c r="C69">
        <v>9.8176848900675462E-2</v>
      </c>
      <c r="D69">
        <f t="shared" si="3"/>
        <v>9.6229556661590498E-2</v>
      </c>
      <c r="E69">
        <v>0.99801654640489124</v>
      </c>
      <c r="F69">
        <v>0.32022590799671957</v>
      </c>
      <c r="G69">
        <f t="shared" si="4"/>
        <v>0.31959075476825649</v>
      </c>
    </row>
    <row r="70" spans="1:7" x14ac:dyDescent="0.25">
      <c r="A70">
        <f t="shared" si="5"/>
        <v>7.1999999999999904</v>
      </c>
      <c r="B70">
        <v>0.98044094371489954</v>
      </c>
      <c r="C70">
        <v>9.9422143212916009E-2</v>
      </c>
      <c r="D70">
        <f t="shared" si="3"/>
        <v>9.7477539917829259E-2</v>
      </c>
      <c r="E70">
        <v>0.99804409437149</v>
      </c>
      <c r="F70">
        <v>0.32327807550001947</v>
      </c>
      <c r="G70">
        <f t="shared" si="4"/>
        <v>0.32264577409257511</v>
      </c>
    </row>
    <row r="71" spans="1:7" x14ac:dyDescent="0.25">
      <c r="A71">
        <f t="shared" si="5"/>
        <v>7.2999999999999901</v>
      </c>
      <c r="B71">
        <v>0.98070887599277767</v>
      </c>
      <c r="C71">
        <v>0.1006640031056904</v>
      </c>
      <c r="D71">
        <f t="shared" si="3"/>
        <v>9.8722081338715115E-2</v>
      </c>
      <c r="E71">
        <v>0.99807088759927776</v>
      </c>
      <c r="F71">
        <v>0.32630295721476477</v>
      </c>
      <c r="G71">
        <f t="shared" si="4"/>
        <v>0.32567348213360942</v>
      </c>
    </row>
    <row r="72" spans="1:7" x14ac:dyDescent="0.25">
      <c r="A72">
        <f t="shared" si="5"/>
        <v>7.3999999999999897</v>
      </c>
      <c r="B72">
        <v>0.98096956685774006</v>
      </c>
      <c r="C72">
        <v>0.10190244276720405</v>
      </c>
      <c r="D72">
        <f t="shared" si="3"/>
        <v>9.9963195143089795E-2</v>
      </c>
      <c r="E72">
        <v>0.99809695668577403</v>
      </c>
      <c r="F72">
        <v>0.3293009174072476</v>
      </c>
      <c r="G72">
        <f t="shared" si="4"/>
        <v>0.32867424349800728</v>
      </c>
    </row>
    <row r="73" spans="1:7" x14ac:dyDescent="0.25">
      <c r="A73">
        <f t="shared" si="5"/>
        <v>7.4999999999999893</v>
      </c>
      <c r="B73">
        <v>0.98122330596630358</v>
      </c>
      <c r="C73">
        <v>0.10313747630761773</v>
      </c>
      <c r="D73">
        <f t="shared" si="3"/>
        <v>0.10120089547158198</v>
      </c>
      <c r="E73">
        <v>0.99812233059663036</v>
      </c>
      <c r="F73">
        <v>0.33227231388852763</v>
      </c>
      <c r="G73">
        <f t="shared" si="4"/>
        <v>0.33164841633115233</v>
      </c>
    </row>
    <row r="74" spans="1:7" x14ac:dyDescent="0.25">
      <c r="A74">
        <f t="shared" si="5"/>
        <v>7.599999999999989</v>
      </c>
      <c r="B74">
        <v>0.98147036772990481</v>
      </c>
      <c r="C74">
        <v>0.10436911775958362</v>
      </c>
      <c r="D74">
        <f t="shared" si="3"/>
        <v>0.10243519638714427</v>
      </c>
      <c r="E74">
        <v>0.99814703677299044</v>
      </c>
      <c r="F74">
        <v>0.33521749815679497</v>
      </c>
      <c r="G74">
        <f t="shared" si="4"/>
        <v>0.3345963524596603</v>
      </c>
    </row>
    <row r="75" spans="1:7" x14ac:dyDescent="0.25">
      <c r="A75">
        <f t="shared" si="5"/>
        <v>7.6999999999999886</v>
      </c>
      <c r="B75">
        <v>0.98171101230484115</v>
      </c>
      <c r="C75">
        <v>0.10559738107877663</v>
      </c>
      <c r="D75">
        <f t="shared" si="3"/>
        <v>0.10366611187558589</v>
      </c>
      <c r="E75">
        <v>0.99817110123048414</v>
      </c>
      <c r="F75">
        <v>0.33813681553598074</v>
      </c>
      <c r="G75">
        <f t="shared" si="4"/>
        <v>0.33751839753011897</v>
      </c>
    </row>
    <row r="76" spans="1:7" x14ac:dyDescent="0.25">
      <c r="A76">
        <f t="shared" si="5"/>
        <v>7.7999999999999883</v>
      </c>
      <c r="B76">
        <v>0.98194548650606106</v>
      </c>
      <c r="C76">
        <v>0.10682228014442159</v>
      </c>
      <c r="D76">
        <f t="shared" si="3"/>
        <v>0.1048936558461008</v>
      </c>
      <c r="E76">
        <v>0.99819454865060608</v>
      </c>
      <c r="F76">
        <v>0.3410306053107327</v>
      </c>
      <c r="G76">
        <f t="shared" si="4"/>
        <v>0.34041489114418982</v>
      </c>
    </row>
    <row r="77" spans="1:7" x14ac:dyDescent="0.25">
      <c r="A77">
        <f t="shared" si="5"/>
        <v>7.8999999999999879</v>
      </c>
      <c r="B77">
        <v>0.98217402465155401</v>
      </c>
      <c r="C77">
        <v>0.10804382875981601</v>
      </c>
      <c r="D77">
        <f t="shared" si="3"/>
        <v>0.1061178421317918</v>
      </c>
      <c r="E77">
        <v>0.99821740246515545</v>
      </c>
      <c r="F77">
        <v>0.34389920085786474</v>
      </c>
      <c r="G77">
        <f t="shared" si="4"/>
        <v>0.3432861669901805</v>
      </c>
    </row>
    <row r="78" spans="1:7" x14ac:dyDescent="0.25">
      <c r="A78">
        <f t="shared" si="5"/>
        <v>7.9999999999999876</v>
      </c>
      <c r="B78">
        <v>0.98239684934340954</v>
      </c>
      <c r="C78">
        <v>0.10926204065284856</v>
      </c>
      <c r="D78">
        <f t="shared" si="3"/>
        <v>0.10733868449018995</v>
      </c>
      <c r="E78">
        <v>0.99823968493434101</v>
      </c>
      <c r="F78">
        <v>0.34674292977438792</v>
      </c>
      <c r="G78">
        <f t="shared" si="4"/>
        <v>0.34613255297119533</v>
      </c>
    </row>
    <row r="79" spans="1:7" x14ac:dyDescent="0.25">
      <c r="A79">
        <f t="shared" si="5"/>
        <v>8.0999999999999872</v>
      </c>
      <c r="B79">
        <v>0.98261417219102176</v>
      </c>
      <c r="C79">
        <v>0.11047692947651334</v>
      </c>
      <c r="D79">
        <f t="shared" si="3"/>
        <v>0.10855619660377006</v>
      </c>
      <c r="E79">
        <v>0.99826141721910222</v>
      </c>
      <c r="F79">
        <v>0.34956211400222703</v>
      </c>
      <c r="G79">
        <f t="shared" si="4"/>
        <v>0.34895437132996854</v>
      </c>
    </row>
    <row r="80" spans="1:7" x14ac:dyDescent="0.25">
      <c r="A80">
        <f t="shared" si="5"/>
        <v>8.1999999999999869</v>
      </c>
      <c r="B80">
        <v>0.9828261944813752</v>
      </c>
      <c r="C80">
        <v>0.11168850880941998</v>
      </c>
      <c r="D80">
        <f t="shared" si="3"/>
        <v>0.10977039208046178</v>
      </c>
      <c r="E80">
        <v>0.99828261944813756</v>
      </c>
      <c r="F80">
        <v>0.35235706994972049</v>
      </c>
      <c r="G80">
        <f t="shared" si="4"/>
        <v>0.35175193877047761</v>
      </c>
    </row>
    <row r="81" spans="1:7" x14ac:dyDescent="0.25">
      <c r="A81">
        <f t="shared" si="5"/>
        <v>8.2999999999999865</v>
      </c>
      <c r="B81">
        <v>0.98303310780087672</v>
      </c>
      <c r="C81">
        <v>0.11289679215629946</v>
      </c>
      <c r="D81">
        <f t="shared" si="3"/>
        <v>0.1109812844541567</v>
      </c>
      <c r="E81">
        <v>0.99830331078008772</v>
      </c>
      <c r="F81">
        <v>0.35512810861000238</v>
      </c>
      <c r="G81">
        <f t="shared" si="4"/>
        <v>0.35452556657643597</v>
      </c>
    </row>
    <row r="82" spans="1:7" x14ac:dyDescent="0.25">
      <c r="A82">
        <f t="shared" si="5"/>
        <v>8.3999999999999861</v>
      </c>
      <c r="B82">
        <v>0.98323509461277103</v>
      </c>
      <c r="C82">
        <v>0.11410179294850586</v>
      </c>
      <c r="D82">
        <f t="shared" si="3"/>
        <v>0.11218888718521097</v>
      </c>
      <c r="E82">
        <v>0.99832350946127713</v>
      </c>
      <c r="F82">
        <v>0.35787553567635744</v>
      </c>
      <c r="G82">
        <f t="shared" si="4"/>
        <v>0.35727556072675565</v>
      </c>
    </row>
    <row r="83" spans="1:7" x14ac:dyDescent="0.25">
      <c r="A83">
        <f t="shared" si="5"/>
        <v>8.4999999999999858</v>
      </c>
      <c r="B83">
        <v>0.98343232879379727</v>
      </c>
      <c r="C83">
        <v>0.11530352454451412</v>
      </c>
      <c r="D83">
        <f t="shared" si="3"/>
        <v>0.11339321366094428</v>
      </c>
      <c r="E83">
        <v>0.99834323287937976</v>
      </c>
      <c r="F83">
        <v>0.36059965165464014</v>
      </c>
      <c r="G83">
        <f t="shared" si="4"/>
        <v>0.36000222200807164</v>
      </c>
    </row>
    <row r="84" spans="1:7" x14ac:dyDescent="0.25">
      <c r="A84">
        <f t="shared" si="5"/>
        <v>8.5999999999999854</v>
      </c>
      <c r="B84">
        <v>0.98362497613340427</v>
      </c>
      <c r="C84">
        <v>0.11650200023041367</v>
      </c>
      <c r="D84">
        <f t="shared" si="3"/>
        <v>0.11459427719613451</v>
      </c>
      <c r="E84">
        <v>0.99836249761334039</v>
      </c>
      <c r="F84">
        <v>0.36330075197284439</v>
      </c>
      <c r="G84">
        <f t="shared" si="4"/>
        <v>0.36270584612441364</v>
      </c>
    </row>
    <row r="85" spans="1:7" x14ac:dyDescent="0.25">
      <c r="A85">
        <f t="shared" si="5"/>
        <v>8.6999999999999851</v>
      </c>
      <c r="B85">
        <v>0.98381319479853757</v>
      </c>
      <c r="C85">
        <v>0.11769723322039796</v>
      </c>
      <c r="D85">
        <f t="shared" si="3"/>
        <v>0.11579209103350829</v>
      </c>
      <c r="E85">
        <v>0.99838131947985376</v>
      </c>
      <c r="F85">
        <v>0.36597912708790759</v>
      </c>
      <c r="G85">
        <f t="shared" si="4"/>
        <v>0.36538672380411025</v>
      </c>
    </row>
    <row r="86" spans="1:7" x14ac:dyDescent="0.25">
      <c r="A86">
        <f t="shared" si="5"/>
        <v>8.7999999999999847</v>
      </c>
      <c r="B86">
        <v>0.98399713576673598</v>
      </c>
      <c r="C86">
        <v>0.11888923665725033</v>
      </c>
      <c r="D86">
        <f t="shared" si="3"/>
        <v>0.11698666834422795</v>
      </c>
      <c r="E86">
        <v>0.99839971357667356</v>
      </c>
      <c r="F86">
        <v>0.36863506258983042</v>
      </c>
      <c r="G86">
        <f t="shared" si="4"/>
        <v>0.36804514090400581</v>
      </c>
    </row>
    <row r="87" spans="1:7" x14ac:dyDescent="0.25">
      <c r="A87">
        <f t="shared" si="5"/>
        <v>8.8999999999999844</v>
      </c>
      <c r="B87">
        <v>0.98417694323003102</v>
      </c>
      <c r="C87">
        <v>0.12007802361282545</v>
      </c>
      <c r="D87">
        <f t="shared" si="3"/>
        <v>0.11817802222837404</v>
      </c>
      <c r="E87">
        <v>0.99841769432300309</v>
      </c>
      <c r="F87">
        <v>0.37126883930318999</v>
      </c>
      <c r="G87">
        <f t="shared" si="4"/>
        <v>0.37068137851106853</v>
      </c>
    </row>
    <row r="88" spans="1:7" x14ac:dyDescent="0.25">
      <c r="A88">
        <f t="shared" si="5"/>
        <v>8.999999999999984</v>
      </c>
      <c r="B88">
        <v>0.98435275497191965</v>
      </c>
      <c r="C88">
        <v>0.12126360708852739</v>
      </c>
      <c r="D88">
        <f t="shared" si="3"/>
        <v>0.11936616571542434</v>
      </c>
      <c r="E88">
        <v>0.99843527549719191</v>
      </c>
      <c r="F88">
        <v>0.37388073338612376</v>
      </c>
      <c r="G88">
        <f t="shared" si="4"/>
        <v>0.37329571304146664</v>
      </c>
    </row>
    <row r="89" spans="1:7" x14ac:dyDescent="0.25">
      <c r="A89">
        <f t="shared" si="5"/>
        <v>9.0999999999999837</v>
      </c>
      <c r="B89">
        <v>0.98452470271948089</v>
      </c>
      <c r="C89">
        <v>0.12244600001578351</v>
      </c>
      <c r="D89">
        <f t="shared" si="3"/>
        <v>0.12055111176472881</v>
      </c>
      <c r="E89">
        <v>0.99845247027194806</v>
      </c>
      <c r="F89">
        <v>0.37647101642685521</v>
      </c>
      <c r="G89">
        <f t="shared" si="4"/>
        <v>0.37588841633718473</v>
      </c>
    </row>
    <row r="90" spans="1:7" x14ac:dyDescent="0.25">
      <c r="A90">
        <f t="shared" si="5"/>
        <v>9.1999999999999833</v>
      </c>
      <c r="B90">
        <v>0.9846929124725301</v>
      </c>
      <c r="C90">
        <v>0.12362521525651463</v>
      </c>
      <c r="D90">
        <f t="shared" si="3"/>
        <v>0.12173287326598085</v>
      </c>
      <c r="E90">
        <v>0.99846929124725303</v>
      </c>
      <c r="F90">
        <v>0.37903995553783471</v>
      </c>
      <c r="G90">
        <f t="shared" si="4"/>
        <v>0.37845975576025215</v>
      </c>
    </row>
    <row r="91" spans="1:7" x14ac:dyDescent="0.25">
      <c r="A91">
        <f t="shared" si="5"/>
        <v>9.2999999999999829</v>
      </c>
      <c r="B91">
        <v>0.98485750481153511</v>
      </c>
      <c r="C91">
        <v>0.12480126560360141</v>
      </c>
      <c r="D91">
        <f t="shared" si="3"/>
        <v>0.12291146303968455</v>
      </c>
      <c r="E91">
        <v>0.99848575048115351</v>
      </c>
      <c r="F91">
        <v>0.38158781344756171</v>
      </c>
      <c r="G91">
        <f t="shared" si="4"/>
        <v>0.38100999428465104</v>
      </c>
    </row>
    <row r="92" spans="1:7" x14ac:dyDescent="0.25">
      <c r="A92">
        <f t="shared" si="5"/>
        <v>9.3999999999999826</v>
      </c>
      <c r="B92">
        <v>0.98501859518588053</v>
      </c>
      <c r="C92">
        <v>0.12597416378134693</v>
      </c>
      <c r="D92">
        <f t="shared" si="3"/>
        <v>0.12408689383761838</v>
      </c>
      <c r="E92">
        <v>0.99850185951858805</v>
      </c>
      <c r="F92">
        <v>0.38411484859015638</v>
      </c>
      <c r="G92">
        <f t="shared" si="4"/>
        <v>0.38353939058597203</v>
      </c>
    </row>
    <row r="93" spans="1:7" x14ac:dyDescent="0.25">
      <c r="A93">
        <f t="shared" si="5"/>
        <v>9.4999999999999822</v>
      </c>
      <c r="B93">
        <v>0.98517629418392383</v>
      </c>
      <c r="C93">
        <v>0.12714392244593567</v>
      </c>
      <c r="D93">
        <f t="shared" si="3"/>
        <v>0.12525917834329511</v>
      </c>
      <c r="E93">
        <v>0.99851762941839239</v>
      </c>
      <c r="F93">
        <v>0.38662131519274329</v>
      </c>
      <c r="G93">
        <f t="shared" si="4"/>
        <v>0.38604819912887911</v>
      </c>
    </row>
    <row r="94" spans="1:7" x14ac:dyDescent="0.25">
      <c r="A94">
        <f t="shared" si="5"/>
        <v>9.5999999999999819</v>
      </c>
      <c r="B94">
        <v>0.9853307077861746</v>
      </c>
      <c r="C94">
        <v>0.1283105541858886</v>
      </c>
      <c r="D94">
        <f t="shared" si="3"/>
        <v>0.12642832917241792</v>
      </c>
      <c r="E94">
        <v>0.99853307077861742</v>
      </c>
      <c r="F94">
        <v>0.38910746336071084</v>
      </c>
      <c r="G94">
        <f t="shared" si="4"/>
        <v>0.38853667025244898</v>
      </c>
    </row>
    <row r="95" spans="1:7" x14ac:dyDescent="0.25">
      <c r="A95">
        <f t="shared" si="5"/>
        <v>9.6999999999999815</v>
      </c>
      <c r="B95">
        <v>0.985481937602812</v>
      </c>
      <c r="C95">
        <v>0.12947407152251497</v>
      </c>
      <c r="D95">
        <f t="shared" si="3"/>
        <v>0.12759435887333312</v>
      </c>
      <c r="E95">
        <v>0.99854819376028114</v>
      </c>
      <c r="F95">
        <v>0.39157353916090493</v>
      </c>
      <c r="G95">
        <f t="shared" si="4"/>
        <v>0.39100505025344234</v>
      </c>
    </row>
    <row r="96" spans="1:7" x14ac:dyDescent="0.25">
      <c r="A96">
        <f t="shared" si="5"/>
        <v>9.7999999999999812</v>
      </c>
      <c r="B96">
        <v>0.98563008109666084</v>
      </c>
      <c r="C96">
        <v>0.13063448691036009</v>
      </c>
      <c r="D96">
        <f t="shared" si="3"/>
        <v>0.1287572799274789</v>
      </c>
      <c r="E96">
        <v>0.99856300810966614</v>
      </c>
      <c r="F96">
        <v>0.39401978470281629</v>
      </c>
      <c r="G96">
        <f t="shared" si="4"/>
        <v>0.39345358146756726</v>
      </c>
    </row>
    <row r="97" spans="1:7" x14ac:dyDescent="0.25">
      <c r="A97">
        <f t="shared" si="5"/>
        <v>9.8999999999999808</v>
      </c>
      <c r="B97">
        <v>0.98577523179265414</v>
      </c>
      <c r="C97">
        <v>0.13179181273764981</v>
      </c>
      <c r="D97">
        <f t="shared" si="3"/>
        <v>0.12991710474983081</v>
      </c>
      <c r="E97">
        <v>0.9985775231792654</v>
      </c>
      <c r="F97">
        <v>0.39644643821781667</v>
      </c>
      <c r="G97">
        <f t="shared" si="4"/>
        <v>0.39588250234878902</v>
      </c>
    </row>
    <row r="98" spans="1:7" x14ac:dyDescent="0.25">
      <c r="A98">
        <f t="shared" si="5"/>
        <v>9.9999999999999805</v>
      </c>
      <c r="B98">
        <v>0.98591747947472763</v>
      </c>
      <c r="C98">
        <v>0.13294606132673131</v>
      </c>
      <c r="D98">
        <f t="shared" si="3"/>
        <v>0.13107384568934349</v>
      </c>
      <c r="E98">
        <v>0.99859174794747274</v>
      </c>
      <c r="F98">
        <v>0.39885373413649877</v>
      </c>
      <c r="G98">
        <f t="shared" si="4"/>
        <v>0.39829204754674291</v>
      </c>
    </row>
    <row r="99" spans="1:7" x14ac:dyDescent="0.25">
      <c r="A99">
        <f t="shared" si="5"/>
        <v>10.09999999999998</v>
      </c>
      <c r="B99">
        <v>0.9860569103710175</v>
      </c>
      <c r="C99">
        <v>0.1340972449345105</v>
      </c>
      <c r="D99">
        <f t="shared" si="3"/>
        <v>0.13222751502938901</v>
      </c>
      <c r="E99">
        <v>0.99860569103710173</v>
      </c>
      <c r="F99">
        <v>0.40124190316417307</v>
      </c>
      <c r="G99">
        <f t="shared" si="4"/>
        <v>0.4006824479823009</v>
      </c>
    </row>
    <row r="100" spans="1:7" x14ac:dyDescent="0.25">
      <c r="A100">
        <f t="shared" si="5"/>
        <v>10.19999999999998</v>
      </c>
      <c r="B100">
        <v>0.9861936073281643</v>
      </c>
      <c r="C100">
        <v>0.13524537575288595</v>
      </c>
      <c r="D100">
        <f t="shared" si="3"/>
        <v>0.13337812498819163</v>
      </c>
      <c r="E100">
        <v>0.99861936073281643</v>
      </c>
      <c r="F100">
        <v>0.40361117235457211</v>
      </c>
      <c r="G100">
        <f t="shared" si="4"/>
        <v>0.40305393092134539</v>
      </c>
    </row>
    <row r="101" spans="1:7" x14ac:dyDescent="0.25">
      <c r="A101">
        <f t="shared" si="5"/>
        <v>10.299999999999979</v>
      </c>
      <c r="B101">
        <v>0.98632764997546374</v>
      </c>
      <c r="C101">
        <v>0.13639046590917894</v>
      </c>
      <c r="D101">
        <f t="shared" si="3"/>
        <v>0.13452568771925907</v>
      </c>
      <c r="E101">
        <v>0.99863276499754638</v>
      </c>
      <c r="F101">
        <v>0.40596176518181143</v>
      </c>
      <c r="G101">
        <f t="shared" si="4"/>
        <v>0.40540672004679701</v>
      </c>
    </row>
    <row r="102" spans="1:7" x14ac:dyDescent="0.25">
      <c r="A102">
        <f>A101+0.1</f>
        <v>10.399999999999979</v>
      </c>
      <c r="B102">
        <v>0.98645911487954585</v>
      </c>
      <c r="C102">
        <v>0.13753252746656097</v>
      </c>
      <c r="D102">
        <f t="shared" si="3"/>
        <v>0.13567021531181056</v>
      </c>
      <c r="E102">
        <v>0.99864591148795456</v>
      </c>
      <c r="F102">
        <v>0.40829390161065587</v>
      </c>
      <c r="G102">
        <f t="shared" si="4"/>
        <v>0.40774103552894669</v>
      </c>
    </row>
    <row r="103" spans="1:7" x14ac:dyDescent="0.25">
      <c r="A103">
        <f t="shared" ref="A103:A110" si="6">A102+0.1</f>
        <v>10.499999999999979</v>
      </c>
      <c r="B103">
        <v>0.98658807569021678</v>
      </c>
      <c r="C103">
        <v>0.13867157242447692</v>
      </c>
      <c r="D103">
        <f t="shared" si="3"/>
        <v>0.13681171979120121</v>
      </c>
      <c r="E103">
        <v>0.9986588075690217</v>
      </c>
      <c r="F103">
        <v>0.41060779816513709</v>
      </c>
      <c r="G103">
        <f t="shared" si="4"/>
        <v>0.41005709409413732</v>
      </c>
    </row>
    <row r="104" spans="1:7" x14ac:dyDescent="0.25">
      <c r="A104">
        <f t="shared" si="6"/>
        <v>10.599999999999978</v>
      </c>
      <c r="B104">
        <v>0.98671460327804494</v>
      </c>
      <c r="C104">
        <v>0.13980761271906558</v>
      </c>
      <c r="D104">
        <f t="shared" si="3"/>
        <v>0.13795021311934336</v>
      </c>
      <c r="E104">
        <v>0.99867146032780452</v>
      </c>
      <c r="F104">
        <v>0.41290366799556733</v>
      </c>
      <c r="G104">
        <f t="shared" si="4"/>
        <v>0.4123551090918402</v>
      </c>
    </row>
    <row r="105" spans="1:7" x14ac:dyDescent="0.25">
      <c r="A105">
        <f t="shared" si="6"/>
        <v>10.699999999999978</v>
      </c>
      <c r="B105">
        <v>0.98683876586423147</v>
      </c>
      <c r="C105">
        <v>0.14094066022357654</v>
      </c>
      <c r="D105">
        <f t="shared" si="3"/>
        <v>0.13908570719512425</v>
      </c>
      <c r="E105">
        <v>0.9986838765864231</v>
      </c>
      <c r="F105">
        <v>0.41518172094399258</v>
      </c>
      <c r="G105">
        <f t="shared" si="4"/>
        <v>0.41463529056016907</v>
      </c>
    </row>
    <row r="106" spans="1:7" x14ac:dyDescent="0.25">
      <c r="A106">
        <f t="shared" si="6"/>
        <v>10.799999999999978</v>
      </c>
      <c r="B106">
        <v>0.98696062914326632</v>
      </c>
      <c r="C106">
        <v>0.14207072674878363</v>
      </c>
      <c r="D106">
        <f t="shared" si="3"/>
        <v>0.14021821385482056</v>
      </c>
      <c r="E106">
        <v>0.99869606291432667</v>
      </c>
      <c r="F106">
        <v>0.41744216360812891</v>
      </c>
      <c r="G106">
        <f t="shared" si="4"/>
        <v>0.41689784528987656</v>
      </c>
    </row>
    <row r="107" spans="1:7" x14ac:dyDescent="0.25">
      <c r="A107">
        <f t="shared" si="6"/>
        <v>10.899999999999977</v>
      </c>
      <c r="B107">
        <v>0.98708025639883268</v>
      </c>
      <c r="C107">
        <v>0.14319782404339562</v>
      </c>
      <c r="D107">
        <f t="shared" si="3"/>
        <v>0.14134774487250987</v>
      </c>
      <c r="E107">
        <v>0.99870802563988326</v>
      </c>
      <c r="F107">
        <v>0.41968519940382043</v>
      </c>
      <c r="G107">
        <f t="shared" si="4"/>
        <v>0.41914297688687019</v>
      </c>
    </row>
    <row r="108" spans="1:7" x14ac:dyDescent="0.25">
      <c r="A108">
        <f t="shared" si="6"/>
        <v>10.999999999999977</v>
      </c>
      <c r="B108">
        <v>0.98719770861338874</v>
      </c>
      <c r="C108">
        <v>0.1443219637944631</v>
      </c>
      <c r="D108">
        <f t="shared" si="3"/>
        <v>0.14247431196047844</v>
      </c>
      <c r="E108">
        <v>0.9987197708613389</v>
      </c>
      <c r="F108">
        <v>0.421911028626061</v>
      </c>
      <c r="G108">
        <f t="shared" si="4"/>
        <v>0.42137088583329146</v>
      </c>
    </row>
    <row r="109" spans="1:7" x14ac:dyDescent="0.25">
      <c r="A109">
        <f t="shared" si="6"/>
        <v>11.099999999999977</v>
      </c>
      <c r="B109">
        <v>0.98731304457182667</v>
      </c>
      <c r="C109">
        <v>0.14544315762778268</v>
      </c>
      <c r="D109">
        <f t="shared" si="3"/>
        <v>0.14359792676962621</v>
      </c>
      <c r="E109">
        <v>0.99873130445718272</v>
      </c>
      <c r="F109">
        <v>0.42411984850861612</v>
      </c>
      <c r="G109">
        <f t="shared" si="4"/>
        <v>0.4235817695471929</v>
      </c>
    </row>
    <row r="110" spans="1:7" x14ac:dyDescent="0.25">
      <c r="A110">
        <f t="shared" si="6"/>
        <v>11.199999999999976</v>
      </c>
      <c r="B110">
        <v>0.98742632095957827</v>
      </c>
      <c r="C110">
        <v>0.14656141710829754</v>
      </c>
      <c r="D110">
        <f t="shared" si="3"/>
        <v>0.14471860088986843</v>
      </c>
      <c r="E110">
        <v>0.99874263209595782</v>
      </c>
      <c r="F110">
        <v>0.42631185328228371</v>
      </c>
      <c r="G110">
        <f t="shared" si="4"/>
        <v>0.42577582244085382</v>
      </c>
    </row>
    <row r="111" spans="1:7" x14ac:dyDescent="0.25">
      <c r="A111">
        <f>A110+0.1</f>
        <v>11.299999999999976</v>
      </c>
      <c r="B111">
        <v>0.9875375924555112</v>
      </c>
      <c r="C111">
        <v>0.14767675374049519</v>
      </c>
      <c r="D111">
        <f t="shared" si="3"/>
        <v>0.14583634585053404</v>
      </c>
      <c r="E111">
        <v>0.9987537592455511</v>
      </c>
      <c r="F111">
        <v>0.42848723423182938</v>
      </c>
      <c r="G111">
        <f t="shared" si="4"/>
        <v>0.42795323597776858</v>
      </c>
    </row>
    <row r="112" spans="1:7" x14ac:dyDescent="0.25">
      <c r="A112">
        <f t="shared" ref="A112:A121" si="7">A111+0.1</f>
        <v>11.399999999999975</v>
      </c>
      <c r="B112">
        <v>0.98764691181993658</v>
      </c>
      <c r="C112">
        <v>0.148789178968802</v>
      </c>
      <c r="D112">
        <f t="shared" si="3"/>
        <v>0.14695117312076117</v>
      </c>
      <c r="E112">
        <v>0.99876469118199362</v>
      </c>
      <c r="F112">
        <v>0.43064617975163072</v>
      </c>
      <c r="G112">
        <f t="shared" si="4"/>
        <v>0.43011419872834278</v>
      </c>
    </row>
    <row r="113" spans="1:7" x14ac:dyDescent="0.25">
      <c r="A113">
        <f t="shared" si="7"/>
        <v>11.499999999999975</v>
      </c>
      <c r="B113">
        <v>0.98775432997802404</v>
      </c>
      <c r="C113">
        <v>0.14989870417797457</v>
      </c>
      <c r="D113">
        <f t="shared" si="3"/>
        <v>0.1480630941098893</v>
      </c>
      <c r="E113">
        <v>0.99877543299780236</v>
      </c>
      <c r="F113">
        <v>0.43278887540006572</v>
      </c>
      <c r="G113">
        <f t="shared" si="4"/>
        <v>0.43225889642433257</v>
      </c>
    </row>
    <row r="114" spans="1:7" x14ac:dyDescent="0.25">
      <c r="A114">
        <f t="shared" si="7"/>
        <v>11.599999999999975</v>
      </c>
      <c r="B114">
        <v>0.98785989609890312</v>
      </c>
      <c r="C114">
        <v>0.1510053406934882</v>
      </c>
      <c r="D114">
        <f t="shared" si="3"/>
        <v>0.14917212016784873</v>
      </c>
      <c r="E114">
        <v>0.99878598960989029</v>
      </c>
      <c r="F114">
        <v>0.43491550395267725</v>
      </c>
      <c r="G114">
        <f t="shared" si="4"/>
        <v>0.43438751201205889</v>
      </c>
    </row>
    <row r="115" spans="1:7" x14ac:dyDescent="0.25">
      <c r="A115">
        <f t="shared" si="7"/>
        <v>11.699999999999974</v>
      </c>
      <c r="B115">
        <v>0.98796365767070737</v>
      </c>
      <c r="C115">
        <v>0.15210909978192216</v>
      </c>
      <c r="D115">
        <f t="shared" si="3"/>
        <v>0.15027826258554641</v>
      </c>
      <c r="E115">
        <v>0.99879636576707076</v>
      </c>
      <c r="F115">
        <v>0.43702624545414659</v>
      </c>
      <c r="G115">
        <f t="shared" si="4"/>
        <v>0.43650022570442942</v>
      </c>
    </row>
    <row r="116" spans="1:7" x14ac:dyDescent="0.25">
      <c r="A116">
        <f t="shared" si="7"/>
        <v>11.799999999999974</v>
      </c>
      <c r="B116">
        <v>0.98806566057180312</v>
      </c>
      <c r="C116">
        <v>0.15320999265134211</v>
      </c>
      <c r="D116">
        <f t="shared" si="3"/>
        <v>0.15138153259524945</v>
      </c>
      <c r="E116">
        <v>0.99880656605718032</v>
      </c>
      <c r="F116">
        <v>0.43912127726910555</v>
      </c>
      <c r="G116">
        <f t="shared" si="4"/>
        <v>0.43859721503179827</v>
      </c>
    </row>
    <row r="117" spans="1:7" x14ac:dyDescent="0.25">
      <c r="A117">
        <f t="shared" si="7"/>
        <v>11.899999999999974</v>
      </c>
      <c r="B117">
        <v>0.98816594913842659</v>
      </c>
      <c r="C117">
        <v>0.15430803045167937</v>
      </c>
      <c r="D117">
        <f t="shared" si="3"/>
        <v>0.15248194137096499</v>
      </c>
      <c r="E117">
        <v>0.99881659491384267</v>
      </c>
      <c r="F117">
        <v>0.44120077413181935</v>
      </c>
      <c r="G117">
        <f t="shared" si="4"/>
        <v>0.44067865489169522</v>
      </c>
    </row>
    <row r="118" spans="1:7" x14ac:dyDescent="0.25">
      <c r="A118">
        <f t="shared" si="7"/>
        <v>11.999999999999973</v>
      </c>
      <c r="B118">
        <v>0.98826456622893966</v>
      </c>
      <c r="C118">
        <v>0.1554032242751075</v>
      </c>
      <c r="D118">
        <f t="shared" si="3"/>
        <v>0.15357950002881773</v>
      </c>
      <c r="E118">
        <v>0.99882645662289393</v>
      </c>
      <c r="F118">
        <v>0.44326490819476738</v>
      </c>
      <c r="G118">
        <f t="shared" si="4"/>
        <v>0.44274471759745188</v>
      </c>
    </row>
    <row r="119" spans="1:7" x14ac:dyDescent="0.25">
      <c r="A119">
        <f t="shared" si="7"/>
        <v>12.099999999999973</v>
      </c>
      <c r="B119">
        <v>0.98836155328489883</v>
      </c>
      <c r="C119">
        <v>0.15649558515641568</v>
      </c>
      <c r="D119">
        <f t="shared" si="3"/>
        <v>0.15467421962742417</v>
      </c>
      <c r="E119">
        <v>0.99883615532848991</v>
      </c>
      <c r="F119">
        <v>0.44531384907615212</v>
      </c>
      <c r="G119">
        <f t="shared" si="4"/>
        <v>0.44479557292575517</v>
      </c>
    </row>
    <row r="120" spans="1:7" x14ac:dyDescent="0.25">
      <c r="A120">
        <f t="shared" si="7"/>
        <v>12.199999999999973</v>
      </c>
      <c r="B120">
        <v>0.98845695038912096</v>
      </c>
      <c r="C120">
        <v>0.15758512407337935</v>
      </c>
      <c r="D120">
        <f t="shared" si="3"/>
        <v>0.1557661111682638</v>
      </c>
      <c r="E120">
        <v>0.99884569503891207</v>
      </c>
      <c r="F120">
        <v>0.44734776390636205</v>
      </c>
      <c r="G120">
        <f t="shared" si="4"/>
        <v>0.44683138816315332</v>
      </c>
    </row>
    <row r="121" spans="1:7" x14ac:dyDescent="0.25">
      <c r="A121">
        <f t="shared" si="7"/>
        <v>12.299999999999972</v>
      </c>
      <c r="B121">
        <v>0.9885507963209168</v>
      </c>
      <c r="C121">
        <v>0.15867185194712799</v>
      </c>
      <c r="D121">
        <f t="shared" si="3"/>
        <v>0.156855185596048</v>
      </c>
      <c r="E121">
        <v>0.99885507963209164</v>
      </c>
      <c r="F121">
        <v>0.44936681737341649</v>
      </c>
      <c r="G121">
        <f t="shared" si="4"/>
        <v>0.44885232815154352</v>
      </c>
    </row>
    <row r="122" spans="1:7" x14ac:dyDescent="0.25">
      <c r="A122">
        <f>A121+0.1</f>
        <v>12.399999999999972</v>
      </c>
      <c r="B122">
        <v>0.98864312860865133</v>
      </c>
      <c r="C122">
        <v>0.15975577964251006</v>
      </c>
      <c r="D122">
        <f t="shared" si="3"/>
        <v>0.15794145379908545</v>
      </c>
      <c r="E122">
        <v>0.99886431286086508</v>
      </c>
      <c r="F122">
        <v>0.45137117176741798</v>
      </c>
      <c r="G122">
        <f t="shared" si="4"/>
        <v>0.45085855533266544</v>
      </c>
    </row>
    <row r="123" spans="1:7" x14ac:dyDescent="0.25">
      <c r="A123">
        <f t="shared" ref="A123:A125" si="8">A122+0.1</f>
        <v>12.499999999999972</v>
      </c>
      <c r="B123">
        <v>0.98873398357978215</v>
      </c>
      <c r="C123">
        <v>0.1608369179684549</v>
      </c>
      <c r="D123">
        <f t="shared" si="3"/>
        <v>0.15902492660964504</v>
      </c>
      <c r="E123">
        <v>0.99887339835797817</v>
      </c>
      <c r="F123">
        <v>0.45336098702403688</v>
      </c>
      <c r="G123">
        <f t="shared" si="4"/>
        <v>0.45285022979162698</v>
      </c>
    </row>
    <row r="124" spans="1:7" x14ac:dyDescent="0.25">
      <c r="A124">
        <f t="shared" si="8"/>
        <v>12.599999999999971</v>
      </c>
      <c r="B124">
        <v>0.98882339640851402</v>
      </c>
      <c r="C124">
        <v>0.16191527767833225</v>
      </c>
      <c r="D124">
        <f t="shared" si="3"/>
        <v>0.16010561480431615</v>
      </c>
      <c r="E124">
        <v>0.99888233964085138</v>
      </c>
      <c r="F124">
        <v>0.45533642076705366</v>
      </c>
      <c r="G124">
        <f t="shared" si="4"/>
        <v>0.45482750929948573</v>
      </c>
    </row>
    <row r="125" spans="1:7" x14ac:dyDescent="0.25">
      <c r="A125">
        <f t="shared" si="8"/>
        <v>12.699999999999971</v>
      </c>
      <c r="B125">
        <v>0.98891140116120291</v>
      </c>
      <c r="C125">
        <v>0.16299086947030852</v>
      </c>
      <c r="D125">
        <f t="shared" si="3"/>
        <v>0.16118352910436554</v>
      </c>
      <c r="E125">
        <v>0.99889114011612024</v>
      </c>
      <c r="F125">
        <v>0.4572976283499815</v>
      </c>
      <c r="G125">
        <f t="shared" si="4"/>
        <v>0.45679054935491087</v>
      </c>
    </row>
    <row r="126" spans="1:7" x14ac:dyDescent="0.25">
      <c r="A126">
        <f>A125+0.1</f>
        <v>12.799999999999971</v>
      </c>
      <c r="B126">
        <v>0.988998030839631</v>
      </c>
      <c r="C126">
        <v>0.16406370398770095</v>
      </c>
      <c r="D126">
        <f t="shared" si="3"/>
        <v>0.16225868017609235</v>
      </c>
      <c r="E126">
        <v>0.99889980308396309</v>
      </c>
      <c r="F126">
        <v>0.4592447628967935</v>
      </c>
      <c r="G126">
        <f t="shared" si="4"/>
        <v>0.45873950322494833</v>
      </c>
    </row>
    <row r="127" spans="1:7" x14ac:dyDescent="0.25">
      <c r="A127">
        <f t="shared" ref="A127:A132" si="9">A126+0.1</f>
        <v>12.89999999999997</v>
      </c>
      <c r="B127">
        <v>0.98908331742226951</v>
      </c>
      <c r="C127">
        <v>0.16513379181932822</v>
      </c>
      <c r="D127">
        <f t="shared" si="3"/>
        <v>0.16333107863117957</v>
      </c>
      <c r="E127">
        <v>0.99890833174222693</v>
      </c>
      <c r="F127">
        <v>0.4611779753417759</v>
      </c>
      <c r="G127">
        <f t="shared" si="4"/>
        <v>0.46067452198491121</v>
      </c>
    </row>
    <row r="128" spans="1:7" x14ac:dyDescent="0.25">
      <c r="A128">
        <f t="shared" si="9"/>
        <v>12.99999999999997</v>
      </c>
      <c r="B128">
        <v>0.98916729190363661</v>
      </c>
      <c r="C128">
        <v>0.16620114349985909</v>
      </c>
      <c r="D128">
        <f t="shared" si="3"/>
        <v>0.1644007350270433</v>
      </c>
      <c r="E128">
        <v>0.99891672919036367</v>
      </c>
      <c r="F128">
        <v>0.46309741446852903</v>
      </c>
      <c r="G128">
        <f t="shared" si="4"/>
        <v>0.46259575455741719</v>
      </c>
    </row>
    <row r="129" spans="1:7" x14ac:dyDescent="0.25">
      <c r="A129">
        <f t="shared" si="9"/>
        <v>13.099999999999969</v>
      </c>
      <c r="B129">
        <v>0.98924998433185318</v>
      </c>
      <c r="C129">
        <v>0.16726576951015823</v>
      </c>
      <c r="D129">
        <f t="shared" si="3"/>
        <v>0.1654676598671794</v>
      </c>
      <c r="E129">
        <v>0.99892499843318527</v>
      </c>
      <c r="F129">
        <v>0.46500322694813923</v>
      </c>
      <c r="G129">
        <f t="shared" si="4"/>
        <v>0.4645033477505961</v>
      </c>
    </row>
    <row r="130" spans="1:7" x14ac:dyDescent="0.25">
      <c r="A130">
        <f t="shared" si="9"/>
        <v>13.199999999999969</v>
      </c>
      <c r="B130">
        <v>0.98933142384449058</v>
      </c>
      <c r="C130">
        <v>0.16832768027762893</v>
      </c>
      <c r="D130">
        <f t="shared" si="3"/>
        <v>0.16653186360150679</v>
      </c>
      <c r="E130">
        <v>0.99893314238444908</v>
      </c>
      <c r="F130">
        <v>0.46689555737653848</v>
      </c>
      <c r="G130">
        <f t="shared" si="4"/>
        <v>0.46639744629548441</v>
      </c>
    </row>
    <row r="131" spans="1:7" x14ac:dyDescent="0.25">
      <c r="A131">
        <f t="shared" si="9"/>
        <v>13.299999999999969</v>
      </c>
      <c r="B131">
        <v>0.98941163870280269</v>
      </c>
      <c r="C131">
        <v>0.16938688617655373</v>
      </c>
      <c r="D131">
        <f t="shared" si="3"/>
        <v>0.16759335662670916</v>
      </c>
      <c r="E131">
        <v>0.99894116387028031</v>
      </c>
      <c r="F131">
        <v>0.46877454831107557</v>
      </c>
      <c r="G131">
        <f t="shared" si="4"/>
        <v>0.46827819288263078</v>
      </c>
    </row>
    <row r="132" spans="1:7" x14ac:dyDescent="0.25">
      <c r="A132">
        <f t="shared" si="9"/>
        <v>13.399999999999968</v>
      </c>
      <c r="B132">
        <v>0.98949065632442357</v>
      </c>
      <c r="C132">
        <v>0.17044339752843238</v>
      </c>
      <c r="D132">
        <f t="shared" ref="D132:D148" si="10">B132*C132</f>
        <v>0.16865214928657318</v>
      </c>
      <c r="E132">
        <v>0.99894906563244235</v>
      </c>
      <c r="F132">
        <v>0.47064034030631635</v>
      </c>
      <c r="G132">
        <f t="shared" ref="G132:G148" si="11">E132*F132</f>
        <v>0.47014572819792944</v>
      </c>
    </row>
    <row r="133" spans="1:7" x14ac:dyDescent="0.25">
      <c r="A133">
        <f>A132+0.1</f>
        <v>13.499999999999968</v>
      </c>
      <c r="B133">
        <v>0.9895685033146131</v>
      </c>
      <c r="C133">
        <v>0.17149722460231687</v>
      </c>
      <c r="D133">
        <f t="shared" si="10"/>
        <v>0.16970825187232474</v>
      </c>
      <c r="E133">
        <v>0.99895685033146131</v>
      </c>
      <c r="F133">
        <v>0.47249307194909107</v>
      </c>
      <c r="G133">
        <f t="shared" si="11"/>
        <v>0.47200019095770057</v>
      </c>
    </row>
    <row r="134" spans="1:7" x14ac:dyDescent="0.25">
      <c r="A134">
        <f t="shared" ref="A134" si="12">A133+0.1</f>
        <v>13.599999999999968</v>
      </c>
      <c r="B134">
        <v>0.98964520549612323</v>
      </c>
      <c r="C134">
        <v>0.17254837761514419</v>
      </c>
      <c r="D134">
        <f t="shared" si="10"/>
        <v>0.17076167462296205</v>
      </c>
      <c r="E134">
        <v>0.99896452054961238</v>
      </c>
      <c r="F134">
        <v>0.4743328798928102</v>
      </c>
      <c r="G134">
        <f t="shared" si="11"/>
        <v>0.47384171794303803</v>
      </c>
    </row>
    <row r="135" spans="1:7" x14ac:dyDescent="0.25">
      <c r="A135">
        <f>A134+0.1</f>
        <v>13.699999999999967</v>
      </c>
      <c r="B135">
        <v>0.98972078793775742</v>
      </c>
      <c r="C135">
        <v>0.17359686673206659</v>
      </c>
      <c r="D135">
        <f t="shared" si="10"/>
        <v>0.1718124277255868</v>
      </c>
      <c r="E135">
        <v>0.9989720787937757</v>
      </c>
      <c r="F135">
        <v>0.47615989889106269</v>
      </c>
      <c r="G135">
        <f t="shared" si="11"/>
        <v>0.47567044403343894</v>
      </c>
    </row>
    <row r="136" spans="1:7" x14ac:dyDescent="0.25">
      <c r="A136">
        <f t="shared" ref="A136" si="13">A135+0.1</f>
        <v>13.799999999999967</v>
      </c>
      <c r="B136">
        <v>0.98979527498168673</v>
      </c>
      <c r="C136">
        <v>0.1746427020667794</v>
      </c>
      <c r="D136">
        <f t="shared" si="10"/>
        <v>0.17286052131573271</v>
      </c>
      <c r="E136">
        <v>0.99897952749816865</v>
      </c>
      <c r="F136">
        <v>0.47797426183051744</v>
      </c>
      <c r="G136">
        <f t="shared" si="11"/>
        <v>0.47748650223973627</v>
      </c>
    </row>
    <row r="137" spans="1:7" x14ac:dyDescent="0.25">
      <c r="A137">
        <f>A136+0.1</f>
        <v>13.899999999999967</v>
      </c>
      <c r="B137">
        <v>0.98986869026958824</v>
      </c>
      <c r="C137">
        <v>0.17568589368184584</v>
      </c>
      <c r="D137">
        <f t="shared" si="10"/>
        <v>0.17390596547769085</v>
      </c>
      <c r="E137">
        <v>0.99898686902695877</v>
      </c>
      <c r="F137">
        <v>0.47977609976314295</v>
      </c>
      <c r="G137">
        <f t="shared" si="11"/>
        <v>0.47929002373634799</v>
      </c>
    </row>
    <row r="138" spans="1:7" x14ac:dyDescent="0.25">
      <c r="A138">
        <f t="shared" ref="A138:A140" si="14">A137+0.1</f>
        <v>13.999999999999966</v>
      </c>
      <c r="B138">
        <v>0.98994105676766264</v>
      </c>
      <c r="C138">
        <v>0.17672645158901995</v>
      </c>
      <c r="D138">
        <f t="shared" si="10"/>
        <v>0.17494877024483357</v>
      </c>
      <c r="E138">
        <v>0.99899410567676628</v>
      </c>
      <c r="F138">
        <v>0.48156554193776102</v>
      </c>
      <c r="G138">
        <f t="shared" si="11"/>
        <v>0.48108113789286083</v>
      </c>
    </row>
    <row r="139" spans="1:7" x14ac:dyDescent="0.25">
      <c r="A139">
        <f t="shared" si="14"/>
        <v>14.099999999999966</v>
      </c>
      <c r="B139">
        <v>0.99001239679058695</v>
      </c>
      <c r="C139">
        <v>0.17776438574956707</v>
      </c>
      <c r="D139">
        <f t="shared" si="10"/>
        <v>0.17598894559993536</v>
      </c>
      <c r="E139">
        <v>0.99900123967905874</v>
      </c>
      <c r="F139">
        <v>0.48334271583095356</v>
      </c>
      <c r="G139">
        <f t="shared" si="11"/>
        <v>0.48285997230496563</v>
      </c>
    </row>
    <row r="140" spans="1:7" x14ac:dyDescent="0.25">
      <c r="A140">
        <f t="shared" si="14"/>
        <v>14.199999999999966</v>
      </c>
      <c r="B140">
        <v>0.99008273202445607</v>
      </c>
      <c r="C140">
        <v>0.17879970607458137</v>
      </c>
      <c r="D140">
        <f t="shared" si="10"/>
        <v>0.17702650147549126</v>
      </c>
      <c r="E140">
        <v>0.99900827320244556</v>
      </c>
      <c r="F140">
        <v>0.4851077471773339</v>
      </c>
      <c r="G140">
        <f t="shared" si="11"/>
        <v>0.48462665282475687</v>
      </c>
    </row>
    <row r="141" spans="1:7" x14ac:dyDescent="0.25">
      <c r="A141">
        <f>A140+0.1</f>
        <v>14.299999999999965</v>
      </c>
      <c r="B141">
        <v>0.99015208354876061</v>
      </c>
      <c r="C141">
        <v>0.17983242242530145</v>
      </c>
      <c r="D141">
        <f t="shared" si="10"/>
        <v>0.1780614477540331</v>
      </c>
      <c r="E141">
        <v>0.99901520835487601</v>
      </c>
      <c r="F141">
        <v>0.48686075999920059</v>
      </c>
      <c r="G141">
        <f t="shared" si="11"/>
        <v>0.48638130359041465</v>
      </c>
    </row>
    <row r="142" spans="1:7" x14ac:dyDescent="0.25">
      <c r="A142">
        <f t="shared" ref="A142" si="15">A141+0.1</f>
        <v>14.399999999999965</v>
      </c>
      <c r="B142">
        <v>0.99022047185744977</v>
      </c>
      <c r="C142">
        <v>0.1808625446134236</v>
      </c>
      <c r="D142">
        <f t="shared" si="10"/>
        <v>0.17909379426844338</v>
      </c>
      <c r="E142">
        <v>0.99902204718574494</v>
      </c>
      <c r="F142">
        <v>0.4886018766355878</v>
      </c>
      <c r="G142">
        <f t="shared" si="11"/>
        <v>0.48812404705528173</v>
      </c>
    </row>
    <row r="143" spans="1:7" x14ac:dyDescent="0.25">
      <c r="A143">
        <f>A142+0.1</f>
        <v>14.499999999999964</v>
      </c>
      <c r="B143">
        <v>0.99028791687912254</v>
      </c>
      <c r="C143">
        <v>0.18189008240141222</v>
      </c>
      <c r="D143">
        <f t="shared" si="10"/>
        <v>0.18012355080226644</v>
      </c>
      <c r="E143">
        <v>0.99902879168791225</v>
      </c>
      <c r="F143">
        <v>0.49033121777072525</v>
      </c>
      <c r="G143">
        <f t="shared" si="11"/>
        <v>0.48985500401635024</v>
      </c>
    </row>
    <row r="144" spans="1:7" x14ac:dyDescent="0.25">
      <c r="A144">
        <f t="shared" ref="A144:A146" si="16">A143+0.1</f>
        <v>14.599999999999964</v>
      </c>
      <c r="B144">
        <v>0.99035443799638878</v>
      </c>
      <c r="C144">
        <v>0.18291504550280843</v>
      </c>
      <c r="D144">
        <f t="shared" si="10"/>
        <v>0.18115072709001773</v>
      </c>
      <c r="E144">
        <v>0.99903544379963893</v>
      </c>
      <c r="F144">
        <v>0.49204890246192406</v>
      </c>
      <c r="G144">
        <f t="shared" si="11"/>
        <v>0.49157429364217353</v>
      </c>
    </row>
    <row r="145" spans="1:7" x14ac:dyDescent="0.25">
      <c r="A145">
        <f t="shared" si="16"/>
        <v>14.699999999999964</v>
      </c>
      <c r="B145">
        <v>0.99042005406444056</v>
      </c>
      <c r="C145">
        <v>0.18393744358253611</v>
      </c>
      <c r="D145">
        <f t="shared" si="10"/>
        <v>0.1821753328174904</v>
      </c>
      <c r="E145">
        <v>0.99904200540644406</v>
      </c>
      <c r="F145">
        <v>0.49375504816689914</v>
      </c>
      <c r="G145">
        <f t="shared" si="11"/>
        <v>0.49328203350021427</v>
      </c>
    </row>
    <row r="146" spans="1:7" x14ac:dyDescent="0.25">
      <c r="A146">
        <f t="shared" si="16"/>
        <v>14.799999999999963</v>
      </c>
      <c r="B146">
        <v>0.99048478342887003</v>
      </c>
      <c r="C146">
        <v>0.18495728625720564</v>
      </c>
      <c r="D146">
        <f t="shared" si="10"/>
        <v>0.18319737762205984</v>
      </c>
      <c r="E146">
        <v>0.99904847834288701</v>
      </c>
      <c r="F146">
        <v>0.49544977077054414</v>
      </c>
      <c r="G146">
        <f t="shared" si="11"/>
        <v>0.49497833958364429</v>
      </c>
    </row>
    <row r="147" spans="1:7" x14ac:dyDescent="0.25">
      <c r="A147">
        <f>A146+0.1</f>
        <v>14.899999999999963</v>
      </c>
      <c r="B147">
        <v>0.9905486439427702</v>
      </c>
      <c r="C147">
        <v>0.18597458309541551</v>
      </c>
      <c r="D147">
        <f t="shared" si="10"/>
        <v>0.18421687109298587</v>
      </c>
      <c r="E147">
        <v>0.99905486439427704</v>
      </c>
      <c r="F147">
        <v>0.49713318461116918</v>
      </c>
      <c r="G147">
        <f t="shared" si="11"/>
        <v>0.49666332633760674</v>
      </c>
    </row>
    <row r="148" spans="1:7" x14ac:dyDescent="0.25">
      <c r="A148">
        <f>A147+0.1</f>
        <v>14.999999999999963</v>
      </c>
      <c r="B148">
        <v>0.99061165298315179</v>
      </c>
      <c r="C148">
        <v>0.18698934361805147</v>
      </c>
      <c r="D148">
        <f t="shared" si="10"/>
        <v>0.18523382277171255</v>
      </c>
      <c r="E148">
        <v>0.99906116529831512</v>
      </c>
      <c r="F148">
        <v>0.49880540250621608</v>
      </c>
      <c r="G148">
        <f t="shared" si="11"/>
        <v>0.49833710668495534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5" sqref="D5"/>
    </sheetView>
  </sheetViews>
  <sheetFormatPr defaultRowHeight="15" x14ac:dyDescent="0.25"/>
  <cols>
    <col min="1" max="1" width="39.140625" bestFit="1" customWidth="1"/>
    <col min="2" max="2" width="13.5703125" bestFit="1" customWidth="1"/>
    <col min="3" max="3" width="12.7109375" bestFit="1" customWidth="1"/>
    <col min="4" max="4" width="14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tr">
        <f>"Tolerance (+/-)"</f>
        <v>Tolerance (+/-)</v>
      </c>
    </row>
    <row r="2" spans="1:4" x14ac:dyDescent="0.25">
      <c r="A2" t="s">
        <v>5</v>
      </c>
      <c r="B2">
        <v>-5</v>
      </c>
      <c r="C2">
        <v>-5</v>
      </c>
      <c r="D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5" sqref="C5:I5"/>
    </sheetView>
  </sheetViews>
  <sheetFormatPr defaultRowHeight="15" x14ac:dyDescent="0.25"/>
  <cols>
    <col min="1" max="1" width="18.5703125" bestFit="1" customWidth="1"/>
    <col min="2" max="2" width="17.42578125" bestFit="1" customWidth="1"/>
    <col min="3" max="3" width="9.42578125" bestFit="1" customWidth="1"/>
    <col min="4" max="4" width="10.140625" bestFit="1" customWidth="1"/>
    <col min="5" max="5" width="10.7109375" bestFit="1" customWidth="1"/>
  </cols>
  <sheetData>
    <row r="1" spans="1:8" x14ac:dyDescent="0.25">
      <c r="A1" t="s">
        <v>21</v>
      </c>
      <c r="B1" t="s">
        <v>49</v>
      </c>
      <c r="C1" t="s">
        <v>6</v>
      </c>
      <c r="D1" t="s">
        <v>7</v>
      </c>
      <c r="E1" t="s">
        <v>12</v>
      </c>
      <c r="F1" t="s">
        <v>11</v>
      </c>
      <c r="G1" t="s">
        <v>10</v>
      </c>
      <c r="H1" t="s">
        <v>23</v>
      </c>
    </row>
    <row r="2" spans="1:8" x14ac:dyDescent="0.25">
      <c r="A2" t="s">
        <v>9</v>
      </c>
      <c r="C2" t="s">
        <v>8</v>
      </c>
      <c r="D2" t="s">
        <v>13</v>
      </c>
      <c r="E2">
        <v>3075658</v>
      </c>
      <c r="F2" s="1" t="s">
        <v>14</v>
      </c>
      <c r="H2" t="s">
        <v>27</v>
      </c>
    </row>
    <row r="3" spans="1:8" x14ac:dyDescent="0.25">
      <c r="A3">
        <v>450</v>
      </c>
      <c r="B3">
        <f>A3*10^-6</f>
        <v>4.4999999999999999E-4</v>
      </c>
      <c r="C3" t="s">
        <v>8</v>
      </c>
      <c r="D3" t="s">
        <v>15</v>
      </c>
      <c r="E3">
        <v>6369074</v>
      </c>
      <c r="F3" s="1" t="s">
        <v>16</v>
      </c>
      <c r="G3" t="s">
        <v>17</v>
      </c>
      <c r="H3" t="s">
        <v>26</v>
      </c>
    </row>
    <row r="4" spans="1:8" x14ac:dyDescent="0.25">
      <c r="A4">
        <v>610</v>
      </c>
      <c r="B4">
        <f t="shared" ref="B4:B9" si="0">A4*10^-6</f>
        <v>6.0999999999999997E-4</v>
      </c>
      <c r="C4" t="s">
        <v>8</v>
      </c>
      <c r="D4" t="s">
        <v>18</v>
      </c>
      <c r="E4">
        <v>26515531</v>
      </c>
      <c r="F4" s="1" t="s">
        <v>19</v>
      </c>
      <c r="G4" t="s">
        <v>20</v>
      </c>
      <c r="H4" t="s">
        <v>25</v>
      </c>
    </row>
    <row r="5" spans="1:8" x14ac:dyDescent="0.25">
      <c r="A5">
        <v>610</v>
      </c>
      <c r="B5">
        <f t="shared" si="0"/>
        <v>6.0999999999999997E-4</v>
      </c>
      <c r="C5" t="s">
        <v>8</v>
      </c>
      <c r="D5" t="s">
        <v>22</v>
      </c>
      <c r="E5">
        <v>19561621</v>
      </c>
      <c r="F5" s="1" t="s">
        <v>28</v>
      </c>
      <c r="G5" t="s">
        <v>17</v>
      </c>
      <c r="H5" t="s">
        <v>24</v>
      </c>
    </row>
    <row r="6" spans="1:8" x14ac:dyDescent="0.25">
      <c r="A6">
        <v>606</v>
      </c>
      <c r="B6">
        <f t="shared" si="0"/>
        <v>6.0599999999999998E-4</v>
      </c>
      <c r="C6" t="s">
        <v>8</v>
      </c>
      <c r="D6" t="s">
        <v>30</v>
      </c>
      <c r="E6">
        <v>27159581</v>
      </c>
      <c r="F6" s="1" t="s">
        <v>32</v>
      </c>
      <c r="G6" t="s">
        <v>31</v>
      </c>
      <c r="H6" t="s">
        <v>29</v>
      </c>
    </row>
    <row r="7" spans="1:8" x14ac:dyDescent="0.25">
      <c r="A7">
        <v>764</v>
      </c>
      <c r="B7">
        <f t="shared" si="0"/>
        <v>7.6399999999999992E-4</v>
      </c>
      <c r="C7" t="s">
        <v>8</v>
      </c>
      <c r="D7" t="s">
        <v>34</v>
      </c>
      <c r="E7">
        <v>19561621</v>
      </c>
      <c r="F7" s="1" t="s">
        <v>28</v>
      </c>
      <c r="G7" t="s">
        <v>35</v>
      </c>
      <c r="H7" t="s">
        <v>33</v>
      </c>
    </row>
    <row r="8" spans="1:8" x14ac:dyDescent="0.25">
      <c r="A8">
        <v>350</v>
      </c>
      <c r="B8">
        <f t="shared" si="0"/>
        <v>3.5E-4</v>
      </c>
      <c r="C8" t="s">
        <v>8</v>
      </c>
      <c r="D8" t="s">
        <v>37</v>
      </c>
      <c r="E8">
        <v>2200929</v>
      </c>
      <c r="F8" s="1" t="s">
        <v>38</v>
      </c>
      <c r="H8" t="s">
        <v>36</v>
      </c>
    </row>
    <row r="9" spans="1:8" x14ac:dyDescent="0.25">
      <c r="A9">
        <v>920</v>
      </c>
      <c r="B9">
        <f t="shared" si="0"/>
        <v>9.1999999999999992E-4</v>
      </c>
      <c r="C9" t="s">
        <v>39</v>
      </c>
      <c r="D9" t="s">
        <v>40</v>
      </c>
      <c r="E9">
        <v>860983</v>
      </c>
      <c r="F9" s="1" t="s">
        <v>43</v>
      </c>
      <c r="G9" t="s">
        <v>31</v>
      </c>
      <c r="H9" t="s">
        <v>42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</hyperlinks>
  <pageMargins left="0.7" right="0.7" top="0.75" bottom="0.75" header="0.3" footer="0.3"/>
  <drawing r:id="rId9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" sqref="B2"/>
    </sheetView>
  </sheetViews>
  <sheetFormatPr defaultRowHeight="15" x14ac:dyDescent="0.25"/>
  <cols>
    <col min="1" max="1" width="18.5703125" bestFit="1" customWidth="1"/>
    <col min="2" max="2" width="18.5703125" customWidth="1"/>
    <col min="3" max="3" width="9.42578125" bestFit="1" customWidth="1"/>
    <col min="4" max="4" width="10.140625" bestFit="1" customWidth="1"/>
    <col min="5" max="5" width="10.7109375" bestFit="1" customWidth="1"/>
    <col min="6" max="6" width="10.140625" customWidth="1"/>
    <col min="7" max="7" width="10.5703125" bestFit="1" customWidth="1"/>
  </cols>
  <sheetData>
    <row r="1" spans="1:8" x14ac:dyDescent="0.25">
      <c r="A1" t="s">
        <v>21</v>
      </c>
      <c r="B1" t="s">
        <v>49</v>
      </c>
      <c r="C1" t="s">
        <v>6</v>
      </c>
      <c r="D1" t="s">
        <v>7</v>
      </c>
      <c r="E1" t="s">
        <v>12</v>
      </c>
      <c r="F1" t="s">
        <v>11</v>
      </c>
      <c r="G1" t="s">
        <v>10</v>
      </c>
      <c r="H1" t="s">
        <v>23</v>
      </c>
    </row>
    <row r="2" spans="1:8" x14ac:dyDescent="0.25">
      <c r="A2">
        <v>1400</v>
      </c>
      <c r="B2">
        <f>A2*10^-6</f>
        <v>1.4E-3</v>
      </c>
      <c r="C2" t="s">
        <v>8</v>
      </c>
      <c r="D2" t="s">
        <v>18</v>
      </c>
      <c r="E2">
        <v>26515531</v>
      </c>
      <c r="F2" s="1" t="s">
        <v>19</v>
      </c>
      <c r="G2" t="s">
        <v>20</v>
      </c>
      <c r="H2" t="s">
        <v>25</v>
      </c>
    </row>
    <row r="3" spans="1:8" x14ac:dyDescent="0.25">
      <c r="A3">
        <v>1400</v>
      </c>
      <c r="B3">
        <f t="shared" ref="B3:B6" si="0">A3*10^-6</f>
        <v>1.4E-3</v>
      </c>
      <c r="C3" t="s">
        <v>8</v>
      </c>
      <c r="D3" t="s">
        <v>22</v>
      </c>
      <c r="E3">
        <v>19561621</v>
      </c>
      <c r="F3" s="1" t="s">
        <v>28</v>
      </c>
      <c r="G3" t="s">
        <v>17</v>
      </c>
      <c r="H3" t="s">
        <v>24</v>
      </c>
    </row>
    <row r="4" spans="1:8" x14ac:dyDescent="0.25">
      <c r="A4">
        <v>1370</v>
      </c>
      <c r="B4">
        <f t="shared" si="0"/>
        <v>1.3699999999999999E-3</v>
      </c>
      <c r="C4" t="s">
        <v>8</v>
      </c>
      <c r="D4" t="s">
        <v>30</v>
      </c>
      <c r="E4">
        <v>27159581</v>
      </c>
      <c r="F4" s="1" t="s">
        <v>32</v>
      </c>
      <c r="G4" t="s">
        <v>31</v>
      </c>
      <c r="H4" t="s">
        <v>29</v>
      </c>
    </row>
    <row r="5" spans="1:8" x14ac:dyDescent="0.25">
      <c r="A5">
        <v>4540</v>
      </c>
      <c r="B5">
        <f t="shared" si="0"/>
        <v>4.5399999999999998E-3</v>
      </c>
      <c r="C5" t="s">
        <v>8</v>
      </c>
      <c r="D5" t="s">
        <v>34</v>
      </c>
      <c r="E5">
        <v>19561621</v>
      </c>
      <c r="F5" s="1" t="s">
        <v>28</v>
      </c>
      <c r="G5" t="s">
        <v>35</v>
      </c>
      <c r="H5" t="s">
        <v>33</v>
      </c>
    </row>
    <row r="6" spans="1:8" x14ac:dyDescent="0.25">
      <c r="A6">
        <v>240</v>
      </c>
      <c r="B6">
        <f t="shared" si="0"/>
        <v>2.3999999999999998E-4</v>
      </c>
      <c r="C6" t="s">
        <v>39</v>
      </c>
      <c r="D6" t="s">
        <v>40</v>
      </c>
      <c r="E6">
        <v>860983</v>
      </c>
      <c r="F6" s="1" t="s">
        <v>43</v>
      </c>
      <c r="G6" t="s">
        <v>31</v>
      </c>
      <c r="H6" t="s">
        <v>42</v>
      </c>
    </row>
  </sheetData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0" sqref="E10"/>
    </sheetView>
  </sheetViews>
  <sheetFormatPr defaultRowHeight="15" x14ac:dyDescent="0.25"/>
  <cols>
    <col min="1" max="1" width="10.5703125" bestFit="1" customWidth="1"/>
    <col min="2" max="2" width="10.5703125" customWidth="1"/>
    <col min="3" max="3" width="12.5703125" bestFit="1" customWidth="1"/>
    <col min="4" max="4" width="12.5703125" customWidth="1"/>
    <col min="5" max="5" width="19.140625" bestFit="1" customWidth="1"/>
    <col min="6" max="6" width="9.7109375" bestFit="1" customWidth="1"/>
  </cols>
  <sheetData>
    <row r="1" spans="1:6" x14ac:dyDescent="0.25">
      <c r="A1" t="s">
        <v>51</v>
      </c>
      <c r="B1" t="s">
        <v>52</v>
      </c>
      <c r="C1" t="s">
        <v>48</v>
      </c>
      <c r="D1" t="s">
        <v>50</v>
      </c>
      <c r="E1" t="s">
        <v>46</v>
      </c>
      <c r="F1" t="s">
        <v>47</v>
      </c>
    </row>
    <row r="2" spans="1:6" x14ac:dyDescent="0.25">
      <c r="A2">
        <f>Accoa!B4/CoA!B2</f>
        <v>0.43571428571428572</v>
      </c>
      <c r="B2">
        <v>0.43571428571428572</v>
      </c>
      <c r="C2">
        <f>Accoa!B4*Accoa!B4/CoA!B2</f>
        <v>2.6578571428571428E-4</v>
      </c>
      <c r="D2">
        <v>2.6578571428571428E-4</v>
      </c>
      <c r="E2" t="s">
        <v>8</v>
      </c>
      <c r="F2" t="s">
        <v>18</v>
      </c>
    </row>
    <row r="3" spans="1:6" x14ac:dyDescent="0.25">
      <c r="A3">
        <f>Accoa!B6/CoA!B4</f>
        <v>0.4423357664233577</v>
      </c>
      <c r="B3">
        <v>0.4423357664233577</v>
      </c>
      <c r="C3">
        <f>Accoa!B6*Accoa!B6/CoA!B4</f>
        <v>2.6805547445255478E-4</v>
      </c>
      <c r="D3">
        <v>2.6805547445255478E-4</v>
      </c>
      <c r="E3" t="s">
        <v>8</v>
      </c>
      <c r="F3" t="s">
        <v>30</v>
      </c>
    </row>
    <row r="4" spans="1:6" x14ac:dyDescent="0.25">
      <c r="A4">
        <f>Accoa!B7/CoA!B5</f>
        <v>0.16828193832599117</v>
      </c>
      <c r="B4">
        <v>0.16828193832599117</v>
      </c>
      <c r="C4">
        <f>Accoa!B7*Accoa!B7/CoA!B5</f>
        <v>1.2856740088105725E-4</v>
      </c>
      <c r="D4">
        <v>1.2856740088105725E-4</v>
      </c>
      <c r="E4" t="s">
        <v>8</v>
      </c>
      <c r="F4" t="s">
        <v>34</v>
      </c>
    </row>
    <row r="5" spans="1:6" x14ac:dyDescent="0.25">
      <c r="A5">
        <f>Accoa!B9/CoA!B6</f>
        <v>3.8333333333333335</v>
      </c>
      <c r="B5">
        <v>3.8333333333333335</v>
      </c>
      <c r="C5">
        <f>Accoa!B9*Accoa!B9/CoA!B6</f>
        <v>3.5266666666666662E-3</v>
      </c>
      <c r="D5">
        <v>3.5266666666666662E-3</v>
      </c>
      <c r="E5" t="s">
        <v>39</v>
      </c>
      <c r="F5" t="s">
        <v>40</v>
      </c>
    </row>
    <row r="7" spans="1:6" x14ac:dyDescent="0.25">
      <c r="A7">
        <v>5.04</v>
      </c>
      <c r="B7">
        <v>5.04</v>
      </c>
      <c r="C7">
        <f>0.0012096^2/CoA!B6</f>
        <v>6.0963839999999998E-3</v>
      </c>
      <c r="D7">
        <v>6.0963839999999998E-3</v>
      </c>
      <c r="E7" t="s">
        <v>8</v>
      </c>
      <c r="F7" t="s">
        <v>53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1" sqref="G1"/>
    </sheetView>
  </sheetViews>
  <sheetFormatPr defaultRowHeight="15" x14ac:dyDescent="0.25"/>
  <cols>
    <col min="6" max="6" width="10.5703125" bestFit="1" customWidth="1"/>
  </cols>
  <sheetData>
    <row r="1" spans="1:7" x14ac:dyDescent="0.25">
      <c r="A1" t="s">
        <v>21</v>
      </c>
      <c r="B1" t="s">
        <v>6</v>
      </c>
      <c r="C1" t="s">
        <v>7</v>
      </c>
      <c r="D1" t="s">
        <v>12</v>
      </c>
      <c r="E1" t="s">
        <v>11</v>
      </c>
      <c r="F1" t="s">
        <v>10</v>
      </c>
      <c r="G1" t="s">
        <v>23</v>
      </c>
    </row>
    <row r="2" spans="1:7" x14ac:dyDescent="0.25">
      <c r="A2">
        <v>22</v>
      </c>
      <c r="B2" t="s">
        <v>8</v>
      </c>
      <c r="C2" t="s">
        <v>22</v>
      </c>
      <c r="D2">
        <v>19561621</v>
      </c>
      <c r="E2" s="1" t="s">
        <v>28</v>
      </c>
      <c r="F2" t="s">
        <v>17</v>
      </c>
      <c r="G2" t="s">
        <v>24</v>
      </c>
    </row>
    <row r="3" spans="1:7" x14ac:dyDescent="0.25">
      <c r="A3">
        <v>21.8</v>
      </c>
      <c r="B3" t="s">
        <v>8</v>
      </c>
      <c r="C3" t="s">
        <v>30</v>
      </c>
      <c r="D3">
        <v>27159581</v>
      </c>
      <c r="E3" s="1" t="s">
        <v>32</v>
      </c>
      <c r="F3" t="s">
        <v>31</v>
      </c>
      <c r="G3" t="s">
        <v>29</v>
      </c>
    </row>
  </sheetData>
  <hyperlinks>
    <hyperlink ref="E2" r:id="rId1"/>
    <hyperlink ref="E3" r:id="rId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6" sqref="H6"/>
    </sheetView>
  </sheetViews>
  <sheetFormatPr defaultRowHeight="15" x14ac:dyDescent="0.25"/>
  <cols>
    <col min="1" max="1" width="18.5703125" bestFit="1" customWidth="1"/>
    <col min="2" max="2" width="21" bestFit="1" customWidth="1"/>
  </cols>
  <sheetData>
    <row r="1" spans="1:8" x14ac:dyDescent="0.25">
      <c r="A1" t="s">
        <v>21</v>
      </c>
      <c r="B1" t="s">
        <v>6</v>
      </c>
      <c r="C1" t="s">
        <v>7</v>
      </c>
      <c r="D1" t="s">
        <v>12</v>
      </c>
      <c r="E1" t="s">
        <v>11</v>
      </c>
      <c r="F1" t="s">
        <v>10</v>
      </c>
      <c r="G1" t="s">
        <v>23</v>
      </c>
    </row>
    <row r="2" spans="1:8" x14ac:dyDescent="0.25">
      <c r="A2">
        <v>21</v>
      </c>
      <c r="B2" t="s">
        <v>79</v>
      </c>
      <c r="C2" t="s">
        <v>80</v>
      </c>
      <c r="D2">
        <v>10099235</v>
      </c>
      <c r="E2" s="1" t="s">
        <v>81</v>
      </c>
      <c r="F2" t="s">
        <v>82</v>
      </c>
    </row>
    <row r="5" spans="1:8" x14ac:dyDescent="0.25">
      <c r="H5">
        <f>(21+83+300)/3</f>
        <v>134.66666666666666</v>
      </c>
    </row>
  </sheetData>
  <hyperlinks>
    <hyperlink ref="E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23" sqref="F23"/>
    </sheetView>
  </sheetViews>
  <sheetFormatPr defaultRowHeight="15" x14ac:dyDescent="0.25"/>
  <cols>
    <col min="2" max="2" width="18.5703125" bestFit="1" customWidth="1"/>
    <col min="3" max="3" width="18.85546875" bestFit="1" customWidth="1"/>
  </cols>
  <sheetData>
    <row r="1" spans="1:9" x14ac:dyDescent="0.25">
      <c r="B1" t="s">
        <v>21</v>
      </c>
      <c r="C1" t="s">
        <v>41</v>
      </c>
      <c r="D1" t="s">
        <v>6</v>
      </c>
      <c r="E1" t="s">
        <v>7</v>
      </c>
      <c r="F1" t="s">
        <v>12</v>
      </c>
      <c r="G1" t="s">
        <v>11</v>
      </c>
      <c r="H1" t="s">
        <v>10</v>
      </c>
      <c r="I1" t="s">
        <v>23</v>
      </c>
    </row>
    <row r="2" spans="1:9" x14ac:dyDescent="0.25">
      <c r="A2" t="s">
        <v>83</v>
      </c>
      <c r="B2">
        <v>1400</v>
      </c>
      <c r="C2">
        <v>1.42</v>
      </c>
      <c r="D2" t="s">
        <v>39</v>
      </c>
      <c r="E2" t="s">
        <v>40</v>
      </c>
      <c r="F2">
        <v>860983</v>
      </c>
      <c r="G2" s="1" t="s">
        <v>43</v>
      </c>
      <c r="H2" t="s">
        <v>44</v>
      </c>
      <c r="I2" t="s">
        <v>42</v>
      </c>
    </row>
    <row r="3" spans="1:9" x14ac:dyDescent="0.25">
      <c r="A3" t="s">
        <v>84</v>
      </c>
      <c r="B3">
        <v>980</v>
      </c>
      <c r="C3">
        <v>1.42</v>
      </c>
      <c r="D3" t="s">
        <v>39</v>
      </c>
      <c r="E3" t="s">
        <v>40</v>
      </c>
      <c r="F3">
        <v>860983</v>
      </c>
      <c r="G3" s="1" t="s">
        <v>43</v>
      </c>
      <c r="H3" t="s">
        <v>45</v>
      </c>
      <c r="I3" t="s">
        <v>42</v>
      </c>
    </row>
    <row r="4" spans="1:9" x14ac:dyDescent="0.25">
      <c r="A4" t="s">
        <v>83</v>
      </c>
      <c r="B4">
        <v>121</v>
      </c>
      <c r="C4">
        <v>57.619047619047613</v>
      </c>
      <c r="D4" t="s">
        <v>8</v>
      </c>
      <c r="E4" t="s">
        <v>22</v>
      </c>
      <c r="F4">
        <v>19561621</v>
      </c>
      <c r="G4" s="1" t="s">
        <v>28</v>
      </c>
      <c r="H4" t="s">
        <v>17</v>
      </c>
      <c r="I4" t="s">
        <v>24</v>
      </c>
    </row>
    <row r="5" spans="1:9" x14ac:dyDescent="0.25">
      <c r="A5" t="s">
        <v>85</v>
      </c>
      <c r="B5">
        <v>2.1</v>
      </c>
      <c r="C5">
        <v>57.619047619047613</v>
      </c>
      <c r="D5" t="s">
        <v>8</v>
      </c>
      <c r="E5" t="s">
        <v>22</v>
      </c>
      <c r="F5">
        <v>19561621</v>
      </c>
      <c r="G5" s="1" t="s">
        <v>28</v>
      </c>
      <c r="H5" t="s">
        <v>17</v>
      </c>
      <c r="I5" t="s">
        <v>24</v>
      </c>
    </row>
  </sheetData>
  <hyperlinks>
    <hyperlink ref="G2" r:id="rId1"/>
    <hyperlink ref="G3" r:id="rId2"/>
    <hyperlink ref="G4" r:id="rId3"/>
    <hyperlink ref="G5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L27" sqref="L27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13.85546875" bestFit="1" customWidth="1"/>
    <col min="7" max="8" width="12" bestFit="1" customWidth="1"/>
    <col min="12" max="12" width="14.28515625" bestFit="1" customWidth="1"/>
    <col min="13" max="13" width="9.5703125" bestFit="1" customWidth="1"/>
    <col min="14" max="14" width="12.140625" bestFit="1" customWidth="1"/>
    <col min="16" max="16" width="10.85546875" customWidth="1"/>
    <col min="19" max="20" width="10" bestFit="1" customWidth="1"/>
  </cols>
  <sheetData>
    <row r="1" spans="1:20" ht="17.25" x14ac:dyDescent="0.25">
      <c r="A1" t="s">
        <v>55</v>
      </c>
      <c r="B1" t="s">
        <v>62</v>
      </c>
      <c r="C1" t="s">
        <v>63</v>
      </c>
      <c r="D1" t="s">
        <v>66</v>
      </c>
      <c r="E1" t="s">
        <v>70</v>
      </c>
      <c r="F1" t="s">
        <v>68</v>
      </c>
      <c r="G1" t="s">
        <v>69</v>
      </c>
      <c r="H1" s="2" t="s">
        <v>71</v>
      </c>
      <c r="I1" s="2" t="s">
        <v>67</v>
      </c>
      <c r="K1" t="s">
        <v>3</v>
      </c>
      <c r="L1" t="s">
        <v>64</v>
      </c>
      <c r="M1" t="s">
        <v>54</v>
      </c>
      <c r="N1" t="s">
        <v>56</v>
      </c>
      <c r="O1" t="s">
        <v>57</v>
      </c>
      <c r="P1" t="s">
        <v>65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>
        <v>2.0000000000000001E-4</v>
      </c>
      <c r="B2">
        <f>A2^2</f>
        <v>4.0000000000000001E-8</v>
      </c>
      <c r="C2">
        <f>A2/$M$2</f>
        <v>0.83333333333333337</v>
      </c>
      <c r="D2">
        <f>$P$2*LN(($L$2*$M$2)/B2)</f>
        <v>-12.683153462889063</v>
      </c>
      <c r="E2">
        <f>$K$2+D2</f>
        <v>13.416846537110938</v>
      </c>
      <c r="F2">
        <f>ABS(E2)</f>
        <v>13.416846537110938</v>
      </c>
      <c r="G2">
        <f>F2/$P$2</f>
        <v>5.4119451337410283</v>
      </c>
      <c r="H2">
        <f>1-EXP(-G2)</f>
        <v>0.99553704927306008</v>
      </c>
      <c r="I2">
        <f>-H2</f>
        <v>-0.99553704927306008</v>
      </c>
      <c r="K2">
        <v>26.1</v>
      </c>
      <c r="L2">
        <v>9.9999999999999995E-7</v>
      </c>
      <c r="M2">
        <v>2.4000000000000001E-4</v>
      </c>
      <c r="N2">
        <v>8.3149999999999995E-3</v>
      </c>
      <c r="O2">
        <v>298.14999999999998</v>
      </c>
      <c r="P2">
        <f>N2*O2</f>
        <v>2.4791172499999998</v>
      </c>
      <c r="Q2">
        <v>3.7799999999999998E-9</v>
      </c>
      <c r="R2">
        <v>8.4000000000000003E-4</v>
      </c>
      <c r="S2">
        <v>3.1399999999999998E-5</v>
      </c>
      <c r="T2">
        <v>6.4599999999999998E-5</v>
      </c>
    </row>
    <row r="3" spans="1:20" x14ac:dyDescent="0.25">
      <c r="A3">
        <f>A2+0.0001</f>
        <v>3.0000000000000003E-4</v>
      </c>
      <c r="B3">
        <f t="shared" ref="B3:B66" si="0">A3^2</f>
        <v>9.0000000000000012E-8</v>
      </c>
      <c r="C3">
        <f t="shared" ref="C3:C66" si="1">A3/$M$2</f>
        <v>1.25</v>
      </c>
      <c r="D3">
        <f t="shared" ref="D3:D66" si="2">$P$2*LN(($L$2*$M$2)/B3)</f>
        <v>-14.693544550457192</v>
      </c>
      <c r="E3">
        <f t="shared" ref="E3:E66" si="3">$K$2+D3</f>
        <v>11.406455449542809</v>
      </c>
      <c r="F3">
        <f t="shared" ref="F3:F66" si="4">ABS(E3)</f>
        <v>11.406455449542809</v>
      </c>
      <c r="G3">
        <f t="shared" ref="G3:G66" si="5">F3/$P$2</f>
        <v>4.6010149175246999</v>
      </c>
      <c r="H3">
        <f t="shared" ref="H3:H66" si="6">1-EXP(-G3)</f>
        <v>0.98995836086438516</v>
      </c>
      <c r="I3">
        <f t="shared" ref="I3:I29" si="7">-H3</f>
        <v>-0.98995836086438516</v>
      </c>
    </row>
    <row r="4" spans="1:20" x14ac:dyDescent="0.25">
      <c r="A4">
        <f t="shared" ref="A4:A67" si="8">A3+0.0001</f>
        <v>4.0000000000000002E-4</v>
      </c>
      <c r="B4">
        <f t="shared" si="0"/>
        <v>1.6E-7</v>
      </c>
      <c r="C4">
        <f t="shared" si="1"/>
        <v>1.6666666666666667</v>
      </c>
      <c r="D4">
        <f t="shared" si="2"/>
        <v>-16.11993972711911</v>
      </c>
      <c r="E4">
        <f t="shared" si="3"/>
        <v>9.9800602728808911</v>
      </c>
      <c r="F4">
        <f t="shared" si="4"/>
        <v>9.9800602728808911</v>
      </c>
      <c r="G4">
        <f t="shared" si="5"/>
        <v>4.0256507726211384</v>
      </c>
      <c r="H4">
        <f t="shared" si="6"/>
        <v>0.98214819709224033</v>
      </c>
      <c r="I4">
        <f t="shared" si="7"/>
        <v>-0.98214819709224033</v>
      </c>
    </row>
    <row r="5" spans="1:20" x14ac:dyDescent="0.25">
      <c r="A5">
        <f t="shared" si="8"/>
        <v>5.0000000000000001E-4</v>
      </c>
      <c r="B5">
        <f t="shared" si="0"/>
        <v>2.4999999999999999E-7</v>
      </c>
      <c r="C5">
        <f t="shared" si="1"/>
        <v>2.0833333333333335</v>
      </c>
      <c r="D5">
        <f t="shared" si="2"/>
        <v>-17.226337781697747</v>
      </c>
      <c r="E5">
        <f t="shared" si="3"/>
        <v>8.873662218302254</v>
      </c>
      <c r="F5">
        <f t="shared" si="4"/>
        <v>8.873662218302254</v>
      </c>
      <c r="G5">
        <f t="shared" si="5"/>
        <v>3.579363669992718</v>
      </c>
      <c r="H5">
        <f t="shared" si="6"/>
        <v>0.97210655795662559</v>
      </c>
      <c r="I5">
        <f t="shared" si="7"/>
        <v>-0.97210655795662559</v>
      </c>
    </row>
    <row r="6" spans="1:20" x14ac:dyDescent="0.25">
      <c r="A6">
        <f t="shared" si="8"/>
        <v>6.0000000000000006E-4</v>
      </c>
      <c r="B6">
        <f t="shared" si="0"/>
        <v>3.6000000000000005E-7</v>
      </c>
      <c r="C6">
        <f t="shared" si="1"/>
        <v>2.5</v>
      </c>
      <c r="D6">
        <f t="shared" si="2"/>
        <v>-18.130330814687241</v>
      </c>
      <c r="E6">
        <f t="shared" si="3"/>
        <v>7.9696691853127604</v>
      </c>
      <c r="F6">
        <f t="shared" si="4"/>
        <v>7.9696691853127604</v>
      </c>
      <c r="G6">
        <f t="shared" si="5"/>
        <v>3.2147205564048096</v>
      </c>
      <c r="H6">
        <f t="shared" si="6"/>
        <v>0.95983344345754085</v>
      </c>
      <c r="I6">
        <f t="shared" si="7"/>
        <v>-0.95983344345754085</v>
      </c>
    </row>
    <row r="7" spans="1:20" x14ac:dyDescent="0.25">
      <c r="A7">
        <f t="shared" si="8"/>
        <v>7.000000000000001E-4</v>
      </c>
      <c r="B7">
        <f t="shared" si="0"/>
        <v>4.9000000000000018E-7</v>
      </c>
      <c r="C7">
        <f t="shared" si="1"/>
        <v>2.916666666666667</v>
      </c>
      <c r="D7">
        <f t="shared" si="2"/>
        <v>-18.894646033605209</v>
      </c>
      <c r="E7">
        <f t="shared" si="3"/>
        <v>7.2053539663947923</v>
      </c>
      <c r="F7">
        <f t="shared" si="4"/>
        <v>7.2053539663947923</v>
      </c>
      <c r="G7">
        <f t="shared" si="5"/>
        <v>2.9064191967502921</v>
      </c>
      <c r="H7">
        <f t="shared" si="6"/>
        <v>0.94532885359498608</v>
      </c>
      <c r="I7">
        <f t="shared" si="7"/>
        <v>-0.94532885359498608</v>
      </c>
    </row>
    <row r="8" spans="1:20" x14ac:dyDescent="0.25">
      <c r="A8">
        <f t="shared" si="8"/>
        <v>8.0000000000000015E-4</v>
      </c>
      <c r="B8">
        <f t="shared" si="0"/>
        <v>6.4000000000000023E-7</v>
      </c>
      <c r="C8">
        <f t="shared" si="1"/>
        <v>3.3333333333333339</v>
      </c>
      <c r="D8">
        <f t="shared" si="2"/>
        <v>-19.556725991349165</v>
      </c>
      <c r="E8">
        <f t="shared" si="3"/>
        <v>6.5432740086508367</v>
      </c>
      <c r="F8">
        <f t="shared" si="4"/>
        <v>6.5432740086508367</v>
      </c>
      <c r="G8">
        <f t="shared" si="5"/>
        <v>2.6393564115012458</v>
      </c>
      <c r="H8">
        <f t="shared" si="6"/>
        <v>0.92859278836896131</v>
      </c>
      <c r="I8">
        <f t="shared" si="7"/>
        <v>-0.92859278836896131</v>
      </c>
    </row>
    <row r="9" spans="1:20" x14ac:dyDescent="0.25">
      <c r="A9">
        <f t="shared" si="8"/>
        <v>9.0000000000000019E-4</v>
      </c>
      <c r="B9">
        <f t="shared" si="0"/>
        <v>8.100000000000004E-7</v>
      </c>
      <c r="C9">
        <f t="shared" si="1"/>
        <v>3.7500000000000009</v>
      </c>
      <c r="D9">
        <f t="shared" si="2"/>
        <v>-20.140721902255375</v>
      </c>
      <c r="E9">
        <f t="shared" si="3"/>
        <v>5.959278097744626</v>
      </c>
      <c r="F9">
        <f t="shared" si="4"/>
        <v>5.959278097744626</v>
      </c>
      <c r="G9">
        <f t="shared" si="5"/>
        <v>2.403790340188479</v>
      </c>
      <c r="H9">
        <f t="shared" si="6"/>
        <v>0.90962524777946663</v>
      </c>
      <c r="I9">
        <f t="shared" si="7"/>
        <v>-0.90962524777946663</v>
      </c>
    </row>
    <row r="10" spans="1:20" x14ac:dyDescent="0.25">
      <c r="A10">
        <f t="shared" si="8"/>
        <v>1.0000000000000002E-3</v>
      </c>
      <c r="B10">
        <f t="shared" si="0"/>
        <v>1.0000000000000004E-6</v>
      </c>
      <c r="C10">
        <f t="shared" si="1"/>
        <v>4.1666666666666679</v>
      </c>
      <c r="D10">
        <f t="shared" si="2"/>
        <v>-20.663124045927798</v>
      </c>
      <c r="E10">
        <f t="shared" si="3"/>
        <v>5.4368759540722031</v>
      </c>
      <c r="F10">
        <f t="shared" si="4"/>
        <v>5.4368759540722031</v>
      </c>
      <c r="G10">
        <f t="shared" si="5"/>
        <v>2.1930693088728268</v>
      </c>
      <c r="H10">
        <f t="shared" si="6"/>
        <v>0.88842623182650216</v>
      </c>
      <c r="I10">
        <f t="shared" si="7"/>
        <v>-0.88842623182650216</v>
      </c>
    </row>
    <row r="11" spans="1:20" x14ac:dyDescent="0.25">
      <c r="A11">
        <f t="shared" si="8"/>
        <v>1.1000000000000003E-3</v>
      </c>
      <c r="B11">
        <f t="shared" si="0"/>
        <v>1.2100000000000007E-6</v>
      </c>
      <c r="C11">
        <f t="shared" si="1"/>
        <v>4.5833333333333348</v>
      </c>
      <c r="D11">
        <f t="shared" si="2"/>
        <v>-21.135694267634804</v>
      </c>
      <c r="E11">
        <f t="shared" si="3"/>
        <v>4.9643057323651973</v>
      </c>
      <c r="F11">
        <f t="shared" si="4"/>
        <v>4.9643057323651973</v>
      </c>
      <c r="G11">
        <f t="shared" si="5"/>
        <v>2.0024489492641777</v>
      </c>
      <c r="H11">
        <f t="shared" si="6"/>
        <v>0.86499574051006767</v>
      </c>
      <c r="I11">
        <f t="shared" si="7"/>
        <v>-0.86499574051006767</v>
      </c>
    </row>
    <row r="12" spans="1:20" x14ac:dyDescent="0.25">
      <c r="A12">
        <f t="shared" si="8"/>
        <v>1.2000000000000003E-3</v>
      </c>
      <c r="B12">
        <f t="shared" si="0"/>
        <v>1.4400000000000008E-6</v>
      </c>
      <c r="C12">
        <f t="shared" si="1"/>
        <v>5.0000000000000009</v>
      </c>
      <c r="D12">
        <f t="shared" si="2"/>
        <v>-21.567117078917295</v>
      </c>
      <c r="E12">
        <f t="shared" si="3"/>
        <v>4.532882921082706</v>
      </c>
      <c r="F12">
        <f t="shared" si="4"/>
        <v>4.532882921082706</v>
      </c>
      <c r="G12">
        <f t="shared" si="5"/>
        <v>1.828426195284917</v>
      </c>
      <c r="H12">
        <f t="shared" si="6"/>
        <v>0.83933377383016294</v>
      </c>
      <c r="I12">
        <f t="shared" si="7"/>
        <v>-0.83933377383016294</v>
      </c>
    </row>
    <row r="13" spans="1:20" x14ac:dyDescent="0.25">
      <c r="A13">
        <f t="shared" si="8"/>
        <v>1.3000000000000004E-3</v>
      </c>
      <c r="B13">
        <f t="shared" si="0"/>
        <v>1.690000000000001E-6</v>
      </c>
      <c r="C13">
        <f t="shared" si="1"/>
        <v>5.4166666666666679</v>
      </c>
      <c r="D13">
        <f t="shared" si="2"/>
        <v>-21.963987593577638</v>
      </c>
      <c r="E13">
        <f t="shared" si="3"/>
        <v>4.1360124064223633</v>
      </c>
      <c r="F13">
        <f t="shared" si="4"/>
        <v>4.1360124064223633</v>
      </c>
      <c r="G13">
        <f t="shared" si="5"/>
        <v>1.6683407799378442</v>
      </c>
      <c r="H13">
        <f t="shared" si="6"/>
        <v>0.81144033178678843</v>
      </c>
      <c r="I13">
        <f t="shared" si="7"/>
        <v>-0.81144033178678843</v>
      </c>
    </row>
    <row r="14" spans="1:20" x14ac:dyDescent="0.25">
      <c r="A14">
        <f t="shared" si="8"/>
        <v>1.4000000000000004E-3</v>
      </c>
      <c r="B14">
        <f t="shared" si="0"/>
        <v>1.9600000000000011E-6</v>
      </c>
      <c r="C14">
        <f t="shared" si="1"/>
        <v>5.8333333333333348</v>
      </c>
      <c r="D14">
        <f t="shared" si="2"/>
        <v>-22.33143229783526</v>
      </c>
      <c r="E14">
        <f t="shared" si="3"/>
        <v>3.7685677021647415</v>
      </c>
      <c r="F14">
        <f t="shared" si="4"/>
        <v>3.7685677021647415</v>
      </c>
      <c r="G14">
        <f t="shared" si="5"/>
        <v>1.5201248356304009</v>
      </c>
      <c r="H14">
        <f t="shared" si="6"/>
        <v>0.78131541437994412</v>
      </c>
      <c r="I14">
        <f t="shared" si="7"/>
        <v>-0.78131541437994412</v>
      </c>
    </row>
    <row r="15" spans="1:20" x14ac:dyDescent="0.25">
      <c r="A15">
        <f t="shared" si="8"/>
        <v>1.5000000000000005E-3</v>
      </c>
      <c r="B15">
        <f t="shared" si="0"/>
        <v>2.2500000000000013E-6</v>
      </c>
      <c r="C15">
        <f t="shared" si="1"/>
        <v>6.2500000000000018</v>
      </c>
      <c r="D15">
        <f t="shared" si="2"/>
        <v>-22.673515133495929</v>
      </c>
      <c r="E15">
        <f t="shared" si="3"/>
        <v>3.4264848665040724</v>
      </c>
      <c r="F15">
        <f t="shared" si="4"/>
        <v>3.4264848665040724</v>
      </c>
      <c r="G15">
        <f t="shared" si="5"/>
        <v>1.382139092656498</v>
      </c>
      <c r="H15">
        <f t="shared" si="6"/>
        <v>0.74895902160962979</v>
      </c>
      <c r="I15">
        <f t="shared" si="7"/>
        <v>-0.74895902160962979</v>
      </c>
    </row>
    <row r="16" spans="1:20" x14ac:dyDescent="0.25">
      <c r="A16">
        <f t="shared" si="8"/>
        <v>1.6000000000000005E-3</v>
      </c>
      <c r="B16">
        <f t="shared" si="0"/>
        <v>2.5600000000000017E-6</v>
      </c>
      <c r="C16">
        <f t="shared" si="1"/>
        <v>6.6666666666666687</v>
      </c>
      <c r="D16">
        <f t="shared" si="2"/>
        <v>-22.993512255579216</v>
      </c>
      <c r="E16">
        <f t="shared" si="3"/>
        <v>3.1064877444207859</v>
      </c>
      <c r="F16">
        <f t="shared" si="4"/>
        <v>3.1064877444207859</v>
      </c>
      <c r="G16">
        <f t="shared" si="5"/>
        <v>1.253062050381355</v>
      </c>
      <c r="H16">
        <f t="shared" si="6"/>
        <v>0.71437115347584523</v>
      </c>
      <c r="I16">
        <f t="shared" si="7"/>
        <v>-0.71437115347584523</v>
      </c>
    </row>
    <row r="17" spans="1:9" x14ac:dyDescent="0.25">
      <c r="A17">
        <f t="shared" si="8"/>
        <v>1.7000000000000006E-3</v>
      </c>
      <c r="B17">
        <f t="shared" si="0"/>
        <v>2.890000000000002E-6</v>
      </c>
      <c r="C17">
        <f t="shared" si="1"/>
        <v>7.0833333333333357</v>
      </c>
      <c r="D17">
        <f t="shared" si="2"/>
        <v>-23.294103347018911</v>
      </c>
      <c r="E17">
        <f t="shared" si="3"/>
        <v>2.8058966529810903</v>
      </c>
      <c r="F17">
        <f t="shared" si="4"/>
        <v>2.8058966529810903</v>
      </c>
      <c r="G17">
        <f t="shared" si="5"/>
        <v>1.1318128067484869</v>
      </c>
      <c r="H17">
        <f t="shared" si="6"/>
        <v>0.67755180997859132</v>
      </c>
      <c r="I17">
        <f t="shared" si="7"/>
        <v>-0.67755180997859132</v>
      </c>
    </row>
    <row r="18" spans="1:9" x14ac:dyDescent="0.25">
      <c r="A18">
        <f t="shared" si="8"/>
        <v>1.8000000000000006E-3</v>
      </c>
      <c r="B18">
        <f t="shared" si="0"/>
        <v>3.240000000000002E-6</v>
      </c>
      <c r="C18">
        <f t="shared" si="1"/>
        <v>7.5000000000000027</v>
      </c>
      <c r="D18">
        <f t="shared" si="2"/>
        <v>-23.577508166485423</v>
      </c>
      <c r="E18">
        <f t="shared" si="3"/>
        <v>2.5224918335145787</v>
      </c>
      <c r="F18">
        <f t="shared" si="4"/>
        <v>2.5224918335145787</v>
      </c>
      <c r="G18">
        <f t="shared" si="5"/>
        <v>1.0174959790685894</v>
      </c>
      <c r="H18">
        <f t="shared" si="6"/>
        <v>0.63850099111786707</v>
      </c>
      <c r="I18">
        <f t="shared" si="7"/>
        <v>-0.63850099111786707</v>
      </c>
    </row>
    <row r="19" spans="1:9" x14ac:dyDescent="0.25">
      <c r="A19">
        <f t="shared" si="8"/>
        <v>1.9000000000000006E-3</v>
      </c>
      <c r="B19">
        <f t="shared" si="0"/>
        <v>3.6100000000000023E-6</v>
      </c>
      <c r="C19">
        <f t="shared" si="1"/>
        <v>7.9166666666666687</v>
      </c>
      <c r="D19">
        <f t="shared" si="2"/>
        <v>-23.845586128306842</v>
      </c>
      <c r="E19">
        <f t="shared" si="3"/>
        <v>2.2544138716931599</v>
      </c>
      <c r="F19">
        <f t="shared" si="4"/>
        <v>2.2544138716931599</v>
      </c>
      <c r="G19">
        <f t="shared" si="5"/>
        <v>0.90936153652803631</v>
      </c>
      <c r="H19">
        <f t="shared" si="6"/>
        <v>0.59721869689367224</v>
      </c>
      <c r="I19">
        <f t="shared" si="7"/>
        <v>-0.59721869689367224</v>
      </c>
    </row>
    <row r="20" spans="1:9" x14ac:dyDescent="0.25">
      <c r="A20">
        <f t="shared" si="8"/>
        <v>2.0000000000000005E-3</v>
      </c>
      <c r="B20">
        <f t="shared" si="0"/>
        <v>4.0000000000000015E-6</v>
      </c>
      <c r="C20">
        <f t="shared" si="1"/>
        <v>8.3333333333333357</v>
      </c>
      <c r="D20">
        <f t="shared" si="2"/>
        <v>-24.099910310157849</v>
      </c>
      <c r="E20">
        <f t="shared" si="3"/>
        <v>2.0000896898421523</v>
      </c>
      <c r="F20">
        <f t="shared" si="4"/>
        <v>2.0000896898421523</v>
      </c>
      <c r="G20">
        <f t="shared" si="5"/>
        <v>0.80677494775293601</v>
      </c>
      <c r="H20">
        <f t="shared" si="6"/>
        <v>0.5537049273060084</v>
      </c>
      <c r="I20">
        <f t="shared" si="7"/>
        <v>-0.5537049273060084</v>
      </c>
    </row>
    <row r="21" spans="1:9" x14ac:dyDescent="0.25">
      <c r="A21">
        <f t="shared" si="8"/>
        <v>2.1000000000000003E-3</v>
      </c>
      <c r="B21">
        <f t="shared" si="0"/>
        <v>4.410000000000001E-6</v>
      </c>
      <c r="C21">
        <f t="shared" si="1"/>
        <v>8.7500000000000018</v>
      </c>
      <c r="D21">
        <f t="shared" si="2"/>
        <v>-24.341823385403391</v>
      </c>
      <c r="E21">
        <f t="shared" si="3"/>
        <v>1.7581766145966107</v>
      </c>
      <c r="F21">
        <f t="shared" si="4"/>
        <v>1.7581766145966107</v>
      </c>
      <c r="G21">
        <f t="shared" si="5"/>
        <v>0.70919461941407202</v>
      </c>
      <c r="H21">
        <f t="shared" si="6"/>
        <v>0.50795968235487421</v>
      </c>
      <c r="I21">
        <f t="shared" si="7"/>
        <v>-0.50795968235487421</v>
      </c>
    </row>
    <row r="22" spans="1:9" x14ac:dyDescent="0.25">
      <c r="A22">
        <f t="shared" si="8"/>
        <v>2.2000000000000001E-3</v>
      </c>
      <c r="B22">
        <f t="shared" si="0"/>
        <v>4.8400000000000002E-6</v>
      </c>
      <c r="C22">
        <f t="shared" si="1"/>
        <v>9.1666666666666679</v>
      </c>
      <c r="D22">
        <f t="shared" si="2"/>
        <v>-24.572480531864855</v>
      </c>
      <c r="E22">
        <f t="shared" si="3"/>
        <v>1.5275194681351465</v>
      </c>
      <c r="F22">
        <f t="shared" si="4"/>
        <v>1.5275194681351465</v>
      </c>
      <c r="G22">
        <f t="shared" si="5"/>
        <v>0.6161545881442867</v>
      </c>
      <c r="H22">
        <f t="shared" si="6"/>
        <v>0.45998296204027034</v>
      </c>
      <c r="I22">
        <f t="shared" si="7"/>
        <v>-0.45998296204027034</v>
      </c>
    </row>
    <row r="23" spans="1:9" x14ac:dyDescent="0.25">
      <c r="A23">
        <f t="shared" si="8"/>
        <v>2.3E-3</v>
      </c>
      <c r="B23">
        <f t="shared" si="0"/>
        <v>5.2900000000000002E-6</v>
      </c>
      <c r="C23">
        <f t="shared" si="1"/>
        <v>9.5833333333333321</v>
      </c>
      <c r="D23">
        <f t="shared" si="2"/>
        <v>-24.792882794629371</v>
      </c>
      <c r="E23">
        <f t="shared" si="3"/>
        <v>1.3071172053706306</v>
      </c>
      <c r="F23">
        <f t="shared" si="4"/>
        <v>1.3071172053706306</v>
      </c>
      <c r="G23">
        <f t="shared" si="5"/>
        <v>0.52725106300261948</v>
      </c>
      <c r="H23">
        <f t="shared" si="6"/>
        <v>0.40977476636219656</v>
      </c>
      <c r="I23">
        <f t="shared" si="7"/>
        <v>-0.40977476636219656</v>
      </c>
    </row>
    <row r="24" spans="1:9" x14ac:dyDescent="0.25">
      <c r="A24">
        <f t="shared" si="8"/>
        <v>2.3999999999999998E-3</v>
      </c>
      <c r="B24">
        <f t="shared" si="0"/>
        <v>5.7599999999999991E-6</v>
      </c>
      <c r="C24">
        <f t="shared" si="1"/>
        <v>9.9999999999999982</v>
      </c>
      <c r="D24">
        <f t="shared" si="2"/>
        <v>-25.003903343147339</v>
      </c>
      <c r="E24">
        <f t="shared" si="3"/>
        <v>1.0960966568526622</v>
      </c>
      <c r="F24">
        <f t="shared" si="4"/>
        <v>1.0960966568526622</v>
      </c>
      <c r="G24">
        <f t="shared" si="5"/>
        <v>0.44213183416502883</v>
      </c>
      <c r="H24">
        <f t="shared" si="6"/>
        <v>0.35733509532065333</v>
      </c>
      <c r="I24">
        <f t="shared" si="7"/>
        <v>-0.35733509532065333</v>
      </c>
    </row>
    <row r="25" spans="1:9" x14ac:dyDescent="0.25">
      <c r="A25">
        <f t="shared" si="8"/>
        <v>2.4999999999999996E-3</v>
      </c>
      <c r="B25">
        <f t="shared" si="0"/>
        <v>6.2499999999999978E-6</v>
      </c>
      <c r="C25">
        <f t="shared" si="1"/>
        <v>10.416666666666664</v>
      </c>
      <c r="D25">
        <f t="shared" si="2"/>
        <v>-25.206308364736479</v>
      </c>
      <c r="E25">
        <f t="shared" si="3"/>
        <v>0.89369163526352224</v>
      </c>
      <c r="F25">
        <f t="shared" si="4"/>
        <v>0.89369163526352224</v>
      </c>
      <c r="G25">
        <f t="shared" si="5"/>
        <v>0.36048784512451854</v>
      </c>
      <c r="H25">
        <f t="shared" si="6"/>
        <v>0.30266394891563952</v>
      </c>
      <c r="I25">
        <f t="shared" si="7"/>
        <v>-0.30266394891563952</v>
      </c>
    </row>
    <row r="26" spans="1:9" x14ac:dyDescent="0.25">
      <c r="A26">
        <f t="shared" si="8"/>
        <v>2.5999999999999994E-3</v>
      </c>
      <c r="B26">
        <f t="shared" si="0"/>
        <v>6.7599999999999971E-6</v>
      </c>
      <c r="C26">
        <f t="shared" si="1"/>
        <v>10.83333333333333</v>
      </c>
      <c r="D26">
        <f t="shared" si="2"/>
        <v>-25.400773857807685</v>
      </c>
      <c r="E26">
        <f t="shared" si="3"/>
        <v>0.69922614219231605</v>
      </c>
      <c r="F26">
        <f t="shared" si="4"/>
        <v>0.69922614219231605</v>
      </c>
      <c r="G26">
        <f t="shared" si="5"/>
        <v>0.28204641881795467</v>
      </c>
      <c r="H26">
        <f t="shared" si="6"/>
        <v>0.24576132714715471</v>
      </c>
      <c r="I26">
        <f t="shared" si="7"/>
        <v>-0.24576132714715471</v>
      </c>
    </row>
    <row r="27" spans="1:9" x14ac:dyDescent="0.25">
      <c r="A27">
        <f t="shared" si="8"/>
        <v>2.6999999999999993E-3</v>
      </c>
      <c r="B27">
        <f t="shared" si="0"/>
        <v>7.2899999999999963E-6</v>
      </c>
      <c r="C27">
        <f t="shared" si="1"/>
        <v>11.249999999999996</v>
      </c>
      <c r="D27">
        <f t="shared" si="2"/>
        <v>-25.587899254053553</v>
      </c>
      <c r="E27">
        <f t="shared" si="3"/>
        <v>0.51210074594644794</v>
      </c>
      <c r="F27">
        <f t="shared" si="4"/>
        <v>0.51210074594644794</v>
      </c>
      <c r="G27">
        <f t="shared" si="5"/>
        <v>0.20656576285226042</v>
      </c>
      <c r="H27">
        <f t="shared" si="6"/>
        <v>0.18662723001520076</v>
      </c>
      <c r="I27">
        <f t="shared" si="7"/>
        <v>-0.18662723001520076</v>
      </c>
    </row>
    <row r="28" spans="1:9" x14ac:dyDescent="0.25">
      <c r="A28">
        <f t="shared" si="8"/>
        <v>2.7999999999999991E-3</v>
      </c>
      <c r="B28">
        <f t="shared" si="0"/>
        <v>7.8399999999999944E-6</v>
      </c>
      <c r="C28">
        <f t="shared" si="1"/>
        <v>11.666666666666663</v>
      </c>
      <c r="D28">
        <f t="shared" si="2"/>
        <v>-25.768218562065307</v>
      </c>
      <c r="E28">
        <f t="shared" si="3"/>
        <v>0.33178143793469417</v>
      </c>
      <c r="F28">
        <f t="shared" si="4"/>
        <v>0.33178143793469417</v>
      </c>
      <c r="G28">
        <f t="shared" si="5"/>
        <v>0.13383047451051142</v>
      </c>
      <c r="H28">
        <f t="shared" si="6"/>
        <v>0.12526165751977747</v>
      </c>
      <c r="I28">
        <f t="shared" si="7"/>
        <v>-0.12526165751977747</v>
      </c>
    </row>
    <row r="29" spans="1:9" x14ac:dyDescent="0.25">
      <c r="A29">
        <f t="shared" si="8"/>
        <v>2.8999999999999989E-3</v>
      </c>
      <c r="B29">
        <f t="shared" si="0"/>
        <v>8.409999999999994E-6</v>
      </c>
      <c r="C29">
        <f t="shared" si="1"/>
        <v>12.083333333333329</v>
      </c>
      <c r="D29">
        <f t="shared" si="2"/>
        <v>-25.94220955460408</v>
      </c>
      <c r="E29">
        <f t="shared" si="3"/>
        <v>0.15779044539592135</v>
      </c>
      <c r="F29">
        <f t="shared" si="4"/>
        <v>0.15779044539592135</v>
      </c>
      <c r="G29">
        <f t="shared" si="5"/>
        <v>6.3647834887971252E-2</v>
      </c>
      <c r="H29">
        <f t="shared" si="6"/>
        <v>6.1664609660883829E-2</v>
      </c>
      <c r="I29">
        <f t="shared" si="7"/>
        <v>-6.1664609660883829E-2</v>
      </c>
    </row>
    <row r="30" spans="1:9" x14ac:dyDescent="0.25">
      <c r="A30">
        <f t="shared" si="8"/>
        <v>2.9999999999999988E-3</v>
      </c>
      <c r="B30">
        <f t="shared" si="0"/>
        <v>8.9999999999999918E-6</v>
      </c>
      <c r="C30">
        <f t="shared" si="1"/>
        <v>12.499999999999995</v>
      </c>
      <c r="D30">
        <f t="shared" si="2"/>
        <v>-26.110301397725976</v>
      </c>
      <c r="E30">
        <f t="shared" si="3"/>
        <v>-1.0301397725974937E-2</v>
      </c>
      <c r="F30">
        <f t="shared" si="4"/>
        <v>1.0301397725974937E-2</v>
      </c>
      <c r="G30">
        <f t="shared" si="5"/>
        <v>4.155268463391531E-3</v>
      </c>
      <c r="H30">
        <f t="shared" si="6"/>
        <v>4.1466472806334087E-3</v>
      </c>
      <c r="I30">
        <f>H30</f>
        <v>4.1466472806334087E-3</v>
      </c>
    </row>
    <row r="31" spans="1:9" x14ac:dyDescent="0.25">
      <c r="A31">
        <f t="shared" si="8"/>
        <v>3.0999999999999986E-3</v>
      </c>
      <c r="B31">
        <f t="shared" si="0"/>
        <v>9.609999999999991E-6</v>
      </c>
      <c r="C31">
        <f t="shared" si="1"/>
        <v>12.916666666666661</v>
      </c>
      <c r="D31">
        <f t="shared" si="2"/>
        <v>-26.272881028495814</v>
      </c>
      <c r="E31">
        <f t="shared" si="3"/>
        <v>-0.17288102849581222</v>
      </c>
      <c r="F31">
        <f t="shared" si="4"/>
        <v>0.17288102849581222</v>
      </c>
      <c r="G31">
        <f t="shared" si="5"/>
        <v>6.9734914109371882E-2</v>
      </c>
      <c r="H31">
        <f t="shared" si="6"/>
        <v>6.7358982885087237E-2</v>
      </c>
      <c r="I31">
        <f t="shared" ref="I31:I94" si="9">H31</f>
        <v>6.7358982885087237E-2</v>
      </c>
    </row>
    <row r="32" spans="1:9" x14ac:dyDescent="0.25">
      <c r="A32">
        <f t="shared" si="8"/>
        <v>3.1999999999999984E-3</v>
      </c>
      <c r="B32">
        <f t="shared" si="0"/>
        <v>1.023999999999999E-5</v>
      </c>
      <c r="C32">
        <f t="shared" si="1"/>
        <v>13.333333333333327</v>
      </c>
      <c r="D32">
        <f t="shared" si="2"/>
        <v>-26.430298519809259</v>
      </c>
      <c r="E32">
        <f t="shared" si="3"/>
        <v>-0.33029851980925784</v>
      </c>
      <c r="F32">
        <f t="shared" si="4"/>
        <v>0.33029851980925784</v>
      </c>
      <c r="G32">
        <f t="shared" si="5"/>
        <v>0.1332323107385332</v>
      </c>
      <c r="H32">
        <f t="shared" si="6"/>
        <v>0.1247382642114937</v>
      </c>
      <c r="I32">
        <f t="shared" si="9"/>
        <v>0.1247382642114937</v>
      </c>
    </row>
    <row r="33" spans="1:9" x14ac:dyDescent="0.25">
      <c r="A33">
        <f t="shared" si="8"/>
        <v>3.2999999999999982E-3</v>
      </c>
      <c r="B33">
        <f t="shared" si="0"/>
        <v>1.0889999999999989E-5</v>
      </c>
      <c r="C33">
        <f t="shared" si="1"/>
        <v>13.749999999999993</v>
      </c>
      <c r="D33">
        <f t="shared" si="2"/>
        <v>-26.582871619432982</v>
      </c>
      <c r="E33">
        <f t="shared" si="3"/>
        <v>-0.48287161943298074</v>
      </c>
      <c r="F33">
        <f t="shared" si="4"/>
        <v>0.48287161943298074</v>
      </c>
      <c r="G33">
        <f t="shared" si="5"/>
        <v>0.19477562807204088</v>
      </c>
      <c r="H33">
        <f t="shared" si="6"/>
        <v>0.17698070023192813</v>
      </c>
      <c r="I33">
        <f t="shared" si="9"/>
        <v>0.17698070023192813</v>
      </c>
    </row>
    <row r="34" spans="1:9" x14ac:dyDescent="0.25">
      <c r="A34">
        <f t="shared" si="8"/>
        <v>3.3999999999999981E-3</v>
      </c>
      <c r="B34">
        <f t="shared" si="0"/>
        <v>1.1559999999999988E-5</v>
      </c>
      <c r="C34">
        <f t="shared" si="1"/>
        <v>14.166666666666659</v>
      </c>
      <c r="D34">
        <f t="shared" si="2"/>
        <v>-26.730889611248958</v>
      </c>
      <c r="E34">
        <f t="shared" si="3"/>
        <v>-0.63088961124895704</v>
      </c>
      <c r="F34">
        <f t="shared" si="4"/>
        <v>0.63088961124895704</v>
      </c>
      <c r="G34">
        <f t="shared" si="5"/>
        <v>0.25448155437140257</v>
      </c>
      <c r="H34">
        <f t="shared" si="6"/>
        <v>0.22468164580672079</v>
      </c>
      <c r="I34">
        <f t="shared" si="9"/>
        <v>0.22468164580672079</v>
      </c>
    </row>
    <row r="35" spans="1:9" x14ac:dyDescent="0.25">
      <c r="A35">
        <f t="shared" si="8"/>
        <v>3.4999999999999979E-3</v>
      </c>
      <c r="B35">
        <f t="shared" si="0"/>
        <v>1.2249999999999986E-5</v>
      </c>
      <c r="C35">
        <f t="shared" si="1"/>
        <v>14.583333333333325</v>
      </c>
      <c r="D35">
        <f t="shared" si="2"/>
        <v>-26.874616616643941</v>
      </c>
      <c r="E35">
        <f t="shared" si="3"/>
        <v>-0.77461661664393944</v>
      </c>
      <c r="F35">
        <f t="shared" si="4"/>
        <v>0.77461661664393944</v>
      </c>
      <c r="G35">
        <f t="shared" si="5"/>
        <v>0.31245662811790748</v>
      </c>
      <c r="H35">
        <f t="shared" si="6"/>
        <v>0.26835263881842408</v>
      </c>
      <c r="I35">
        <f t="shared" si="9"/>
        <v>0.26835263881842408</v>
      </c>
    </row>
    <row r="36" spans="1:9" x14ac:dyDescent="0.25">
      <c r="A36">
        <f t="shared" si="8"/>
        <v>3.5999999999999977E-3</v>
      </c>
      <c r="B36">
        <f t="shared" si="0"/>
        <v>1.2959999999999984E-5</v>
      </c>
      <c r="C36">
        <f t="shared" si="1"/>
        <v>14.999999999999989</v>
      </c>
      <c r="D36">
        <f t="shared" si="2"/>
        <v>-27.014294430715466</v>
      </c>
      <c r="E36">
        <f t="shared" si="3"/>
        <v>-0.91429443071546501</v>
      </c>
      <c r="F36">
        <f t="shared" si="4"/>
        <v>0.91429443071546501</v>
      </c>
      <c r="G36">
        <f t="shared" si="5"/>
        <v>0.36879838205129872</v>
      </c>
      <c r="H36">
        <f t="shared" si="6"/>
        <v>0.30843517172266066</v>
      </c>
      <c r="I36">
        <f t="shared" si="9"/>
        <v>0.30843517172266066</v>
      </c>
    </row>
    <row r="37" spans="1:9" x14ac:dyDescent="0.25">
      <c r="A37">
        <f t="shared" si="8"/>
        <v>3.6999999999999976E-3</v>
      </c>
      <c r="B37">
        <f t="shared" si="0"/>
        <v>1.3689999999999982E-5</v>
      </c>
      <c r="C37">
        <f t="shared" si="1"/>
        <v>15.416666666666655</v>
      </c>
      <c r="D37">
        <f t="shared" si="2"/>
        <v>-27.150144969799587</v>
      </c>
      <c r="E37">
        <f t="shared" si="3"/>
        <v>-1.0501449697995859</v>
      </c>
      <c r="F37">
        <f t="shared" si="4"/>
        <v>1.0501449697995859</v>
      </c>
      <c r="G37">
        <f t="shared" si="5"/>
        <v>0.42359633042752859</v>
      </c>
      <c r="H37">
        <f t="shared" si="6"/>
        <v>0.345311893756442</v>
      </c>
      <c r="I37">
        <f t="shared" si="9"/>
        <v>0.345311893756442</v>
      </c>
    </row>
    <row r="38" spans="1:9" x14ac:dyDescent="0.25">
      <c r="A38">
        <f t="shared" si="8"/>
        <v>3.7999999999999974E-3</v>
      </c>
      <c r="B38">
        <f t="shared" si="0"/>
        <v>1.443999999999998E-5</v>
      </c>
      <c r="C38">
        <f t="shared" si="1"/>
        <v>15.833333333333321</v>
      </c>
      <c r="D38">
        <f t="shared" si="2"/>
        <v>-27.282372392536882</v>
      </c>
      <c r="E38">
        <f t="shared" si="3"/>
        <v>-1.1823723925368803</v>
      </c>
      <c r="F38">
        <f t="shared" si="4"/>
        <v>1.1823723925368803</v>
      </c>
      <c r="G38">
        <f t="shared" si="5"/>
        <v>0.47693282459185032</v>
      </c>
      <c r="H38">
        <f t="shared" si="6"/>
        <v>0.37931577739097533</v>
      </c>
      <c r="I38">
        <f t="shared" si="9"/>
        <v>0.37931577739097533</v>
      </c>
    </row>
    <row r="39" spans="1:9" x14ac:dyDescent="0.25">
      <c r="A39">
        <f t="shared" si="8"/>
        <v>3.8999999999999972E-3</v>
      </c>
      <c r="B39">
        <f t="shared" si="0"/>
        <v>1.5209999999999978E-5</v>
      </c>
      <c r="C39">
        <f t="shared" si="1"/>
        <v>16.249999999999989</v>
      </c>
      <c r="D39">
        <f t="shared" si="2"/>
        <v>-27.411164945375809</v>
      </c>
      <c r="E39">
        <f t="shared" si="3"/>
        <v>-1.3111649453758076</v>
      </c>
      <c r="F39">
        <f t="shared" si="4"/>
        <v>1.3111649453758076</v>
      </c>
      <c r="G39">
        <f t="shared" si="5"/>
        <v>0.52888379739837144</v>
      </c>
      <c r="H39">
        <f t="shared" si="6"/>
        <v>0.41073766111279952</v>
      </c>
      <c r="I39">
        <f t="shared" si="9"/>
        <v>0.41073766111279952</v>
      </c>
    </row>
    <row r="40" spans="1:9" x14ac:dyDescent="0.25">
      <c r="A40">
        <f t="shared" si="8"/>
        <v>3.9999999999999975E-3</v>
      </c>
      <c r="B40">
        <f t="shared" si="0"/>
        <v>1.5999999999999979E-5</v>
      </c>
      <c r="C40">
        <f t="shared" si="1"/>
        <v>16.666666666666657</v>
      </c>
      <c r="D40">
        <f t="shared" si="2"/>
        <v>-27.536696574387896</v>
      </c>
      <c r="E40">
        <f t="shared" si="3"/>
        <v>-1.436696574387895</v>
      </c>
      <c r="F40">
        <f t="shared" si="4"/>
        <v>1.436696574387895</v>
      </c>
      <c r="G40">
        <f t="shared" si="5"/>
        <v>0.57951941336695356</v>
      </c>
      <c r="H40">
        <f t="shared" si="6"/>
        <v>0.43983248909535644</v>
      </c>
      <c r="I40">
        <f t="shared" si="9"/>
        <v>0.43983248909535644</v>
      </c>
    </row>
    <row r="41" spans="1:9" x14ac:dyDescent="0.25">
      <c r="A41">
        <f t="shared" si="8"/>
        <v>4.0999999999999977E-3</v>
      </c>
      <c r="B41">
        <f t="shared" si="0"/>
        <v>1.6809999999999983E-5</v>
      </c>
      <c r="C41">
        <f t="shared" si="1"/>
        <v>17.083333333333325</v>
      </c>
      <c r="D41">
        <f t="shared" si="2"/>
        <v>-27.659128338028609</v>
      </c>
      <c r="E41">
        <f t="shared" si="3"/>
        <v>-1.5591283380286072</v>
      </c>
      <c r="F41">
        <f t="shared" si="4"/>
        <v>1.5591283380286072</v>
      </c>
      <c r="G41">
        <f t="shared" si="5"/>
        <v>0.62890463854769563</v>
      </c>
      <c r="H41">
        <f t="shared" si="6"/>
        <v>0.46682449884150468</v>
      </c>
      <c r="I41">
        <f t="shared" si="9"/>
        <v>0.46682449884150468</v>
      </c>
    </row>
    <row r="42" spans="1:9" x14ac:dyDescent="0.25">
      <c r="A42">
        <f t="shared" si="8"/>
        <v>4.199999999999998E-3</v>
      </c>
      <c r="B42">
        <f t="shared" si="0"/>
        <v>1.7639999999999984E-5</v>
      </c>
      <c r="C42">
        <f t="shared" si="1"/>
        <v>17.499999999999993</v>
      </c>
      <c r="D42">
        <f t="shared" si="2"/>
        <v>-27.778609649633438</v>
      </c>
      <c r="E42">
        <f t="shared" si="3"/>
        <v>-1.6786096496334366</v>
      </c>
      <c r="F42">
        <f t="shared" si="4"/>
        <v>1.6786096496334366</v>
      </c>
      <c r="G42">
        <f t="shared" si="5"/>
        <v>0.67709974170581755</v>
      </c>
      <c r="H42">
        <f t="shared" si="6"/>
        <v>0.49191155473501713</v>
      </c>
      <c r="I42">
        <f t="shared" si="9"/>
        <v>0.49191155473501713</v>
      </c>
    </row>
    <row r="43" spans="1:9" x14ac:dyDescent="0.25">
      <c r="A43">
        <f t="shared" si="8"/>
        <v>4.2999999999999983E-3</v>
      </c>
      <c r="B43">
        <f t="shared" si="0"/>
        <v>1.8489999999999984E-5</v>
      </c>
      <c r="C43">
        <f t="shared" si="1"/>
        <v>17.916666666666661</v>
      </c>
      <c r="D43">
        <f t="shared" si="2"/>
        <v>-27.895279373694823</v>
      </c>
      <c r="E43">
        <f t="shared" si="3"/>
        <v>-1.7952793736948216</v>
      </c>
      <c r="F43">
        <f t="shared" si="4"/>
        <v>1.7952793736948216</v>
      </c>
      <c r="G43">
        <f t="shared" si="5"/>
        <v>0.72416073652620572</v>
      </c>
      <c r="H43">
        <f t="shared" si="6"/>
        <v>0.51526878450652802</v>
      </c>
      <c r="I43">
        <f t="shared" si="9"/>
        <v>0.51526878450652802</v>
      </c>
    </row>
    <row r="44" spans="1:9" x14ac:dyDescent="0.25">
      <c r="A44">
        <f t="shared" si="8"/>
        <v>4.3999999999999985E-3</v>
      </c>
      <c r="B44">
        <f t="shared" si="0"/>
        <v>1.9359999999999987E-5</v>
      </c>
      <c r="C44">
        <f t="shared" si="1"/>
        <v>18.333333333333325</v>
      </c>
      <c r="D44">
        <f t="shared" si="2"/>
        <v>-28.009266796094902</v>
      </c>
      <c r="E44">
        <f t="shared" si="3"/>
        <v>-1.9092667960949008</v>
      </c>
      <c r="F44">
        <f t="shared" si="4"/>
        <v>1.9092667960949008</v>
      </c>
      <c r="G44">
        <f t="shared" si="5"/>
        <v>0.77013977297560288</v>
      </c>
      <c r="H44">
        <f t="shared" si="6"/>
        <v>0.53705164388045967</v>
      </c>
      <c r="I44">
        <f t="shared" si="9"/>
        <v>0.53705164388045967</v>
      </c>
    </row>
    <row r="45" spans="1:9" x14ac:dyDescent="0.25">
      <c r="A45">
        <f t="shared" si="8"/>
        <v>4.4999999999999988E-3</v>
      </c>
      <c r="B45">
        <f t="shared" si="0"/>
        <v>2.0249999999999991E-5</v>
      </c>
      <c r="C45">
        <f t="shared" si="1"/>
        <v>18.749999999999993</v>
      </c>
      <c r="D45">
        <f t="shared" si="2"/>
        <v>-28.120692485294107</v>
      </c>
      <c r="E45">
        <f t="shared" si="3"/>
        <v>-2.0206924852941057</v>
      </c>
      <c r="F45">
        <f t="shared" si="4"/>
        <v>2.0206924852941057</v>
      </c>
      <c r="G45">
        <f t="shared" si="5"/>
        <v>0.81508548467972053</v>
      </c>
      <c r="H45">
        <f t="shared" si="6"/>
        <v>0.55739850990250384</v>
      </c>
      <c r="I45">
        <f t="shared" si="9"/>
        <v>0.55739850990250384</v>
      </c>
    </row>
    <row r="46" spans="1:9" x14ac:dyDescent="0.25">
      <c r="A46">
        <f t="shared" si="8"/>
        <v>4.5999999999999991E-3</v>
      </c>
      <c r="B46">
        <f t="shared" si="0"/>
        <v>2.1159999999999991E-5</v>
      </c>
      <c r="C46">
        <f t="shared" si="1"/>
        <v>19.166666666666661</v>
      </c>
      <c r="D46">
        <f t="shared" si="2"/>
        <v>-28.229669058859422</v>
      </c>
      <c r="E46">
        <f t="shared" si="3"/>
        <v>-2.1296690588594203</v>
      </c>
      <c r="F46">
        <f t="shared" si="4"/>
        <v>2.1296690588594203</v>
      </c>
      <c r="G46">
        <f t="shared" si="5"/>
        <v>0.85904329811727154</v>
      </c>
      <c r="H46">
        <f t="shared" si="6"/>
        <v>0.57643288400405046</v>
      </c>
      <c r="I46">
        <f t="shared" si="9"/>
        <v>0.57643288400405046</v>
      </c>
    </row>
    <row r="47" spans="1:9" x14ac:dyDescent="0.25">
      <c r="A47">
        <f t="shared" si="8"/>
        <v>4.6999999999999993E-3</v>
      </c>
      <c r="B47">
        <f t="shared" si="0"/>
        <v>2.2089999999999993E-5</v>
      </c>
      <c r="C47">
        <f t="shared" si="1"/>
        <v>19.583333333333329</v>
      </c>
      <c r="D47">
        <f t="shared" si="2"/>
        <v>-28.33630186755008</v>
      </c>
      <c r="E47">
        <f t="shared" si="3"/>
        <v>-2.236301867550079</v>
      </c>
      <c r="F47">
        <f t="shared" si="4"/>
        <v>2.236301867550079</v>
      </c>
      <c r="G47">
        <f t="shared" si="5"/>
        <v>0.90205570855919748</v>
      </c>
      <c r="H47">
        <f t="shared" si="6"/>
        <v>0.59426527050818001</v>
      </c>
      <c r="I47">
        <f t="shared" si="9"/>
        <v>0.59426527050818001</v>
      </c>
    </row>
    <row r="48" spans="1:9" x14ac:dyDescent="0.25">
      <c r="A48">
        <f t="shared" si="8"/>
        <v>4.7999999999999996E-3</v>
      </c>
      <c r="B48">
        <f t="shared" si="0"/>
        <v>2.3039999999999996E-5</v>
      </c>
      <c r="C48">
        <f t="shared" si="1"/>
        <v>19.999999999999996</v>
      </c>
      <c r="D48">
        <f t="shared" si="2"/>
        <v>-28.44068960737739</v>
      </c>
      <c r="E48">
        <f t="shared" si="3"/>
        <v>-2.3406896073773886</v>
      </c>
      <c r="F48">
        <f t="shared" si="4"/>
        <v>2.3406896073773886</v>
      </c>
      <c r="G48">
        <f t="shared" si="5"/>
        <v>0.94416252695486214</v>
      </c>
      <c r="H48">
        <f t="shared" si="6"/>
        <v>0.61099478409399732</v>
      </c>
      <c r="I48">
        <f t="shared" si="9"/>
        <v>0.61099478409399732</v>
      </c>
    </row>
    <row r="49" spans="1:9" x14ac:dyDescent="0.25">
      <c r="A49">
        <f t="shared" si="8"/>
        <v>4.8999999999999998E-3</v>
      </c>
      <c r="B49">
        <f t="shared" si="0"/>
        <v>2.4009999999999999E-5</v>
      </c>
      <c r="C49">
        <f t="shared" si="1"/>
        <v>20.416666666666664</v>
      </c>
      <c r="D49">
        <f t="shared" si="2"/>
        <v>-28.542924868551406</v>
      </c>
      <c r="E49">
        <f t="shared" si="3"/>
        <v>-2.4429248685514047</v>
      </c>
      <c r="F49">
        <f t="shared" si="4"/>
        <v>2.4429248685514047</v>
      </c>
      <c r="G49">
        <f t="shared" si="5"/>
        <v>0.98540110136033499</v>
      </c>
      <c r="H49">
        <f t="shared" si="6"/>
        <v>0.62671053000940069</v>
      </c>
      <c r="I49">
        <f t="shared" si="9"/>
        <v>0.62671053000940069</v>
      </c>
    </row>
    <row r="50" spans="1:9" x14ac:dyDescent="0.25">
      <c r="A50">
        <f t="shared" si="8"/>
        <v>5.0000000000000001E-3</v>
      </c>
      <c r="B50">
        <f t="shared" si="0"/>
        <v>2.5000000000000001E-5</v>
      </c>
      <c r="C50">
        <f t="shared" si="1"/>
        <v>20.833333333333332</v>
      </c>
      <c r="D50">
        <f t="shared" si="2"/>
        <v>-28.643094628966534</v>
      </c>
      <c r="E50">
        <f t="shared" si="3"/>
        <v>-2.5430946289665322</v>
      </c>
      <c r="F50">
        <f t="shared" si="4"/>
        <v>2.5430946289665322</v>
      </c>
      <c r="G50">
        <f t="shared" si="5"/>
        <v>1.025806515995374</v>
      </c>
      <c r="H50">
        <f t="shared" si="6"/>
        <v>0.64149279302102835</v>
      </c>
      <c r="I50">
        <f t="shared" si="9"/>
        <v>0.64149279302102835</v>
      </c>
    </row>
    <row r="51" spans="1:9" x14ac:dyDescent="0.25">
      <c r="A51">
        <f t="shared" si="8"/>
        <v>5.1000000000000004E-3</v>
      </c>
      <c r="B51">
        <f t="shared" si="0"/>
        <v>2.6010000000000003E-5</v>
      </c>
      <c r="C51">
        <f t="shared" si="1"/>
        <v>21.25</v>
      </c>
      <c r="D51">
        <f t="shared" si="2"/>
        <v>-28.741280698817093</v>
      </c>
      <c r="E51">
        <f t="shared" si="3"/>
        <v>-2.6412806988170914</v>
      </c>
      <c r="F51">
        <f t="shared" si="4"/>
        <v>2.6412806988170914</v>
      </c>
      <c r="G51">
        <f t="shared" si="5"/>
        <v>1.0654117705877331</v>
      </c>
      <c r="H51">
        <f t="shared" si="6"/>
        <v>0.65541406480298758</v>
      </c>
      <c r="I51">
        <f t="shared" si="9"/>
        <v>0.65541406480298758</v>
      </c>
    </row>
    <row r="52" spans="1:9" x14ac:dyDescent="0.25">
      <c r="A52">
        <f t="shared" si="8"/>
        <v>5.2000000000000006E-3</v>
      </c>
      <c r="B52">
        <f t="shared" si="0"/>
        <v>2.7040000000000005E-5</v>
      </c>
      <c r="C52">
        <f t="shared" si="1"/>
        <v>21.666666666666668</v>
      </c>
      <c r="D52">
        <f t="shared" si="2"/>
        <v>-28.837560122037733</v>
      </c>
      <c r="E52">
        <f t="shared" si="3"/>
        <v>-2.7375601220377312</v>
      </c>
      <c r="F52">
        <f t="shared" si="4"/>
        <v>2.7375601220377312</v>
      </c>
      <c r="G52">
        <f t="shared" si="5"/>
        <v>1.1042479423019349</v>
      </c>
      <c r="H52">
        <f t="shared" si="6"/>
        <v>0.66853993437595027</v>
      </c>
      <c r="I52">
        <f t="shared" si="9"/>
        <v>0.66853993437595027</v>
      </c>
    </row>
    <row r="53" spans="1:9" x14ac:dyDescent="0.25">
      <c r="A53">
        <f t="shared" si="8"/>
        <v>5.3000000000000009E-3</v>
      </c>
      <c r="B53">
        <f t="shared" si="0"/>
        <v>2.8090000000000011E-5</v>
      </c>
      <c r="C53">
        <f t="shared" si="1"/>
        <v>22.083333333333336</v>
      </c>
      <c r="D53">
        <f t="shared" si="2"/>
        <v>-28.932005539504161</v>
      </c>
      <c r="E53">
        <f t="shared" si="3"/>
        <v>-2.8320055395041592</v>
      </c>
      <c r="F53">
        <f t="shared" si="4"/>
        <v>2.8320055395041592</v>
      </c>
      <c r="G53">
        <f t="shared" si="5"/>
        <v>1.1423443322433255</v>
      </c>
      <c r="H53">
        <f t="shared" si="6"/>
        <v>0.68092986206926698</v>
      </c>
      <c r="I53">
        <f t="shared" si="9"/>
        <v>0.68092986206926698</v>
      </c>
    </row>
    <row r="54" spans="1:9" x14ac:dyDescent="0.25">
      <c r="A54">
        <f t="shared" si="8"/>
        <v>5.4000000000000012E-3</v>
      </c>
      <c r="B54">
        <f t="shared" si="0"/>
        <v>2.9160000000000012E-5</v>
      </c>
      <c r="C54">
        <f t="shared" si="1"/>
        <v>22.500000000000004</v>
      </c>
      <c r="D54">
        <f t="shared" si="2"/>
        <v>-29.024685518283604</v>
      </c>
      <c r="E54">
        <f t="shared" si="3"/>
        <v>-2.9246855182836029</v>
      </c>
      <c r="F54">
        <f t="shared" si="4"/>
        <v>2.9246855182836029</v>
      </c>
      <c r="G54">
        <f t="shared" si="5"/>
        <v>1.1797285982676307</v>
      </c>
      <c r="H54">
        <f t="shared" si="6"/>
        <v>0.69263785409896128</v>
      </c>
      <c r="I54">
        <f t="shared" si="9"/>
        <v>0.69263785409896128</v>
      </c>
    </row>
    <row r="55" spans="1:9" x14ac:dyDescent="0.25">
      <c r="A55">
        <f t="shared" si="8"/>
        <v>5.5000000000000014E-3</v>
      </c>
      <c r="B55">
        <f t="shared" si="0"/>
        <v>3.0250000000000017E-5</v>
      </c>
      <c r="C55">
        <f t="shared" si="1"/>
        <v>22.916666666666671</v>
      </c>
      <c r="D55">
        <f t="shared" si="2"/>
        <v>-29.115664850673539</v>
      </c>
      <c r="E55">
        <f t="shared" si="3"/>
        <v>-3.015664850673538</v>
      </c>
      <c r="F55">
        <f t="shared" si="4"/>
        <v>3.015664850673538</v>
      </c>
      <c r="G55">
        <f t="shared" si="5"/>
        <v>1.2164268756040233</v>
      </c>
      <c r="H55">
        <f t="shared" si="6"/>
        <v>0.70371305208349444</v>
      </c>
      <c r="I55">
        <f t="shared" si="9"/>
        <v>0.70371305208349444</v>
      </c>
    </row>
    <row r="56" spans="1:9" x14ac:dyDescent="0.25">
      <c r="A56">
        <f t="shared" si="8"/>
        <v>5.6000000000000017E-3</v>
      </c>
      <c r="B56">
        <f t="shared" si="0"/>
        <v>3.1360000000000018E-5</v>
      </c>
      <c r="C56">
        <f t="shared" si="1"/>
        <v>23.333333333333339</v>
      </c>
      <c r="D56">
        <f t="shared" si="2"/>
        <v>-29.205004826295362</v>
      </c>
      <c r="E56">
        <f t="shared" si="3"/>
        <v>-3.1050048262953602</v>
      </c>
      <c r="F56">
        <f t="shared" si="4"/>
        <v>3.1050048262953602</v>
      </c>
      <c r="G56">
        <f t="shared" si="5"/>
        <v>1.2524638866093809</v>
      </c>
      <c r="H56">
        <f t="shared" si="6"/>
        <v>0.71420024953844763</v>
      </c>
      <c r="I56">
        <f t="shared" si="9"/>
        <v>0.71420024953844763</v>
      </c>
    </row>
    <row r="57" spans="1:9" x14ac:dyDescent="0.25">
      <c r="A57">
        <f t="shared" si="8"/>
        <v>5.7000000000000019E-3</v>
      </c>
      <c r="B57">
        <f t="shared" si="0"/>
        <v>3.2490000000000023E-5</v>
      </c>
      <c r="C57">
        <f t="shared" si="1"/>
        <v>23.750000000000007</v>
      </c>
      <c r="D57">
        <f t="shared" si="2"/>
        <v>-29.29276348010502</v>
      </c>
      <c r="E57">
        <f t="shared" si="3"/>
        <v>-3.1927634801050182</v>
      </c>
      <c r="F57">
        <f t="shared" si="4"/>
        <v>3.1927634801050182</v>
      </c>
      <c r="G57">
        <f t="shared" si="5"/>
        <v>1.2878630408081821</v>
      </c>
      <c r="H57">
        <f t="shared" si="6"/>
        <v>0.72414034550710094</v>
      </c>
      <c r="I57">
        <f t="shared" si="9"/>
        <v>0.72414034550710094</v>
      </c>
    </row>
    <row r="58" spans="1:9" x14ac:dyDescent="0.25">
      <c r="A58">
        <f t="shared" si="8"/>
        <v>5.8000000000000022E-3</v>
      </c>
      <c r="B58">
        <f t="shared" si="0"/>
        <v>3.3640000000000024E-5</v>
      </c>
      <c r="C58">
        <f t="shared" si="1"/>
        <v>24.166666666666675</v>
      </c>
      <c r="D58">
        <f t="shared" si="2"/>
        <v>-29.378995818834134</v>
      </c>
      <c r="E58">
        <f t="shared" si="3"/>
        <v>-3.278995818834133</v>
      </c>
      <c r="F58">
        <f t="shared" si="4"/>
        <v>3.278995818834133</v>
      </c>
      <c r="G58">
        <f t="shared" si="5"/>
        <v>1.3226465262319211</v>
      </c>
      <c r="H58">
        <f t="shared" si="6"/>
        <v>0.73357074392169186</v>
      </c>
      <c r="I58">
        <f t="shared" si="9"/>
        <v>0.73357074392169186</v>
      </c>
    </row>
    <row r="59" spans="1:9" x14ac:dyDescent="0.25">
      <c r="A59">
        <f t="shared" si="8"/>
        <v>5.9000000000000025E-3</v>
      </c>
      <c r="B59">
        <f t="shared" si="0"/>
        <v>3.4810000000000028E-5</v>
      </c>
      <c r="C59">
        <f t="shared" si="1"/>
        <v>24.583333333333343</v>
      </c>
      <c r="D59">
        <f t="shared" si="2"/>
        <v>-29.463754028074167</v>
      </c>
      <c r="E59">
        <f t="shared" si="3"/>
        <v>-3.3637540280741653</v>
      </c>
      <c r="F59">
        <f t="shared" si="4"/>
        <v>3.3637540280741653</v>
      </c>
      <c r="G59">
        <f t="shared" si="5"/>
        <v>1.3568353929505212</v>
      </c>
      <c r="H59">
        <f t="shared" si="6"/>
        <v>0.74252570599039691</v>
      </c>
      <c r="I59">
        <f t="shared" si="9"/>
        <v>0.74252570599039691</v>
      </c>
    </row>
    <row r="60" spans="1:9" x14ac:dyDescent="0.25">
      <c r="A60">
        <f t="shared" si="8"/>
        <v>6.0000000000000027E-3</v>
      </c>
      <c r="B60">
        <f t="shared" si="0"/>
        <v>3.6000000000000035E-5</v>
      </c>
      <c r="C60">
        <f t="shared" si="1"/>
        <v>25.000000000000011</v>
      </c>
      <c r="D60">
        <f t="shared" si="2"/>
        <v>-29.547087661956031</v>
      </c>
      <c r="E60">
        <f t="shared" si="3"/>
        <v>-3.4470876619560293</v>
      </c>
      <c r="F60">
        <f t="shared" si="4"/>
        <v>3.4470876619560293</v>
      </c>
      <c r="G60">
        <f t="shared" si="5"/>
        <v>1.390449629583284</v>
      </c>
      <c r="H60">
        <f t="shared" si="6"/>
        <v>0.75103666182015882</v>
      </c>
      <c r="I60">
        <f t="shared" si="9"/>
        <v>0.75103666182015882</v>
      </c>
    </row>
    <row r="61" spans="1:9" x14ac:dyDescent="0.25">
      <c r="A61">
        <f t="shared" si="8"/>
        <v>6.100000000000003E-3</v>
      </c>
      <c r="B61">
        <f t="shared" si="0"/>
        <v>3.7210000000000038E-5</v>
      </c>
      <c r="C61">
        <f t="shared" si="1"/>
        <v>25.416666666666679</v>
      </c>
      <c r="D61">
        <f t="shared" si="2"/>
        <v>-29.629043817151437</v>
      </c>
      <c r="E61">
        <f t="shared" si="3"/>
        <v>-3.529043817151436</v>
      </c>
      <c r="F61">
        <f t="shared" si="4"/>
        <v>3.529043817151436</v>
      </c>
      <c r="G61">
        <f t="shared" si="5"/>
        <v>1.4235082334857039</v>
      </c>
      <c r="H61">
        <f t="shared" si="6"/>
        <v>0.75913248657688004</v>
      </c>
      <c r="I61">
        <f t="shared" si="9"/>
        <v>0.75913248657688004</v>
      </c>
    </row>
    <row r="62" spans="1:9" x14ac:dyDescent="0.25">
      <c r="A62">
        <f t="shared" si="8"/>
        <v>6.2000000000000033E-3</v>
      </c>
      <c r="B62">
        <f t="shared" si="0"/>
        <v>3.8440000000000039E-5</v>
      </c>
      <c r="C62">
        <f t="shared" si="1"/>
        <v>25.833333333333346</v>
      </c>
      <c r="D62">
        <f t="shared" si="2"/>
        <v>-29.709667292725868</v>
      </c>
      <c r="E62">
        <f t="shared" si="3"/>
        <v>-3.6096672927258666</v>
      </c>
      <c r="F62">
        <f t="shared" si="4"/>
        <v>3.6096672927258666</v>
      </c>
      <c r="G62">
        <f t="shared" si="5"/>
        <v>1.4560292752292643</v>
      </c>
      <c r="H62">
        <f t="shared" si="6"/>
        <v>0.76683974572127223</v>
      </c>
      <c r="I62">
        <f t="shared" si="9"/>
        <v>0.76683974572127223</v>
      </c>
    </row>
    <row r="63" spans="1:9" x14ac:dyDescent="0.25">
      <c r="A63">
        <f t="shared" si="8"/>
        <v>6.3000000000000035E-3</v>
      </c>
      <c r="B63">
        <f t="shared" si="0"/>
        <v>3.9690000000000042E-5</v>
      </c>
      <c r="C63">
        <f t="shared" si="1"/>
        <v>26.250000000000014</v>
      </c>
      <c r="D63">
        <f t="shared" si="2"/>
        <v>-29.789000737201572</v>
      </c>
      <c r="E63">
        <f t="shared" si="3"/>
        <v>-3.689000737201571</v>
      </c>
      <c r="F63">
        <f t="shared" si="4"/>
        <v>3.689000737201571</v>
      </c>
      <c r="G63">
        <f t="shared" si="5"/>
        <v>1.4880299579221479</v>
      </c>
      <c r="H63">
        <f t="shared" si="6"/>
        <v>0.77418291321556354</v>
      </c>
      <c r="I63">
        <f t="shared" si="9"/>
        <v>0.77418291321556354</v>
      </c>
    </row>
    <row r="64" spans="1:9" x14ac:dyDescent="0.25">
      <c r="A64">
        <f t="shared" si="8"/>
        <v>6.4000000000000038E-3</v>
      </c>
      <c r="B64">
        <f t="shared" si="0"/>
        <v>4.0960000000000048E-5</v>
      </c>
      <c r="C64">
        <f t="shared" si="1"/>
        <v>26.666666666666682</v>
      </c>
      <c r="D64">
        <f t="shared" si="2"/>
        <v>-29.867084784039314</v>
      </c>
      <c r="E64">
        <f t="shared" si="3"/>
        <v>-3.7670847840393122</v>
      </c>
      <c r="F64">
        <f t="shared" si="4"/>
        <v>3.7670847840393122</v>
      </c>
      <c r="G64">
        <f t="shared" si="5"/>
        <v>1.5195266718584257</v>
      </c>
      <c r="H64">
        <f t="shared" si="6"/>
        <v>0.78118456605287379</v>
      </c>
      <c r="I64">
        <f t="shared" si="9"/>
        <v>0.78118456605287379</v>
      </c>
    </row>
    <row r="65" spans="1:9" x14ac:dyDescent="0.25">
      <c r="A65">
        <f t="shared" si="8"/>
        <v>6.500000000000004E-3</v>
      </c>
      <c r="B65">
        <f t="shared" si="0"/>
        <v>4.2250000000000051E-5</v>
      </c>
      <c r="C65">
        <f t="shared" si="1"/>
        <v>27.08333333333335</v>
      </c>
      <c r="D65">
        <f t="shared" si="2"/>
        <v>-29.943958176616373</v>
      </c>
      <c r="E65">
        <f t="shared" si="3"/>
        <v>-3.843958176616372</v>
      </c>
      <c r="F65">
        <f t="shared" si="4"/>
        <v>3.843958176616372</v>
      </c>
      <c r="G65">
        <f t="shared" si="5"/>
        <v>1.5505350449303565</v>
      </c>
      <c r="H65">
        <f t="shared" si="6"/>
        <v>0.78786555800060865</v>
      </c>
      <c r="I65">
        <f t="shared" si="9"/>
        <v>0.78786555800060865</v>
      </c>
    </row>
    <row r="66" spans="1:9" x14ac:dyDescent="0.25">
      <c r="A66">
        <f t="shared" si="8"/>
        <v>6.6000000000000043E-3</v>
      </c>
      <c r="B66">
        <f t="shared" si="0"/>
        <v>4.3560000000000057E-5</v>
      </c>
      <c r="C66">
        <f t="shared" si="1"/>
        <v>27.500000000000018</v>
      </c>
      <c r="D66">
        <f t="shared" si="2"/>
        <v>-30.019657883663037</v>
      </c>
      <c r="E66">
        <f t="shared" si="3"/>
        <v>-3.9196578836630351</v>
      </c>
      <c r="F66">
        <f t="shared" si="4"/>
        <v>3.9196578836630351</v>
      </c>
      <c r="G66">
        <f t="shared" si="5"/>
        <v>1.5810699891919333</v>
      </c>
      <c r="H66">
        <f t="shared" si="6"/>
        <v>0.79424517505798242</v>
      </c>
      <c r="I66">
        <f t="shared" si="9"/>
        <v>0.79424517505798242</v>
      </c>
    </row>
    <row r="67" spans="1:9" x14ac:dyDescent="0.25">
      <c r="A67">
        <f t="shared" si="8"/>
        <v>6.7000000000000046E-3</v>
      </c>
      <c r="B67">
        <f t="shared" ref="B67:B100" si="10">A67^2</f>
        <v>4.489000000000006E-5</v>
      </c>
      <c r="C67">
        <f t="shared" ref="C67:C100" si="11">A67/$M$2</f>
        <v>27.916666666666686</v>
      </c>
      <c r="D67">
        <f t="shared" ref="D67:D100" si="12">$P$2*LN(($L$2*$M$2)/B67)</f>
        <v>-30.094219206018671</v>
      </c>
      <c r="E67">
        <f t="shared" ref="E67:E100" si="13">$K$2+D67</f>
        <v>-3.9942192060186699</v>
      </c>
      <c r="F67">
        <f t="shared" ref="F67:F100" si="14">ABS(E67)</f>
        <v>3.9942192060186699</v>
      </c>
      <c r="G67">
        <f t="shared" ref="G67:G100" si="15">F67/$P$2</f>
        <v>1.6111457439210146</v>
      </c>
      <c r="H67">
        <f t="shared" ref="H67:H100" si="16">1-EXP(-G67)</f>
        <v>0.80034127479451356</v>
      </c>
      <c r="I67">
        <f t="shared" si="9"/>
        <v>0.80034127479451356</v>
      </c>
    </row>
    <row r="68" spans="1:9" x14ac:dyDescent="0.25">
      <c r="A68">
        <f t="shared" ref="A68:A100" si="17">A67+0.0001</f>
        <v>6.8000000000000048E-3</v>
      </c>
      <c r="B68">
        <f t="shared" si="10"/>
        <v>4.6240000000000066E-5</v>
      </c>
      <c r="C68">
        <f t="shared" si="11"/>
        <v>28.333333333333353</v>
      </c>
      <c r="D68">
        <f t="shared" si="12"/>
        <v>-30.167675875479013</v>
      </c>
      <c r="E68">
        <f t="shared" si="13"/>
        <v>-4.0676758754790114</v>
      </c>
      <c r="F68">
        <f t="shared" si="14"/>
        <v>4.0676758754790114</v>
      </c>
      <c r="G68">
        <f t="shared" si="15"/>
        <v>1.6407759154912951</v>
      </c>
      <c r="H68">
        <f t="shared" si="16"/>
        <v>0.80617041145168056</v>
      </c>
      <c r="I68">
        <f t="shared" si="9"/>
        <v>0.80617041145168056</v>
      </c>
    </row>
    <row r="69" spans="1:9" x14ac:dyDescent="0.25">
      <c r="A69">
        <f t="shared" si="17"/>
        <v>6.9000000000000051E-3</v>
      </c>
      <c r="B69">
        <f t="shared" si="10"/>
        <v>4.7610000000000068E-5</v>
      </c>
      <c r="C69">
        <f t="shared" si="11"/>
        <v>28.750000000000021</v>
      </c>
      <c r="D69">
        <f t="shared" si="12"/>
        <v>-30.240060146427552</v>
      </c>
      <c r="E69">
        <f t="shared" si="13"/>
        <v>-4.140060146427551</v>
      </c>
      <c r="F69">
        <f t="shared" si="14"/>
        <v>4.140060146427551</v>
      </c>
      <c r="G69">
        <f t="shared" si="15"/>
        <v>1.6699735143336005</v>
      </c>
      <c r="H69">
        <f t="shared" si="16"/>
        <v>0.81174794844624465</v>
      </c>
      <c r="I69">
        <f t="shared" si="9"/>
        <v>0.81174794844624465</v>
      </c>
    </row>
    <row r="70" spans="1:9" x14ac:dyDescent="0.25">
      <c r="A70">
        <f t="shared" si="17"/>
        <v>7.0000000000000053E-3</v>
      </c>
      <c r="B70">
        <f t="shared" si="10"/>
        <v>4.9000000000000073E-5</v>
      </c>
      <c r="C70">
        <f t="shared" si="11"/>
        <v>29.166666666666689</v>
      </c>
      <c r="D70">
        <f t="shared" si="12"/>
        <v>-30.311402880873995</v>
      </c>
      <c r="E70">
        <f t="shared" si="13"/>
        <v>-4.2114028808739938</v>
      </c>
      <c r="F70">
        <f t="shared" si="14"/>
        <v>4.2114028808739938</v>
      </c>
      <c r="G70">
        <f t="shared" si="15"/>
        <v>1.6987509892377999</v>
      </c>
      <c r="H70">
        <f t="shared" si="16"/>
        <v>0.81708815970460635</v>
      </c>
      <c r="I70">
        <f t="shared" si="9"/>
        <v>0.81708815970460635</v>
      </c>
    </row>
    <row r="71" spans="1:9" x14ac:dyDescent="0.25">
      <c r="A71">
        <f t="shared" si="17"/>
        <v>7.1000000000000056E-3</v>
      </c>
      <c r="B71">
        <f t="shared" si="10"/>
        <v>5.0410000000000081E-5</v>
      </c>
      <c r="C71">
        <f t="shared" si="11"/>
        <v>29.583333333333357</v>
      </c>
      <c r="D71">
        <f t="shared" si="12"/>
        <v>-30.381733627461024</v>
      </c>
      <c r="E71">
        <f t="shared" si="13"/>
        <v>-4.2817336274610227</v>
      </c>
      <c r="F71">
        <f t="shared" si="14"/>
        <v>4.2817336274610227</v>
      </c>
      <c r="G71">
        <f t="shared" si="15"/>
        <v>1.7271202592217141</v>
      </c>
      <c r="H71">
        <f t="shared" si="16"/>
        <v>0.82220432107767749</v>
      </c>
      <c r="I71">
        <f t="shared" si="9"/>
        <v>0.82220432107767749</v>
      </c>
    </row>
    <row r="72" spans="1:9" x14ac:dyDescent="0.25">
      <c r="A72">
        <f t="shared" si="17"/>
        <v>7.2000000000000059E-3</v>
      </c>
      <c r="B72">
        <f t="shared" si="10"/>
        <v>5.1840000000000086E-5</v>
      </c>
      <c r="C72">
        <f t="shared" si="11"/>
        <v>30.000000000000025</v>
      </c>
      <c r="D72">
        <f t="shared" si="12"/>
        <v>-30.451080694945528</v>
      </c>
      <c r="E72">
        <f t="shared" si="13"/>
        <v>-4.3510806949455265</v>
      </c>
      <c r="F72">
        <f t="shared" si="14"/>
        <v>4.3510806949455265</v>
      </c>
      <c r="G72">
        <f t="shared" si="15"/>
        <v>1.755092743171194</v>
      </c>
      <c r="H72">
        <f t="shared" si="16"/>
        <v>0.82710879293066597</v>
      </c>
      <c r="I72">
        <f t="shared" si="9"/>
        <v>0.82710879293066597</v>
      </c>
    </row>
    <row r="73" spans="1:9" x14ac:dyDescent="0.25">
      <c r="A73">
        <f t="shared" si="17"/>
        <v>7.3000000000000061E-3</v>
      </c>
      <c r="B73">
        <f t="shared" si="10"/>
        <v>5.3290000000000088E-5</v>
      </c>
      <c r="C73">
        <f t="shared" si="11"/>
        <v>30.416666666666693</v>
      </c>
      <c r="D73">
        <f t="shared" si="12"/>
        <v>-30.519471220611688</v>
      </c>
      <c r="E73">
        <f t="shared" si="13"/>
        <v>-4.4194712206116868</v>
      </c>
      <c r="F73">
        <f t="shared" si="14"/>
        <v>4.4194712206116868</v>
      </c>
      <c r="G73">
        <f t="shared" si="15"/>
        <v>1.7826793874358653</v>
      </c>
      <c r="H73">
        <f t="shared" si="16"/>
        <v>0.83181309486818766</v>
      </c>
      <c r="I73">
        <f t="shared" si="9"/>
        <v>0.83181309486818766</v>
      </c>
    </row>
    <row r="74" spans="1:9" x14ac:dyDescent="0.25">
      <c r="A74">
        <f t="shared" si="17"/>
        <v>7.4000000000000064E-3</v>
      </c>
      <c r="B74">
        <f t="shared" si="10"/>
        <v>5.4760000000000092E-5</v>
      </c>
      <c r="C74">
        <f t="shared" si="11"/>
        <v>30.833333333333361</v>
      </c>
      <c r="D74">
        <f t="shared" si="12"/>
        <v>-30.586931234029642</v>
      </c>
      <c r="E74">
        <f t="shared" si="13"/>
        <v>-4.4869312340296403</v>
      </c>
      <c r="F74">
        <f t="shared" si="14"/>
        <v>4.4869312340296403</v>
      </c>
      <c r="G74">
        <f t="shared" si="15"/>
        <v>1.8098906915474211</v>
      </c>
      <c r="H74">
        <f t="shared" si="16"/>
        <v>0.83632797343911081</v>
      </c>
      <c r="I74">
        <f t="shared" si="9"/>
        <v>0.83632797343911081</v>
      </c>
    </row>
    <row r="75" spans="1:9" x14ac:dyDescent="0.25">
      <c r="A75">
        <f t="shared" si="17"/>
        <v>7.5000000000000067E-3</v>
      </c>
      <c r="B75">
        <f t="shared" si="10"/>
        <v>5.62500000000001E-5</v>
      </c>
      <c r="C75">
        <f t="shared" si="11"/>
        <v>31.250000000000028</v>
      </c>
      <c r="D75">
        <f t="shared" si="12"/>
        <v>-30.653485716534664</v>
      </c>
      <c r="E75">
        <f t="shared" si="13"/>
        <v>-4.5534857165346629</v>
      </c>
      <c r="F75">
        <f t="shared" si="14"/>
        <v>4.5534857165346629</v>
      </c>
      <c r="G75">
        <f t="shared" si="15"/>
        <v>1.836736732211703</v>
      </c>
      <c r="H75">
        <f t="shared" si="16"/>
        <v>0.84066346356490151</v>
      </c>
      <c r="I75">
        <f t="shared" si="9"/>
        <v>0.84066346356490151</v>
      </c>
    </row>
    <row r="76" spans="1:9" x14ac:dyDescent="0.25">
      <c r="A76">
        <f t="shared" si="17"/>
        <v>7.6000000000000069E-3</v>
      </c>
      <c r="B76">
        <f t="shared" si="10"/>
        <v>5.7760000000000104E-5</v>
      </c>
      <c r="C76">
        <f t="shared" si="11"/>
        <v>31.666666666666696</v>
      </c>
      <c r="D76">
        <f t="shared" si="12"/>
        <v>-30.719158656766943</v>
      </c>
      <c r="E76">
        <f t="shared" si="13"/>
        <v>-4.6191586567669418</v>
      </c>
      <c r="F76">
        <f t="shared" si="14"/>
        <v>4.6191586567669418</v>
      </c>
      <c r="G76">
        <f t="shared" si="15"/>
        <v>1.8632271857117457</v>
      </c>
      <c r="H76">
        <f t="shared" si="16"/>
        <v>0.84482894434774458</v>
      </c>
      <c r="I76">
        <f t="shared" si="9"/>
        <v>0.84482894434774458</v>
      </c>
    </row>
    <row r="77" spans="1:9" x14ac:dyDescent="0.25">
      <c r="A77">
        <f t="shared" si="17"/>
        <v>7.7000000000000072E-3</v>
      </c>
      <c r="B77">
        <f t="shared" si="10"/>
        <v>5.9290000000000112E-5</v>
      </c>
      <c r="C77">
        <f t="shared" si="11"/>
        <v>32.083333333333364</v>
      </c>
      <c r="D77">
        <f t="shared" si="12"/>
        <v>-30.783973102581005</v>
      </c>
      <c r="E77">
        <f t="shared" si="13"/>
        <v>-4.6839731025810032</v>
      </c>
      <c r="F77">
        <f t="shared" si="14"/>
        <v>4.6839731025810032</v>
      </c>
      <c r="G77">
        <f t="shared" si="15"/>
        <v>1.8893713488464507</v>
      </c>
      <c r="H77">
        <f t="shared" si="16"/>
        <v>0.84883318983851785</v>
      </c>
      <c r="I77">
        <f t="shared" si="9"/>
        <v>0.84883318983851785</v>
      </c>
    </row>
    <row r="78" spans="1:9" x14ac:dyDescent="0.25">
      <c r="A78">
        <f t="shared" si="17"/>
        <v>7.8000000000000074E-3</v>
      </c>
      <c r="B78">
        <f t="shared" si="10"/>
        <v>6.0840000000000115E-5</v>
      </c>
      <c r="C78">
        <f t="shared" si="11"/>
        <v>32.500000000000028</v>
      </c>
      <c r="D78">
        <f t="shared" si="12"/>
        <v>-30.847951209605871</v>
      </c>
      <c r="E78">
        <f t="shared" si="13"/>
        <v>-4.7479512096058691</v>
      </c>
      <c r="F78">
        <f t="shared" si="14"/>
        <v>4.7479512096058691</v>
      </c>
      <c r="G78">
        <f t="shared" si="15"/>
        <v>1.9151781585182668</v>
      </c>
      <c r="H78">
        <f t="shared" si="16"/>
        <v>0.8526844152782006</v>
      </c>
      <c r="I78">
        <f t="shared" si="9"/>
        <v>0.8526844152782006</v>
      </c>
    </row>
    <row r="79" spans="1:9" x14ac:dyDescent="0.25">
      <c r="A79">
        <f t="shared" si="17"/>
        <v>7.9000000000000077E-3</v>
      </c>
      <c r="B79">
        <f t="shared" si="10"/>
        <v>6.2410000000000116E-5</v>
      </c>
      <c r="C79">
        <f t="shared" si="11"/>
        <v>32.9166666666667</v>
      </c>
      <c r="D79">
        <f t="shared" si="12"/>
        <v>-30.911114286711911</v>
      </c>
      <c r="E79">
        <f t="shared" si="13"/>
        <v>-4.8111142867119092</v>
      </c>
      <c r="F79">
        <f t="shared" si="14"/>
        <v>4.8111142867119092</v>
      </c>
      <c r="G79">
        <f t="shared" si="15"/>
        <v>1.9406562100731257</v>
      </c>
      <c r="H79">
        <f t="shared" si="16"/>
        <v>0.85639031926815767</v>
      </c>
      <c r="I79">
        <f t="shared" si="9"/>
        <v>0.85639031926815767</v>
      </c>
    </row>
    <row r="80" spans="1:9" x14ac:dyDescent="0.25">
      <c r="A80">
        <f t="shared" si="17"/>
        <v>8.0000000000000071E-3</v>
      </c>
      <c r="B80">
        <f t="shared" si="10"/>
        <v>6.4000000000000119E-5</v>
      </c>
      <c r="C80">
        <f t="shared" si="11"/>
        <v>33.333333333333364</v>
      </c>
      <c r="D80">
        <f t="shared" si="12"/>
        <v>-30.973482838617951</v>
      </c>
      <c r="E80">
        <f t="shared" si="13"/>
        <v>-4.8734828386179494</v>
      </c>
      <c r="F80">
        <f t="shared" si="14"/>
        <v>4.8734828386179494</v>
      </c>
      <c r="G80">
        <f t="shared" si="15"/>
        <v>1.965813774486846</v>
      </c>
      <c r="H80">
        <f t="shared" si="16"/>
        <v>0.85995812227383939</v>
      </c>
      <c r="I80">
        <f t="shared" si="9"/>
        <v>0.85995812227383939</v>
      </c>
    </row>
    <row r="81" spans="1:9" x14ac:dyDescent="0.25">
      <c r="A81">
        <f t="shared" si="17"/>
        <v>8.1000000000000065E-3</v>
      </c>
      <c r="B81">
        <f t="shared" si="10"/>
        <v>6.5610000000000099E-5</v>
      </c>
      <c r="C81">
        <f t="shared" si="11"/>
        <v>33.750000000000028</v>
      </c>
      <c r="D81">
        <f t="shared" si="12"/>
        <v>-31.035076605851735</v>
      </c>
      <c r="E81">
        <f t="shared" si="13"/>
        <v>-4.9350766058517337</v>
      </c>
      <c r="F81">
        <f t="shared" si="14"/>
        <v>4.9350766058517337</v>
      </c>
      <c r="G81">
        <f t="shared" si="15"/>
        <v>1.9906588144839596</v>
      </c>
      <c r="H81">
        <f t="shared" si="16"/>
        <v>0.86339460182176064</v>
      </c>
      <c r="I81">
        <f t="shared" si="9"/>
        <v>0.86339460182176064</v>
      </c>
    </row>
    <row r="82" spans="1:9" x14ac:dyDescent="0.25">
      <c r="A82">
        <f t="shared" si="17"/>
        <v>8.2000000000000059E-3</v>
      </c>
      <c r="B82">
        <f t="shared" si="10"/>
        <v>6.7240000000000095E-5</v>
      </c>
      <c r="C82">
        <f t="shared" si="11"/>
        <v>34.166666666666693</v>
      </c>
      <c r="D82">
        <f t="shared" si="12"/>
        <v>-31.095914602258663</v>
      </c>
      <c r="E82">
        <f t="shared" si="13"/>
        <v>-4.9959146022586616</v>
      </c>
      <c r="F82">
        <f t="shared" si="14"/>
        <v>4.9959146022586616</v>
      </c>
      <c r="G82">
        <f t="shared" si="15"/>
        <v>2.0151989996675881</v>
      </c>
      <c r="H82">
        <f t="shared" si="16"/>
        <v>0.86670612471037645</v>
      </c>
      <c r="I82">
        <f t="shared" si="9"/>
        <v>0.86670612471037645</v>
      </c>
    </row>
    <row r="83" spans="1:9" x14ac:dyDescent="0.25">
      <c r="A83">
        <f t="shared" si="17"/>
        <v>8.3000000000000053E-3</v>
      </c>
      <c r="B83">
        <f t="shared" si="10"/>
        <v>6.8890000000000094E-5</v>
      </c>
      <c r="C83">
        <f t="shared" si="11"/>
        <v>34.583333333333357</v>
      </c>
      <c r="D83">
        <f t="shared" si="12"/>
        <v>-31.156015150237074</v>
      </c>
      <c r="E83">
        <f t="shared" si="13"/>
        <v>-5.0560151502370729</v>
      </c>
      <c r="F83">
        <f t="shared" si="14"/>
        <v>5.0560151502370729</v>
      </c>
      <c r="G83">
        <f t="shared" si="15"/>
        <v>2.0394417207322779</v>
      </c>
      <c r="H83">
        <f t="shared" si="16"/>
        <v>0.86989867652091324</v>
      </c>
      <c r="I83">
        <f t="shared" si="9"/>
        <v>0.86989867652091324</v>
      </c>
    </row>
    <row r="84" spans="1:9" x14ac:dyDescent="0.25">
      <c r="A84">
        <f t="shared" si="17"/>
        <v>8.4000000000000047E-3</v>
      </c>
      <c r="B84">
        <f t="shared" si="10"/>
        <v>7.0560000000000083E-5</v>
      </c>
      <c r="C84">
        <f t="shared" si="11"/>
        <v>35.000000000000021</v>
      </c>
      <c r="D84">
        <f t="shared" si="12"/>
        <v>-31.215395913863492</v>
      </c>
      <c r="E84">
        <f t="shared" si="13"/>
        <v>-5.115395913863491</v>
      </c>
      <c r="F84">
        <f t="shared" si="14"/>
        <v>5.115395913863491</v>
      </c>
      <c r="G84">
        <f t="shared" si="15"/>
        <v>2.0633941028257099</v>
      </c>
      <c r="H84">
        <f t="shared" si="16"/>
        <v>0.87297788868375448</v>
      </c>
      <c r="I84">
        <f t="shared" si="9"/>
        <v>0.87297788868375448</v>
      </c>
    </row>
    <row r="85" spans="1:9" x14ac:dyDescent="0.25">
      <c r="A85">
        <f t="shared" si="17"/>
        <v>8.5000000000000041E-3</v>
      </c>
      <c r="B85">
        <f t="shared" si="10"/>
        <v>7.2250000000000076E-5</v>
      </c>
      <c r="C85">
        <f t="shared" si="11"/>
        <v>35.416666666666686</v>
      </c>
      <c r="D85">
        <f t="shared" si="12"/>
        <v>-31.274073930057646</v>
      </c>
      <c r="E85">
        <f t="shared" si="13"/>
        <v>-5.174073930057645</v>
      </c>
      <c r="F85">
        <f t="shared" si="14"/>
        <v>5.174073930057645</v>
      </c>
      <c r="G85">
        <f t="shared" si="15"/>
        <v>2.0870630181197138</v>
      </c>
      <c r="H85">
        <f t="shared" si="16"/>
        <v>0.87594906332907541</v>
      </c>
      <c r="I85">
        <f t="shared" si="9"/>
        <v>0.87594906332907541</v>
      </c>
    </row>
    <row r="86" spans="1:9" x14ac:dyDescent="0.25">
      <c r="A86">
        <f t="shared" si="17"/>
        <v>8.6000000000000035E-3</v>
      </c>
      <c r="B86">
        <f t="shared" si="10"/>
        <v>7.3960000000000058E-5</v>
      </c>
      <c r="C86">
        <f t="shared" si="11"/>
        <v>35.83333333333335</v>
      </c>
      <c r="D86">
        <f t="shared" si="12"/>
        <v>-31.332065637924877</v>
      </c>
      <c r="E86">
        <f t="shared" si="13"/>
        <v>-5.232065637924876</v>
      </c>
      <c r="F86">
        <f t="shared" si="14"/>
        <v>5.232065637924876</v>
      </c>
      <c r="G86">
        <f t="shared" si="15"/>
        <v>2.1104550976460983</v>
      </c>
      <c r="H86">
        <f t="shared" si="16"/>
        <v>0.87881719612663223</v>
      </c>
      <c r="I86">
        <f t="shared" si="9"/>
        <v>0.87881719612663223</v>
      </c>
    </row>
    <row r="87" spans="1:9" x14ac:dyDescent="0.25">
      <c r="A87">
        <f t="shared" si="17"/>
        <v>8.7000000000000029E-3</v>
      </c>
      <c r="B87">
        <f t="shared" si="10"/>
        <v>7.5690000000000056E-5</v>
      </c>
      <c r="C87">
        <f t="shared" si="11"/>
        <v>36.250000000000014</v>
      </c>
      <c r="D87">
        <f t="shared" si="12"/>
        <v>-31.389386906402262</v>
      </c>
      <c r="E87">
        <f t="shared" si="13"/>
        <v>-5.2893869064022603</v>
      </c>
      <c r="F87">
        <f t="shared" si="14"/>
        <v>5.2893869064022603</v>
      </c>
      <c r="G87">
        <f t="shared" si="15"/>
        <v>2.1335767424482488</v>
      </c>
      <c r="H87">
        <f t="shared" si="16"/>
        <v>0.88158699729852963</v>
      </c>
      <c r="I87">
        <f t="shared" si="9"/>
        <v>0.88158699729852963</v>
      </c>
    </row>
    <row r="88" spans="1:9" x14ac:dyDescent="0.25">
      <c r="A88">
        <f t="shared" si="17"/>
        <v>8.8000000000000023E-3</v>
      </c>
      <c r="B88">
        <f t="shared" si="10"/>
        <v>7.7440000000000045E-5</v>
      </c>
      <c r="C88">
        <f t="shared" si="11"/>
        <v>36.666666666666679</v>
      </c>
      <c r="D88">
        <f t="shared" si="12"/>
        <v>-31.446053060324957</v>
      </c>
      <c r="E88">
        <f t="shared" si="13"/>
        <v>-5.3460530603249552</v>
      </c>
      <c r="F88">
        <f t="shared" si="14"/>
        <v>5.3460530603249552</v>
      </c>
      <c r="G88">
        <f t="shared" si="15"/>
        <v>2.1564341340954951</v>
      </c>
      <c r="H88">
        <f t="shared" si="16"/>
        <v>0.88426291097011511</v>
      </c>
      <c r="I88">
        <f t="shared" si="9"/>
        <v>0.88426291097011511</v>
      </c>
    </row>
    <row r="89" spans="1:9" x14ac:dyDescent="0.25">
      <c r="A89">
        <f t="shared" si="17"/>
        <v>8.9000000000000017E-3</v>
      </c>
      <c r="B89">
        <f t="shared" si="10"/>
        <v>7.9210000000000036E-5</v>
      </c>
      <c r="C89">
        <f t="shared" si="11"/>
        <v>37.083333333333343</v>
      </c>
      <c r="D89">
        <f t="shared" si="12"/>
        <v>-31.502078905019662</v>
      </c>
      <c r="E89">
        <f t="shared" si="13"/>
        <v>-5.4020789050196605</v>
      </c>
      <c r="F89">
        <f t="shared" si="14"/>
        <v>5.4020789050196605</v>
      </c>
      <c r="G89">
        <f t="shared" si="15"/>
        <v>2.1790332446033607</v>
      </c>
      <c r="H89">
        <f t="shared" si="16"/>
        <v>0.88684913300752055</v>
      </c>
      <c r="I89">
        <f t="shared" si="9"/>
        <v>0.88684913300752055</v>
      </c>
    </row>
    <row r="90" spans="1:9" x14ac:dyDescent="0.25">
      <c r="A90">
        <f t="shared" si="17"/>
        <v>9.0000000000000011E-3</v>
      </c>
      <c r="B90">
        <f t="shared" si="10"/>
        <v>8.1000000000000017E-5</v>
      </c>
      <c r="C90">
        <f t="shared" si="11"/>
        <v>37.5</v>
      </c>
      <c r="D90">
        <f t="shared" si="12"/>
        <v>-31.557478749524158</v>
      </c>
      <c r="E90">
        <f t="shared" si="13"/>
        <v>-5.4574787495241566</v>
      </c>
      <c r="F90">
        <f t="shared" si="14"/>
        <v>5.4574787495241566</v>
      </c>
      <c r="G90">
        <f t="shared" si="15"/>
        <v>2.2013798457996114</v>
      </c>
      <c r="H90">
        <f t="shared" si="16"/>
        <v>0.88934962747562596</v>
      </c>
      <c r="I90">
        <f t="shared" si="9"/>
        <v>0.88934962747562596</v>
      </c>
    </row>
    <row r="91" spans="1:9" x14ac:dyDescent="0.25">
      <c r="A91">
        <f t="shared" si="17"/>
        <v>9.1000000000000004E-3</v>
      </c>
      <c r="B91">
        <f t="shared" si="10"/>
        <v>8.2810000000000002E-5</v>
      </c>
      <c r="C91">
        <f t="shared" si="11"/>
        <v>37.916666666666664</v>
      </c>
      <c r="D91">
        <f t="shared" si="12"/>
        <v>-31.612266428523832</v>
      </c>
      <c r="E91">
        <f t="shared" si="13"/>
        <v>-5.5122664285238301</v>
      </c>
      <c r="F91">
        <f t="shared" si="14"/>
        <v>5.5122664285238301</v>
      </c>
      <c r="G91">
        <f t="shared" si="15"/>
        <v>2.2234795181727813</v>
      </c>
      <c r="H91">
        <f t="shared" si="16"/>
        <v>0.89176814183704511</v>
      </c>
      <c r="I91">
        <f t="shared" si="9"/>
        <v>0.89176814183704511</v>
      </c>
    </row>
    <row r="92" spans="1:9" x14ac:dyDescent="0.25">
      <c r="A92">
        <f t="shared" si="17"/>
        <v>9.1999999999999998E-3</v>
      </c>
      <c r="B92">
        <f t="shared" si="10"/>
        <v>8.4640000000000003E-5</v>
      </c>
      <c r="C92">
        <f t="shared" si="11"/>
        <v>38.333333333333329</v>
      </c>
      <c r="D92">
        <f t="shared" si="12"/>
        <v>-31.666455323089473</v>
      </c>
      <c r="E92">
        <f t="shared" si="13"/>
        <v>-5.5664553230894711</v>
      </c>
      <c r="F92">
        <f t="shared" si="14"/>
        <v>5.5664553230894711</v>
      </c>
      <c r="G92">
        <f t="shared" si="15"/>
        <v>2.2453376592371623</v>
      </c>
      <c r="H92">
        <f t="shared" si="16"/>
        <v>0.89410822100101262</v>
      </c>
      <c r="I92">
        <f t="shared" si="9"/>
        <v>0.89410822100101262</v>
      </c>
    </row>
    <row r="93" spans="1:9" x14ac:dyDescent="0.25">
      <c r="A93">
        <f t="shared" si="17"/>
        <v>9.2999999999999992E-3</v>
      </c>
      <c r="B93">
        <f t="shared" si="10"/>
        <v>8.648999999999998E-5</v>
      </c>
      <c r="C93">
        <f t="shared" si="11"/>
        <v>38.749999999999993</v>
      </c>
      <c r="D93">
        <f t="shared" si="12"/>
        <v>-31.720058380293995</v>
      </c>
      <c r="E93">
        <f t="shared" si="13"/>
        <v>-5.6200583802939938</v>
      </c>
      <c r="F93">
        <f t="shared" si="14"/>
        <v>5.6200583802939938</v>
      </c>
      <c r="G93">
        <f t="shared" si="15"/>
        <v>2.2669594914455917</v>
      </c>
      <c r="H93">
        <f t="shared" si="16"/>
        <v>0.89637322032056532</v>
      </c>
      <c r="I93">
        <f t="shared" si="9"/>
        <v>0.89637322032056532</v>
      </c>
    </row>
    <row r="94" spans="1:9" x14ac:dyDescent="0.25">
      <c r="A94">
        <f t="shared" si="17"/>
        <v>9.3999999999999986E-3</v>
      </c>
      <c r="B94">
        <f t="shared" si="10"/>
        <v>8.8359999999999974E-5</v>
      </c>
      <c r="C94">
        <f t="shared" si="11"/>
        <v>39.166666666666657</v>
      </c>
      <c r="D94">
        <f t="shared" si="12"/>
        <v>-31.773088131780131</v>
      </c>
      <c r="E94">
        <f t="shared" si="13"/>
        <v>-5.6730881317801298</v>
      </c>
      <c r="F94">
        <f t="shared" si="14"/>
        <v>5.6730881317801298</v>
      </c>
      <c r="G94">
        <f t="shared" si="15"/>
        <v>2.2883500696790886</v>
      </c>
      <c r="H94">
        <f t="shared" si="16"/>
        <v>0.89856631762704509</v>
      </c>
      <c r="I94">
        <f t="shared" si="9"/>
        <v>0.89856631762704509</v>
      </c>
    </row>
    <row r="95" spans="1:9" x14ac:dyDescent="0.25">
      <c r="A95">
        <f t="shared" si="17"/>
        <v>9.499999999999998E-3</v>
      </c>
      <c r="B95">
        <f t="shared" si="10"/>
        <v>9.0249999999999958E-5</v>
      </c>
      <c r="C95">
        <f t="shared" si="11"/>
        <v>39.583333333333321</v>
      </c>
      <c r="D95">
        <f t="shared" si="12"/>
        <v>-31.825556711345573</v>
      </c>
      <c r="E95">
        <f t="shared" si="13"/>
        <v>-5.7255567113455719</v>
      </c>
      <c r="F95">
        <f t="shared" si="14"/>
        <v>5.7255567113455719</v>
      </c>
      <c r="G95">
        <f t="shared" si="15"/>
        <v>2.3095142883401629</v>
      </c>
      <c r="H95">
        <f t="shared" si="16"/>
        <v>0.90069052438255626</v>
      </c>
      <c r="I95">
        <f t="shared" ref="I95:I100" si="18">H95</f>
        <v>0.90069052438255626</v>
      </c>
    </row>
    <row r="96" spans="1:9" x14ac:dyDescent="0.25">
      <c r="A96">
        <f t="shared" si="17"/>
        <v>9.5999999999999974E-3</v>
      </c>
      <c r="B96">
        <f t="shared" si="10"/>
        <v>9.2159999999999944E-5</v>
      </c>
      <c r="C96">
        <f t="shared" si="11"/>
        <v>39.999999999999986</v>
      </c>
      <c r="D96">
        <f t="shared" si="12"/>
        <v>-31.877475871607441</v>
      </c>
      <c r="E96">
        <f t="shared" si="13"/>
        <v>-5.7774758716074395</v>
      </c>
      <c r="F96">
        <f t="shared" si="14"/>
        <v>5.7774758716074395</v>
      </c>
      <c r="G96">
        <f t="shared" si="15"/>
        <v>2.3304568880747532</v>
      </c>
      <c r="H96">
        <f t="shared" si="16"/>
        <v>0.90274869602349939</v>
      </c>
      <c r="I96">
        <f t="shared" si="18"/>
        <v>0.90274869602349939</v>
      </c>
    </row>
    <row r="97" spans="1:9" x14ac:dyDescent="0.25">
      <c r="A97">
        <f t="shared" si="17"/>
        <v>9.6999999999999968E-3</v>
      </c>
      <c r="B97">
        <f t="shared" si="10"/>
        <v>9.4089999999999934E-5</v>
      </c>
      <c r="C97">
        <f t="shared" si="11"/>
        <v>40.41666666666665</v>
      </c>
      <c r="D97">
        <f t="shared" si="12"/>
        <v>-31.928856999803241</v>
      </c>
      <c r="E97">
        <f t="shared" si="13"/>
        <v>-5.8288569998032393</v>
      </c>
      <c r="F97">
        <f t="shared" si="14"/>
        <v>5.8288569998032393</v>
      </c>
      <c r="G97">
        <f t="shared" si="15"/>
        <v>2.3511824621458466</v>
      </c>
      <c r="H97">
        <f t="shared" si="16"/>
        <v>0.90474354156154435</v>
      </c>
      <c r="I97">
        <f t="shared" si="18"/>
        <v>0.90474354156154435</v>
      </c>
    </row>
    <row r="98" spans="1:9" x14ac:dyDescent="0.25">
      <c r="A98">
        <f t="shared" si="17"/>
        <v>9.7999999999999962E-3</v>
      </c>
      <c r="B98">
        <f t="shared" si="10"/>
        <v>9.6039999999999928E-5</v>
      </c>
      <c r="C98">
        <f t="shared" si="11"/>
        <v>40.833333333333314</v>
      </c>
      <c r="D98">
        <f t="shared" si="12"/>
        <v>-31.979711132781453</v>
      </c>
      <c r="E98">
        <f t="shared" si="13"/>
        <v>-5.879711132781452</v>
      </c>
      <c r="F98">
        <f t="shared" si="14"/>
        <v>5.879711132781452</v>
      </c>
      <c r="G98">
        <f t="shared" si="15"/>
        <v>2.3716954624802247</v>
      </c>
      <c r="H98">
        <f t="shared" si="16"/>
        <v>0.90667763250235012</v>
      </c>
      <c r="I98">
        <f t="shared" si="18"/>
        <v>0.90667763250235012</v>
      </c>
    </row>
    <row r="99" spans="1:9" x14ac:dyDescent="0.25">
      <c r="A99">
        <f t="shared" si="17"/>
        <v>9.8999999999999956E-3</v>
      </c>
      <c r="B99">
        <f t="shared" si="10"/>
        <v>9.800999999999991E-5</v>
      </c>
      <c r="C99">
        <f t="shared" si="11"/>
        <v>41.249999999999979</v>
      </c>
      <c r="D99">
        <f t="shared" si="12"/>
        <v>-32.03004897123116</v>
      </c>
      <c r="E99">
        <f t="shared" si="13"/>
        <v>-5.9300489712311588</v>
      </c>
      <c r="F99">
        <f t="shared" si="14"/>
        <v>5.9300489712311588</v>
      </c>
      <c r="G99">
        <f t="shared" si="15"/>
        <v>2.3920002054082596</v>
      </c>
      <c r="H99">
        <f t="shared" si="16"/>
        <v>0.90855341113688082</v>
      </c>
      <c r="I99">
        <f t="shared" si="18"/>
        <v>0.90855341113688082</v>
      </c>
    </row>
    <row r="100" spans="1:9" x14ac:dyDescent="0.25">
      <c r="A100">
        <f t="shared" si="17"/>
        <v>9.999999999999995E-3</v>
      </c>
      <c r="B100">
        <f t="shared" si="10"/>
        <v>9.9999999999999896E-5</v>
      </c>
      <c r="C100">
        <f t="shared" si="11"/>
        <v>41.666666666666643</v>
      </c>
      <c r="D100">
        <f t="shared" si="12"/>
        <v>-32.079880893196581</v>
      </c>
      <c r="E100">
        <f t="shared" si="13"/>
        <v>-5.9798808931965794</v>
      </c>
      <c r="F100">
        <f t="shared" si="14"/>
        <v>5.9798808931965794</v>
      </c>
      <c r="G100">
        <f t="shared" si="15"/>
        <v>2.4121008771152637</v>
      </c>
      <c r="H100">
        <f t="shared" si="16"/>
        <v>0.91037319825525698</v>
      </c>
      <c r="I100">
        <f t="shared" si="18"/>
        <v>0.91037319825525698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K29" sqref="K29"/>
    </sheetView>
  </sheetViews>
  <sheetFormatPr defaultRowHeight="15" x14ac:dyDescent="0.25"/>
  <cols>
    <col min="1" max="1" width="11.42578125" bestFit="1" customWidth="1"/>
    <col min="3" max="3" width="13.85546875" bestFit="1" customWidth="1"/>
    <col min="6" max="6" width="10.42578125" bestFit="1" customWidth="1"/>
    <col min="7" max="7" width="11.7109375" customWidth="1"/>
    <col min="8" max="8" width="11" bestFit="1" customWidth="1"/>
    <col min="17" max="17" width="16.5703125" bestFit="1" customWidth="1"/>
  </cols>
  <sheetData>
    <row r="1" spans="1:17" ht="17.25" x14ac:dyDescent="0.25">
      <c r="A1" t="s">
        <v>55</v>
      </c>
      <c r="B1" t="s">
        <v>62</v>
      </c>
      <c r="C1" t="s">
        <v>63</v>
      </c>
      <c r="D1" t="s">
        <v>72</v>
      </c>
      <c r="E1" t="s">
        <v>73</v>
      </c>
      <c r="F1" t="s">
        <v>77</v>
      </c>
      <c r="G1" t="s">
        <v>78</v>
      </c>
      <c r="H1" s="2"/>
      <c r="I1" t="s">
        <v>64</v>
      </c>
      <c r="J1" t="s">
        <v>54</v>
      </c>
      <c r="K1" t="s">
        <v>58</v>
      </c>
      <c r="L1" t="s">
        <v>59</v>
      </c>
      <c r="M1" t="s">
        <v>60</v>
      </c>
      <c r="N1" t="s">
        <v>61</v>
      </c>
      <c r="O1" t="s">
        <v>74</v>
      </c>
      <c r="P1" t="s">
        <v>75</v>
      </c>
      <c r="Q1" t="s">
        <v>76</v>
      </c>
    </row>
    <row r="2" spans="1:17" x14ac:dyDescent="0.25">
      <c r="A2">
        <v>2.0000000000000001E-4</v>
      </c>
      <c r="B2">
        <f>A2^2</f>
        <v>4.0000000000000001E-8</v>
      </c>
      <c r="C2">
        <f>A2/$J$2</f>
        <v>0.83333333333333337</v>
      </c>
      <c r="D2">
        <f>A2/$K$2</f>
        <v>52910.052910052917</v>
      </c>
      <c r="E2">
        <f>A2/$L$2</f>
        <v>0.23809523809523811</v>
      </c>
      <c r="F2">
        <f>D2*E2</f>
        <v>12597.631645250694</v>
      </c>
      <c r="G2">
        <f>F2/(1+F2+$Q$2)</f>
        <v>0.99991123583465813</v>
      </c>
      <c r="I2">
        <v>9.9999999999999995E-7</v>
      </c>
      <c r="J2">
        <v>2.4000000000000001E-4</v>
      </c>
      <c r="K2">
        <v>3.7799999999999998E-9</v>
      </c>
      <c r="L2">
        <v>8.4000000000000003E-4</v>
      </c>
      <c r="M2">
        <v>3.1399999999999998E-5</v>
      </c>
      <c r="N2">
        <v>6.4599999999999998E-5</v>
      </c>
      <c r="O2">
        <f>J2/M2</f>
        <v>7.643312101910829</v>
      </c>
      <c r="P2">
        <f>I2/N2</f>
        <v>1.5479876160990712E-2</v>
      </c>
      <c r="Q2">
        <f>O2*P2</f>
        <v>0.11831752479738125</v>
      </c>
    </row>
    <row r="3" spans="1:17" x14ac:dyDescent="0.25">
      <c r="A3">
        <f>A2+0.0001</f>
        <v>3.0000000000000003E-4</v>
      </c>
      <c r="B3">
        <f t="shared" ref="B3:B66" si="0">A3^2</f>
        <v>9.0000000000000012E-8</v>
      </c>
      <c r="C3">
        <f t="shared" ref="C3:C66" si="1">A3/$J$2</f>
        <v>1.25</v>
      </c>
      <c r="D3">
        <f t="shared" ref="D3:D66" si="2">A3/$K$2</f>
        <v>79365.079365079378</v>
      </c>
      <c r="E3">
        <f t="shared" ref="E3:E66" si="3">A3/$L$2</f>
        <v>0.35714285714285715</v>
      </c>
      <c r="F3">
        <f t="shared" ref="F3:F66" si="4">D3*E3</f>
        <v>28344.671201814064</v>
      </c>
      <c r="G3">
        <f t="shared" ref="G3:G66" si="5">F3/(1+F3+$Q$2)</f>
        <v>0.99996054731430095</v>
      </c>
    </row>
    <row r="4" spans="1:17" x14ac:dyDescent="0.25">
      <c r="A4">
        <f t="shared" ref="A4:A67" si="6">A3+0.0001</f>
        <v>4.0000000000000002E-4</v>
      </c>
      <c r="B4">
        <f t="shared" si="0"/>
        <v>1.6E-7</v>
      </c>
      <c r="C4">
        <f t="shared" si="1"/>
        <v>1.6666666666666667</v>
      </c>
      <c r="D4">
        <f t="shared" si="2"/>
        <v>105820.10582010583</v>
      </c>
      <c r="E4">
        <f t="shared" si="3"/>
        <v>0.47619047619047622</v>
      </c>
      <c r="F4">
        <f t="shared" si="4"/>
        <v>50390.526581002778</v>
      </c>
      <c r="G4">
        <f t="shared" si="5"/>
        <v>0.9999778074812391</v>
      </c>
    </row>
    <row r="5" spans="1:17" x14ac:dyDescent="0.25">
      <c r="A5">
        <f t="shared" si="6"/>
        <v>5.0000000000000001E-4</v>
      </c>
      <c r="B5">
        <f t="shared" si="0"/>
        <v>2.4999999999999999E-7</v>
      </c>
      <c r="C5">
        <f t="shared" si="1"/>
        <v>2.0833333333333335</v>
      </c>
      <c r="D5">
        <f t="shared" si="2"/>
        <v>132275.13227513229</v>
      </c>
      <c r="E5">
        <f t="shared" si="3"/>
        <v>0.59523809523809523</v>
      </c>
      <c r="F5">
        <f t="shared" si="4"/>
        <v>78735.197782816831</v>
      </c>
      <c r="G5">
        <f t="shared" si="5"/>
        <v>0.99998579667451837</v>
      </c>
    </row>
    <row r="6" spans="1:17" x14ac:dyDescent="0.25">
      <c r="A6">
        <f t="shared" si="6"/>
        <v>6.0000000000000006E-4</v>
      </c>
      <c r="B6">
        <f t="shared" si="0"/>
        <v>3.6000000000000005E-7</v>
      </c>
      <c r="C6">
        <f t="shared" si="1"/>
        <v>2.5</v>
      </c>
      <c r="D6">
        <f t="shared" si="2"/>
        <v>158730.15873015876</v>
      </c>
      <c r="E6">
        <f t="shared" si="3"/>
        <v>0.7142857142857143</v>
      </c>
      <c r="F6">
        <f t="shared" si="4"/>
        <v>113378.68480725626</v>
      </c>
      <c r="G6">
        <f t="shared" si="5"/>
        <v>0.99999013653672009</v>
      </c>
    </row>
    <row r="7" spans="1:17" x14ac:dyDescent="0.25">
      <c r="A7">
        <f t="shared" si="6"/>
        <v>7.000000000000001E-4</v>
      </c>
      <c r="B7">
        <f t="shared" si="0"/>
        <v>4.9000000000000018E-7</v>
      </c>
      <c r="C7">
        <f t="shared" si="1"/>
        <v>2.916666666666667</v>
      </c>
      <c r="D7">
        <f t="shared" si="2"/>
        <v>185185.18518518523</v>
      </c>
      <c r="E7">
        <f t="shared" si="3"/>
        <v>0.83333333333333337</v>
      </c>
      <c r="F7">
        <f t="shared" si="4"/>
        <v>154320.98765432104</v>
      </c>
      <c r="G7">
        <f t="shared" si="5"/>
        <v>0.99999275335495363</v>
      </c>
    </row>
    <row r="8" spans="1:17" x14ac:dyDescent="0.25">
      <c r="A8">
        <f t="shared" si="6"/>
        <v>8.0000000000000015E-4</v>
      </c>
      <c r="B8">
        <f t="shared" si="0"/>
        <v>6.4000000000000023E-7</v>
      </c>
      <c r="C8">
        <f t="shared" si="1"/>
        <v>3.3333333333333339</v>
      </c>
      <c r="D8">
        <f t="shared" si="2"/>
        <v>211640.2116402117</v>
      </c>
      <c r="E8">
        <f t="shared" si="3"/>
        <v>0.95238095238095255</v>
      </c>
      <c r="F8">
        <f t="shared" si="4"/>
        <v>201562.10632401117</v>
      </c>
      <c r="G8">
        <f t="shared" si="5"/>
        <v>0.99999445177796309</v>
      </c>
    </row>
    <row r="9" spans="1:17" x14ac:dyDescent="0.25">
      <c r="A9">
        <f t="shared" si="6"/>
        <v>9.0000000000000019E-4</v>
      </c>
      <c r="B9">
        <f t="shared" si="0"/>
        <v>8.100000000000004E-7</v>
      </c>
      <c r="C9">
        <f t="shared" si="1"/>
        <v>3.7500000000000009</v>
      </c>
      <c r="D9">
        <f t="shared" si="2"/>
        <v>238095.23809523816</v>
      </c>
      <c r="E9">
        <f t="shared" si="3"/>
        <v>1.0714285714285716</v>
      </c>
      <c r="F9">
        <f t="shared" si="4"/>
        <v>255102.04081632665</v>
      </c>
      <c r="G9">
        <f t="shared" si="5"/>
        <v>0.99999561621452049</v>
      </c>
    </row>
    <row r="10" spans="1:17" x14ac:dyDescent="0.25">
      <c r="A10">
        <f t="shared" si="6"/>
        <v>1.0000000000000002E-3</v>
      </c>
      <c r="B10">
        <f t="shared" si="0"/>
        <v>1.0000000000000004E-6</v>
      </c>
      <c r="C10">
        <f t="shared" si="1"/>
        <v>4.1666666666666679</v>
      </c>
      <c r="D10">
        <f t="shared" si="2"/>
        <v>264550.26455026463</v>
      </c>
      <c r="E10">
        <f t="shared" si="3"/>
        <v>1.1904761904761907</v>
      </c>
      <c r="F10">
        <f t="shared" si="4"/>
        <v>314940.7911312675</v>
      </c>
      <c r="G10">
        <f t="shared" si="5"/>
        <v>0.99999644913080399</v>
      </c>
    </row>
    <row r="11" spans="1:17" x14ac:dyDescent="0.25">
      <c r="A11">
        <f t="shared" si="6"/>
        <v>1.1000000000000003E-3</v>
      </c>
      <c r="B11">
        <f t="shared" si="0"/>
        <v>1.2100000000000007E-6</v>
      </c>
      <c r="C11">
        <f t="shared" si="1"/>
        <v>4.5833333333333348</v>
      </c>
      <c r="D11">
        <f t="shared" si="2"/>
        <v>291005.2910052911</v>
      </c>
      <c r="E11">
        <f t="shared" si="3"/>
        <v>1.3095238095238098</v>
      </c>
      <c r="F11">
        <f t="shared" si="4"/>
        <v>381078.35726883367</v>
      </c>
      <c r="G11">
        <f t="shared" si="5"/>
        <v>0.99999706539555022</v>
      </c>
    </row>
    <row r="12" spans="1:17" x14ac:dyDescent="0.25">
      <c r="A12">
        <f t="shared" si="6"/>
        <v>1.2000000000000003E-3</v>
      </c>
      <c r="B12">
        <f t="shared" si="0"/>
        <v>1.4400000000000008E-6</v>
      </c>
      <c r="C12">
        <f t="shared" si="1"/>
        <v>5.0000000000000009</v>
      </c>
      <c r="D12">
        <f t="shared" si="2"/>
        <v>317460.31746031757</v>
      </c>
      <c r="E12">
        <f t="shared" si="3"/>
        <v>1.4285714285714288</v>
      </c>
      <c r="F12">
        <f t="shared" si="4"/>
        <v>453514.7392290252</v>
      </c>
      <c r="G12">
        <f t="shared" si="5"/>
        <v>0.99999753411593839</v>
      </c>
    </row>
    <row r="13" spans="1:17" x14ac:dyDescent="0.25">
      <c r="A13">
        <f t="shared" si="6"/>
        <v>1.3000000000000004E-3</v>
      </c>
      <c r="B13">
        <f t="shared" si="0"/>
        <v>1.690000000000001E-6</v>
      </c>
      <c r="C13">
        <f t="shared" si="1"/>
        <v>5.4166666666666679</v>
      </c>
      <c r="D13">
        <f t="shared" si="2"/>
        <v>343915.34391534404</v>
      </c>
      <c r="E13">
        <f t="shared" si="3"/>
        <v>1.5476190476190479</v>
      </c>
      <c r="F13">
        <f t="shared" si="4"/>
        <v>532249.93701184203</v>
      </c>
      <c r="G13">
        <f t="shared" si="5"/>
        <v>0.99999789889092072</v>
      </c>
    </row>
    <row r="14" spans="1:17" x14ac:dyDescent="0.25">
      <c r="A14">
        <f t="shared" si="6"/>
        <v>1.4000000000000004E-3</v>
      </c>
      <c r="B14">
        <f t="shared" si="0"/>
        <v>1.9600000000000011E-6</v>
      </c>
      <c r="C14">
        <f t="shared" si="1"/>
        <v>5.8333333333333348</v>
      </c>
      <c r="D14">
        <f t="shared" si="2"/>
        <v>370370.37037037051</v>
      </c>
      <c r="E14">
        <f t="shared" si="3"/>
        <v>1.6666666666666672</v>
      </c>
      <c r="F14">
        <f t="shared" si="4"/>
        <v>617283.9506172844</v>
      </c>
      <c r="G14">
        <f t="shared" si="5"/>
        <v>0.99999818832889198</v>
      </c>
    </row>
    <row r="15" spans="1:17" x14ac:dyDescent="0.25">
      <c r="A15">
        <f t="shared" si="6"/>
        <v>1.5000000000000005E-3</v>
      </c>
      <c r="B15">
        <f t="shared" si="0"/>
        <v>2.2500000000000013E-6</v>
      </c>
      <c r="C15">
        <f t="shared" si="1"/>
        <v>6.2500000000000018</v>
      </c>
      <c r="D15">
        <f t="shared" si="2"/>
        <v>396825.39682539698</v>
      </c>
      <c r="E15">
        <f t="shared" si="3"/>
        <v>1.7857142857142863</v>
      </c>
      <c r="F15">
        <f t="shared" si="4"/>
        <v>708616.78004535194</v>
      </c>
      <c r="G15">
        <f t="shared" si="5"/>
        <v>0.99999842183279963</v>
      </c>
    </row>
    <row r="16" spans="1:17" x14ac:dyDescent="0.25">
      <c r="A16">
        <f t="shared" si="6"/>
        <v>1.6000000000000005E-3</v>
      </c>
      <c r="B16">
        <f t="shared" si="0"/>
        <v>2.5600000000000017E-6</v>
      </c>
      <c r="C16">
        <f t="shared" si="1"/>
        <v>6.6666666666666687</v>
      </c>
      <c r="D16">
        <f t="shared" si="2"/>
        <v>423280.42328042345</v>
      </c>
      <c r="E16">
        <f t="shared" si="3"/>
        <v>1.9047619047619053</v>
      </c>
      <c r="F16">
        <f t="shared" si="4"/>
        <v>806248.42529604491</v>
      </c>
      <c r="G16">
        <f t="shared" si="5"/>
        <v>0.99999861293871894</v>
      </c>
    </row>
    <row r="17" spans="1:7" x14ac:dyDescent="0.25">
      <c r="A17">
        <f t="shared" si="6"/>
        <v>1.7000000000000006E-3</v>
      </c>
      <c r="B17">
        <f t="shared" si="0"/>
        <v>2.890000000000002E-6</v>
      </c>
      <c r="C17">
        <f t="shared" si="1"/>
        <v>7.0833333333333357</v>
      </c>
      <c r="D17">
        <f t="shared" si="2"/>
        <v>449735.44973544992</v>
      </c>
      <c r="E17">
        <f t="shared" si="3"/>
        <v>2.0238095238095242</v>
      </c>
      <c r="F17">
        <f t="shared" si="4"/>
        <v>910178.88636936306</v>
      </c>
      <c r="G17">
        <f t="shared" si="5"/>
        <v>0.99999877132268444</v>
      </c>
    </row>
    <row r="18" spans="1:7" x14ac:dyDescent="0.25">
      <c r="A18">
        <f t="shared" si="6"/>
        <v>1.8000000000000006E-3</v>
      </c>
      <c r="B18">
        <f t="shared" si="0"/>
        <v>3.240000000000002E-6</v>
      </c>
      <c r="C18">
        <f t="shared" si="1"/>
        <v>7.5000000000000027</v>
      </c>
      <c r="D18">
        <f t="shared" si="2"/>
        <v>476190.47619047639</v>
      </c>
      <c r="E18">
        <f t="shared" si="3"/>
        <v>2.1428571428571437</v>
      </c>
      <c r="F18">
        <f t="shared" si="4"/>
        <v>1020408.163265307</v>
      </c>
      <c r="G18">
        <f t="shared" si="5"/>
        <v>0.99999890405002678</v>
      </c>
    </row>
    <row r="19" spans="1:7" x14ac:dyDescent="0.25">
      <c r="A19">
        <f t="shared" si="6"/>
        <v>1.9000000000000006E-3</v>
      </c>
      <c r="B19">
        <f t="shared" si="0"/>
        <v>3.6100000000000023E-6</v>
      </c>
      <c r="C19">
        <f t="shared" si="1"/>
        <v>7.9166666666666687</v>
      </c>
      <c r="D19">
        <f t="shared" si="2"/>
        <v>502645.50264550286</v>
      </c>
      <c r="E19">
        <f t="shared" si="3"/>
        <v>2.2619047619047628</v>
      </c>
      <c r="F19">
        <f t="shared" si="4"/>
        <v>1136936.2559838758</v>
      </c>
      <c r="G19">
        <f t="shared" si="5"/>
        <v>0.99999901637719879</v>
      </c>
    </row>
    <row r="20" spans="1:7" x14ac:dyDescent="0.25">
      <c r="A20">
        <f t="shared" si="6"/>
        <v>2.0000000000000005E-3</v>
      </c>
      <c r="B20">
        <f t="shared" si="0"/>
        <v>4.0000000000000015E-6</v>
      </c>
      <c r="C20">
        <f t="shared" si="1"/>
        <v>8.3333333333333357</v>
      </c>
      <c r="D20">
        <f t="shared" si="2"/>
        <v>529100.52910052927</v>
      </c>
      <c r="E20">
        <f t="shared" si="3"/>
        <v>2.3809523809523814</v>
      </c>
      <c r="F20">
        <f t="shared" si="4"/>
        <v>1259763.16452507</v>
      </c>
      <c r="G20">
        <f t="shared" si="5"/>
        <v>0.99999911228033678</v>
      </c>
    </row>
    <row r="21" spans="1:7" x14ac:dyDescent="0.25">
      <c r="A21">
        <f t="shared" si="6"/>
        <v>2.1000000000000003E-3</v>
      </c>
      <c r="B21">
        <f t="shared" si="0"/>
        <v>4.410000000000001E-6</v>
      </c>
      <c r="C21">
        <f t="shared" si="1"/>
        <v>8.7500000000000018</v>
      </c>
      <c r="D21">
        <f t="shared" si="2"/>
        <v>555555.55555555562</v>
      </c>
      <c r="E21">
        <f t="shared" si="3"/>
        <v>2.5000000000000004</v>
      </c>
      <c r="F21">
        <f t="shared" si="4"/>
        <v>1388888.8888888892</v>
      </c>
      <c r="G21">
        <f t="shared" si="5"/>
        <v>0.99999919481203037</v>
      </c>
    </row>
    <row r="22" spans="1:7" x14ac:dyDescent="0.25">
      <c r="A22">
        <f t="shared" si="6"/>
        <v>2.2000000000000001E-3</v>
      </c>
      <c r="B22">
        <f t="shared" si="0"/>
        <v>4.8400000000000002E-6</v>
      </c>
      <c r="C22">
        <f t="shared" si="1"/>
        <v>9.1666666666666679</v>
      </c>
      <c r="D22">
        <f t="shared" si="2"/>
        <v>582010.58201058209</v>
      </c>
      <c r="E22">
        <f t="shared" si="3"/>
        <v>2.6190476190476191</v>
      </c>
      <c r="F22">
        <f t="shared" si="4"/>
        <v>1524313.429075334</v>
      </c>
      <c r="G22">
        <f t="shared" si="5"/>
        <v>0.99999926634727276</v>
      </c>
    </row>
    <row r="23" spans="1:7" x14ac:dyDescent="0.25">
      <c r="A23">
        <f t="shared" si="6"/>
        <v>2.3E-3</v>
      </c>
      <c r="B23">
        <f t="shared" si="0"/>
        <v>5.2900000000000002E-6</v>
      </c>
      <c r="C23">
        <f t="shared" si="1"/>
        <v>9.5833333333333321</v>
      </c>
      <c r="D23">
        <f t="shared" si="2"/>
        <v>608465.60846560844</v>
      </c>
      <c r="E23">
        <f t="shared" si="3"/>
        <v>2.7380952380952381</v>
      </c>
      <c r="F23">
        <f t="shared" si="4"/>
        <v>1666036.7850844041</v>
      </c>
      <c r="G23">
        <f t="shared" si="5"/>
        <v>0.99999932875625297</v>
      </c>
    </row>
    <row r="24" spans="1:7" x14ac:dyDescent="0.25">
      <c r="A24">
        <f t="shared" si="6"/>
        <v>2.3999999999999998E-3</v>
      </c>
      <c r="B24">
        <f t="shared" si="0"/>
        <v>5.7599999999999991E-6</v>
      </c>
      <c r="C24">
        <f t="shared" si="1"/>
        <v>9.9999999999999982</v>
      </c>
      <c r="D24">
        <f t="shared" si="2"/>
        <v>634920.63492063491</v>
      </c>
      <c r="E24">
        <f t="shared" si="3"/>
        <v>2.8571428571428568</v>
      </c>
      <c r="F24">
        <f t="shared" si="4"/>
        <v>1814058.9569160994</v>
      </c>
      <c r="G24">
        <f t="shared" si="5"/>
        <v>0.99999938352784445</v>
      </c>
    </row>
    <row r="25" spans="1:7" x14ac:dyDescent="0.25">
      <c r="A25">
        <f t="shared" si="6"/>
        <v>2.4999999999999996E-3</v>
      </c>
      <c r="B25">
        <f t="shared" si="0"/>
        <v>6.2499999999999978E-6</v>
      </c>
      <c r="C25">
        <f t="shared" si="1"/>
        <v>10.416666666666664</v>
      </c>
      <c r="D25">
        <f t="shared" si="2"/>
        <v>661375.66137566126</v>
      </c>
      <c r="E25">
        <f t="shared" si="3"/>
        <v>2.9761904761904758</v>
      </c>
      <c r="F25">
        <f t="shared" si="4"/>
        <v>1968379.9445704201</v>
      </c>
      <c r="G25">
        <f t="shared" si="5"/>
        <v>0.99999943185923401</v>
      </c>
    </row>
    <row r="26" spans="1:7" x14ac:dyDescent="0.25">
      <c r="A26">
        <f t="shared" si="6"/>
        <v>2.5999999999999994E-3</v>
      </c>
      <c r="B26">
        <f t="shared" si="0"/>
        <v>6.7599999999999971E-6</v>
      </c>
      <c r="C26">
        <f t="shared" si="1"/>
        <v>10.83333333333333</v>
      </c>
      <c r="D26">
        <f t="shared" si="2"/>
        <v>687830.68783068773</v>
      </c>
      <c r="E26">
        <f t="shared" si="3"/>
        <v>3.0952380952380945</v>
      </c>
      <c r="F26">
        <f t="shared" si="4"/>
        <v>2128999.7480473663</v>
      </c>
      <c r="G26">
        <f t="shared" si="5"/>
        <v>0.99999947472190243</v>
      </c>
    </row>
    <row r="27" spans="1:7" x14ac:dyDescent="0.25">
      <c r="A27">
        <f t="shared" si="6"/>
        <v>2.6999999999999993E-3</v>
      </c>
      <c r="B27">
        <f t="shared" si="0"/>
        <v>7.2899999999999963E-6</v>
      </c>
      <c r="C27">
        <f t="shared" si="1"/>
        <v>11.249999999999996</v>
      </c>
      <c r="D27">
        <f t="shared" si="2"/>
        <v>714285.71428571409</v>
      </c>
      <c r="E27">
        <f t="shared" si="3"/>
        <v>3.2142857142857131</v>
      </c>
      <c r="F27">
        <f t="shared" si="4"/>
        <v>2295918.3673469373</v>
      </c>
      <c r="G27">
        <f t="shared" si="5"/>
        <v>0.99999951291082645</v>
      </c>
    </row>
    <row r="28" spans="1:7" x14ac:dyDescent="0.25">
      <c r="A28">
        <f t="shared" si="6"/>
        <v>2.7999999999999991E-3</v>
      </c>
      <c r="B28">
        <f t="shared" si="0"/>
        <v>7.8399999999999944E-6</v>
      </c>
      <c r="C28">
        <f t="shared" si="1"/>
        <v>11.666666666666663</v>
      </c>
      <c r="D28">
        <f t="shared" si="2"/>
        <v>740740.74074074056</v>
      </c>
      <c r="E28">
        <f t="shared" si="3"/>
        <v>3.3333333333333321</v>
      </c>
      <c r="F28">
        <f t="shared" si="4"/>
        <v>2469135.8024691343</v>
      </c>
      <c r="G28">
        <f t="shared" si="5"/>
        <v>0.99999954708160754</v>
      </c>
    </row>
    <row r="29" spans="1:7" x14ac:dyDescent="0.25">
      <c r="A29">
        <f t="shared" si="6"/>
        <v>2.8999999999999989E-3</v>
      </c>
      <c r="B29">
        <f t="shared" si="0"/>
        <v>8.409999999999994E-6</v>
      </c>
      <c r="C29">
        <f t="shared" si="1"/>
        <v>12.083333333333329</v>
      </c>
      <c r="D29">
        <f t="shared" si="2"/>
        <v>767195.76719576691</v>
      </c>
      <c r="E29">
        <f t="shared" si="3"/>
        <v>3.4523809523809508</v>
      </c>
      <c r="F29">
        <f t="shared" si="4"/>
        <v>2648652.053413956</v>
      </c>
      <c r="G29">
        <f t="shared" si="5"/>
        <v>0.99999957777879833</v>
      </c>
    </row>
    <row r="30" spans="1:7" x14ac:dyDescent="0.25">
      <c r="A30">
        <f t="shared" si="6"/>
        <v>2.9999999999999988E-3</v>
      </c>
      <c r="B30">
        <f t="shared" si="0"/>
        <v>8.9999999999999918E-6</v>
      </c>
      <c r="C30">
        <f t="shared" si="1"/>
        <v>12.499999999999995</v>
      </c>
      <c r="D30">
        <f t="shared" si="2"/>
        <v>793650.79365079338</v>
      </c>
      <c r="E30">
        <f t="shared" si="3"/>
        <v>3.5714285714285698</v>
      </c>
      <c r="F30">
        <f t="shared" si="4"/>
        <v>2834467.1201814036</v>
      </c>
      <c r="G30">
        <f t="shared" si="5"/>
        <v>0.99999960545773292</v>
      </c>
    </row>
    <row r="31" spans="1:7" x14ac:dyDescent="0.25">
      <c r="A31">
        <f t="shared" si="6"/>
        <v>3.0999999999999986E-3</v>
      </c>
      <c r="B31">
        <f t="shared" si="0"/>
        <v>9.609999999999991E-6</v>
      </c>
      <c r="C31">
        <f t="shared" si="1"/>
        <v>12.916666666666661</v>
      </c>
      <c r="D31">
        <f t="shared" si="2"/>
        <v>820105.82010581973</v>
      </c>
      <c r="E31">
        <f t="shared" si="3"/>
        <v>3.6904761904761885</v>
      </c>
      <c r="F31">
        <f t="shared" si="4"/>
        <v>3026581.0027714758</v>
      </c>
      <c r="G31">
        <f t="shared" si="5"/>
        <v>0.99999963050150953</v>
      </c>
    </row>
    <row r="32" spans="1:7" x14ac:dyDescent="0.25">
      <c r="A32">
        <f t="shared" si="6"/>
        <v>3.1999999999999984E-3</v>
      </c>
      <c r="B32">
        <f t="shared" si="0"/>
        <v>1.023999999999999E-5</v>
      </c>
      <c r="C32">
        <f t="shared" si="1"/>
        <v>13.333333333333327</v>
      </c>
      <c r="D32">
        <f t="shared" si="2"/>
        <v>846560.8465608462</v>
      </c>
      <c r="E32">
        <f t="shared" si="3"/>
        <v>3.8095238095238075</v>
      </c>
      <c r="F32">
        <f t="shared" si="4"/>
        <v>3224993.7011841745</v>
      </c>
      <c r="G32">
        <f t="shared" si="5"/>
        <v>0.99999965323431894</v>
      </c>
    </row>
    <row r="33" spans="1:7" x14ac:dyDescent="0.25">
      <c r="A33">
        <f t="shared" si="6"/>
        <v>3.2999999999999982E-3</v>
      </c>
      <c r="B33">
        <f t="shared" si="0"/>
        <v>1.0889999999999989E-5</v>
      </c>
      <c r="C33">
        <f t="shared" si="1"/>
        <v>13.749999999999993</v>
      </c>
      <c r="D33">
        <f t="shared" si="2"/>
        <v>873015.87301587255</v>
      </c>
      <c r="E33">
        <f t="shared" si="3"/>
        <v>3.9285714285714262</v>
      </c>
      <c r="F33">
        <f t="shared" si="4"/>
        <v>3429705.2154194973</v>
      </c>
      <c r="G33">
        <f t="shared" si="5"/>
        <v>0.9999996739319883</v>
      </c>
    </row>
    <row r="34" spans="1:7" x14ac:dyDescent="0.25">
      <c r="A34">
        <f t="shared" si="6"/>
        <v>3.3999999999999981E-3</v>
      </c>
      <c r="B34">
        <f t="shared" si="0"/>
        <v>1.1559999999999988E-5</v>
      </c>
      <c r="C34">
        <f t="shared" si="1"/>
        <v>14.166666666666659</v>
      </c>
      <c r="D34">
        <f t="shared" si="2"/>
        <v>899470.89947089902</v>
      </c>
      <c r="E34">
        <f t="shared" si="3"/>
        <v>4.0476190476190448</v>
      </c>
      <c r="F34">
        <f t="shared" si="4"/>
        <v>3640715.5454774457</v>
      </c>
      <c r="G34">
        <f t="shared" si="5"/>
        <v>0.99999969283038803</v>
      </c>
    </row>
    <row r="35" spans="1:7" x14ac:dyDescent="0.25">
      <c r="A35">
        <f t="shared" si="6"/>
        <v>3.4999999999999979E-3</v>
      </c>
      <c r="B35">
        <f t="shared" si="0"/>
        <v>1.2249999999999986E-5</v>
      </c>
      <c r="C35">
        <f t="shared" si="1"/>
        <v>14.583333333333325</v>
      </c>
      <c r="D35">
        <f t="shared" si="2"/>
        <v>925925.92592592537</v>
      </c>
      <c r="E35">
        <f t="shared" si="3"/>
        <v>4.1666666666666643</v>
      </c>
      <c r="F35">
        <f t="shared" si="4"/>
        <v>3858024.6913580201</v>
      </c>
      <c r="G35">
        <f t="shared" si="5"/>
        <v>0.99999971013218159</v>
      </c>
    </row>
    <row r="36" spans="1:7" x14ac:dyDescent="0.25">
      <c r="A36">
        <f t="shared" si="6"/>
        <v>3.5999999999999977E-3</v>
      </c>
      <c r="B36">
        <f t="shared" si="0"/>
        <v>1.2959999999999984E-5</v>
      </c>
      <c r="C36">
        <f t="shared" si="1"/>
        <v>14.999999999999989</v>
      </c>
      <c r="D36">
        <f t="shared" si="2"/>
        <v>952380.95238095184</v>
      </c>
      <c r="E36">
        <f t="shared" si="3"/>
        <v>4.2857142857142829</v>
      </c>
      <c r="F36">
        <f t="shared" si="4"/>
        <v>4081632.6530612195</v>
      </c>
      <c r="G36">
        <f t="shared" si="5"/>
        <v>0.99999972601228149</v>
      </c>
    </row>
    <row r="37" spans="1:7" x14ac:dyDescent="0.25">
      <c r="A37">
        <f t="shared" si="6"/>
        <v>3.6999999999999976E-3</v>
      </c>
      <c r="B37">
        <f t="shared" si="0"/>
        <v>1.3689999999999982E-5</v>
      </c>
      <c r="C37">
        <f t="shared" si="1"/>
        <v>15.416666666666655</v>
      </c>
      <c r="D37">
        <f t="shared" si="2"/>
        <v>978835.9788359782</v>
      </c>
      <c r="E37">
        <f t="shared" si="3"/>
        <v>4.4047619047619015</v>
      </c>
      <c r="F37">
        <f t="shared" si="4"/>
        <v>4311539.430587044</v>
      </c>
      <c r="G37">
        <f t="shared" si="5"/>
        <v>0.99999974062228747</v>
      </c>
    </row>
    <row r="38" spans="1:7" x14ac:dyDescent="0.25">
      <c r="A38">
        <f t="shared" si="6"/>
        <v>3.7999999999999974E-3</v>
      </c>
      <c r="B38">
        <f t="shared" si="0"/>
        <v>1.443999999999998E-5</v>
      </c>
      <c r="C38">
        <f t="shared" si="1"/>
        <v>15.833333333333321</v>
      </c>
      <c r="D38">
        <f t="shared" si="2"/>
        <v>1005291.0052910047</v>
      </c>
      <c r="E38">
        <f t="shared" si="3"/>
        <v>4.5238095238095202</v>
      </c>
      <c r="F38">
        <f t="shared" si="4"/>
        <v>4547745.023935494</v>
      </c>
      <c r="G38">
        <f t="shared" si="5"/>
        <v>0.99999975409411834</v>
      </c>
    </row>
    <row r="39" spans="1:7" x14ac:dyDescent="0.25">
      <c r="A39">
        <f t="shared" si="6"/>
        <v>3.8999999999999972E-3</v>
      </c>
      <c r="B39">
        <f t="shared" si="0"/>
        <v>1.5209999999999978E-5</v>
      </c>
      <c r="C39">
        <f t="shared" si="1"/>
        <v>16.249999999999989</v>
      </c>
      <c r="D39">
        <f t="shared" si="2"/>
        <v>1031746.031746031</v>
      </c>
      <c r="E39">
        <f t="shared" si="3"/>
        <v>4.6428571428571397</v>
      </c>
      <c r="F39">
        <f t="shared" si="4"/>
        <v>4790249.4331065696</v>
      </c>
      <c r="G39">
        <f t="shared" si="5"/>
        <v>0.9999997665429996</v>
      </c>
    </row>
    <row r="40" spans="1:7" x14ac:dyDescent="0.25">
      <c r="A40">
        <f t="shared" si="6"/>
        <v>3.9999999999999975E-3</v>
      </c>
      <c r="B40">
        <f t="shared" si="0"/>
        <v>1.5999999999999979E-5</v>
      </c>
      <c r="C40">
        <f t="shared" si="1"/>
        <v>16.666666666666657</v>
      </c>
      <c r="D40">
        <f t="shared" si="2"/>
        <v>1058201.0582010576</v>
      </c>
      <c r="E40">
        <f t="shared" si="3"/>
        <v>4.7619047619047583</v>
      </c>
      <c r="F40">
        <f t="shared" si="4"/>
        <v>5039052.6581002707</v>
      </c>
      <c r="G40">
        <f t="shared" si="5"/>
        <v>0.99999977806993645</v>
      </c>
    </row>
    <row r="41" spans="1:7" x14ac:dyDescent="0.25">
      <c r="A41">
        <f t="shared" si="6"/>
        <v>4.0999999999999977E-3</v>
      </c>
      <c r="B41">
        <f t="shared" si="0"/>
        <v>1.6809999999999983E-5</v>
      </c>
      <c r="C41">
        <f t="shared" si="1"/>
        <v>17.083333333333325</v>
      </c>
      <c r="D41">
        <f t="shared" si="2"/>
        <v>1084656.0846560842</v>
      </c>
      <c r="E41">
        <f t="shared" si="3"/>
        <v>4.8809523809523778</v>
      </c>
      <c r="F41">
        <f t="shared" si="4"/>
        <v>5294154.6989165982</v>
      </c>
      <c r="G41">
        <f t="shared" si="5"/>
        <v>0.99999978876376827</v>
      </c>
    </row>
    <row r="42" spans="1:7" x14ac:dyDescent="0.25">
      <c r="A42">
        <f t="shared" si="6"/>
        <v>4.199999999999998E-3</v>
      </c>
      <c r="B42">
        <f t="shared" si="0"/>
        <v>1.7639999999999984E-5</v>
      </c>
      <c r="C42">
        <f t="shared" si="1"/>
        <v>17.499999999999993</v>
      </c>
      <c r="D42">
        <f t="shared" si="2"/>
        <v>1111111.1111111105</v>
      </c>
      <c r="E42">
        <f t="shared" si="3"/>
        <v>4.9999999999999973</v>
      </c>
      <c r="F42">
        <f t="shared" si="4"/>
        <v>5555555.5555555495</v>
      </c>
      <c r="G42">
        <f t="shared" si="5"/>
        <v>0.99999979870288602</v>
      </c>
    </row>
    <row r="43" spans="1:7" x14ac:dyDescent="0.25">
      <c r="A43">
        <f t="shared" si="6"/>
        <v>4.2999999999999983E-3</v>
      </c>
      <c r="B43">
        <f t="shared" si="0"/>
        <v>1.8489999999999984E-5</v>
      </c>
      <c r="C43">
        <f t="shared" si="1"/>
        <v>17.916666666666661</v>
      </c>
      <c r="D43">
        <f t="shared" si="2"/>
        <v>1137566.1375661371</v>
      </c>
      <c r="E43">
        <f t="shared" si="3"/>
        <v>5.1190476190476168</v>
      </c>
      <c r="F43">
        <f t="shared" si="4"/>
        <v>5823255.2280171281</v>
      </c>
      <c r="G43">
        <f t="shared" si="5"/>
        <v>0.99999980795667265</v>
      </c>
    </row>
    <row r="44" spans="1:7" x14ac:dyDescent="0.25">
      <c r="A44">
        <f t="shared" si="6"/>
        <v>4.3999999999999985E-3</v>
      </c>
      <c r="B44">
        <f t="shared" si="0"/>
        <v>1.9359999999999987E-5</v>
      </c>
      <c r="C44">
        <f t="shared" si="1"/>
        <v>18.333333333333325</v>
      </c>
      <c r="D44">
        <f t="shared" si="2"/>
        <v>1164021.1640211637</v>
      </c>
      <c r="E44">
        <f t="shared" si="3"/>
        <v>5.2380952380952364</v>
      </c>
      <c r="F44">
        <f t="shared" si="4"/>
        <v>6097253.7163013313</v>
      </c>
      <c r="G44">
        <f t="shared" si="5"/>
        <v>0.99999981658671722</v>
      </c>
    </row>
    <row r="45" spans="1:7" x14ac:dyDescent="0.25">
      <c r="A45">
        <f t="shared" si="6"/>
        <v>4.4999999999999988E-3</v>
      </c>
      <c r="B45">
        <f t="shared" si="0"/>
        <v>2.0249999999999991E-5</v>
      </c>
      <c r="C45">
        <f t="shared" si="1"/>
        <v>18.749999999999993</v>
      </c>
      <c r="D45">
        <f t="shared" si="2"/>
        <v>1190476.1904761903</v>
      </c>
      <c r="E45">
        <f t="shared" si="3"/>
        <v>5.3571428571428559</v>
      </c>
      <c r="F45">
        <f t="shared" si="4"/>
        <v>6377551.020408161</v>
      </c>
      <c r="G45">
        <f t="shared" si="5"/>
        <v>0.99999982464784287</v>
      </c>
    </row>
    <row r="46" spans="1:7" x14ac:dyDescent="0.25">
      <c r="A46">
        <f t="shared" si="6"/>
        <v>4.5999999999999991E-3</v>
      </c>
      <c r="B46">
        <f t="shared" si="0"/>
        <v>2.1159999999999991E-5</v>
      </c>
      <c r="C46">
        <f t="shared" si="1"/>
        <v>19.166666666666661</v>
      </c>
      <c r="D46">
        <f t="shared" si="2"/>
        <v>1216931.2169312167</v>
      </c>
      <c r="E46">
        <f t="shared" si="3"/>
        <v>5.4761904761904745</v>
      </c>
      <c r="F46">
        <f t="shared" si="4"/>
        <v>6664147.1403376125</v>
      </c>
      <c r="G46">
        <f t="shared" si="5"/>
        <v>0.99999983218897881</v>
      </c>
    </row>
    <row r="47" spans="1:7" x14ac:dyDescent="0.25">
      <c r="A47">
        <f t="shared" si="6"/>
        <v>4.6999999999999993E-3</v>
      </c>
      <c r="B47">
        <f t="shared" si="0"/>
        <v>2.2089999999999993E-5</v>
      </c>
      <c r="C47">
        <f t="shared" si="1"/>
        <v>19.583333333333329</v>
      </c>
      <c r="D47">
        <f t="shared" si="2"/>
        <v>1243386.2433862432</v>
      </c>
      <c r="E47">
        <f t="shared" si="3"/>
        <v>5.595238095238094</v>
      </c>
      <c r="F47">
        <f t="shared" si="4"/>
        <v>6957042.0760896932</v>
      </c>
      <c r="G47">
        <f t="shared" si="5"/>
        <v>0.99999983925390523</v>
      </c>
    </row>
    <row r="48" spans="1:7" x14ac:dyDescent="0.25">
      <c r="A48">
        <f t="shared" si="6"/>
        <v>4.7999999999999996E-3</v>
      </c>
      <c r="B48">
        <f t="shared" si="0"/>
        <v>2.3039999999999996E-5</v>
      </c>
      <c r="C48">
        <f t="shared" si="1"/>
        <v>19.999999999999996</v>
      </c>
      <c r="D48">
        <f t="shared" si="2"/>
        <v>1269841.2698412698</v>
      </c>
      <c r="E48">
        <f t="shared" si="3"/>
        <v>5.7142857142857135</v>
      </c>
      <c r="F48">
        <f t="shared" si="4"/>
        <v>7256235.8276643977</v>
      </c>
      <c r="G48">
        <f t="shared" si="5"/>
        <v>0.99999984588188984</v>
      </c>
    </row>
    <row r="49" spans="1:7" x14ac:dyDescent="0.25">
      <c r="A49">
        <f t="shared" si="6"/>
        <v>4.8999999999999998E-3</v>
      </c>
      <c r="B49">
        <f t="shared" si="0"/>
        <v>2.4009999999999999E-5</v>
      </c>
      <c r="C49">
        <f t="shared" si="1"/>
        <v>20.416666666666664</v>
      </c>
      <c r="D49">
        <f t="shared" si="2"/>
        <v>1296296.2962962964</v>
      </c>
      <c r="E49">
        <f t="shared" si="3"/>
        <v>5.833333333333333</v>
      </c>
      <c r="F49">
        <f t="shared" si="4"/>
        <v>7561728.3950617285</v>
      </c>
      <c r="G49">
        <f t="shared" si="5"/>
        <v>0.99999985210823494</v>
      </c>
    </row>
    <row r="50" spans="1:7" x14ac:dyDescent="0.25">
      <c r="A50">
        <f t="shared" si="6"/>
        <v>5.0000000000000001E-3</v>
      </c>
      <c r="B50">
        <f t="shared" si="0"/>
        <v>2.5000000000000001E-5</v>
      </c>
      <c r="C50">
        <f t="shared" si="1"/>
        <v>20.833333333333332</v>
      </c>
      <c r="D50">
        <f t="shared" si="2"/>
        <v>1322751.3227513228</v>
      </c>
      <c r="E50">
        <f t="shared" si="3"/>
        <v>5.9523809523809526</v>
      </c>
      <c r="F50">
        <f t="shared" si="4"/>
        <v>7873519.7782816831</v>
      </c>
      <c r="G50">
        <f t="shared" si="5"/>
        <v>0.999999857964748</v>
      </c>
    </row>
    <row r="51" spans="1:7" x14ac:dyDescent="0.25">
      <c r="A51">
        <f t="shared" si="6"/>
        <v>5.1000000000000004E-3</v>
      </c>
      <c r="B51">
        <f t="shared" si="0"/>
        <v>2.6010000000000003E-5</v>
      </c>
      <c r="C51">
        <f t="shared" si="1"/>
        <v>21.25</v>
      </c>
      <c r="D51">
        <f t="shared" si="2"/>
        <v>1349206.3492063493</v>
      </c>
      <c r="E51">
        <f t="shared" si="3"/>
        <v>6.0714285714285712</v>
      </c>
      <c r="F51">
        <f t="shared" si="4"/>
        <v>8191609.9773242632</v>
      </c>
      <c r="G51">
        <f t="shared" si="5"/>
        <v>0.99999986348014913</v>
      </c>
    </row>
    <row r="52" spans="1:7" x14ac:dyDescent="0.25">
      <c r="A52">
        <f t="shared" si="6"/>
        <v>5.2000000000000006E-3</v>
      </c>
      <c r="B52">
        <f t="shared" si="0"/>
        <v>2.7040000000000005E-5</v>
      </c>
      <c r="C52">
        <f t="shared" si="1"/>
        <v>21.666666666666668</v>
      </c>
      <c r="D52">
        <f t="shared" si="2"/>
        <v>1375661.3756613759</v>
      </c>
      <c r="E52">
        <f t="shared" si="3"/>
        <v>6.1904761904761907</v>
      </c>
      <c r="F52">
        <f t="shared" si="4"/>
        <v>8515998.9921894707</v>
      </c>
      <c r="G52">
        <f t="shared" si="5"/>
        <v>0.99999986868042401</v>
      </c>
    </row>
    <row r="53" spans="1:7" x14ac:dyDescent="0.25">
      <c r="A53">
        <f t="shared" si="6"/>
        <v>5.3000000000000009E-3</v>
      </c>
      <c r="B53">
        <f t="shared" si="0"/>
        <v>2.8090000000000011E-5</v>
      </c>
      <c r="C53">
        <f t="shared" si="1"/>
        <v>22.083333333333336</v>
      </c>
      <c r="D53">
        <f t="shared" si="2"/>
        <v>1402116.4021164025</v>
      </c>
      <c r="E53">
        <f t="shared" si="3"/>
        <v>6.3095238095238102</v>
      </c>
      <c r="F53">
        <f t="shared" si="4"/>
        <v>8846686.8228773028</v>
      </c>
      <c r="G53">
        <f t="shared" si="5"/>
        <v>0.99999987358912945</v>
      </c>
    </row>
    <row r="54" spans="1:7" x14ac:dyDescent="0.25">
      <c r="A54">
        <f t="shared" si="6"/>
        <v>5.4000000000000012E-3</v>
      </c>
      <c r="B54">
        <f t="shared" si="0"/>
        <v>2.9160000000000012E-5</v>
      </c>
      <c r="C54">
        <f t="shared" si="1"/>
        <v>22.500000000000004</v>
      </c>
      <c r="D54">
        <f t="shared" si="2"/>
        <v>1428571.4285714289</v>
      </c>
      <c r="E54">
        <f t="shared" si="3"/>
        <v>6.4285714285714297</v>
      </c>
      <c r="F54">
        <f t="shared" si="4"/>
        <v>9183673.4693877585</v>
      </c>
      <c r="G54">
        <f t="shared" si="5"/>
        <v>0.99999987822766223</v>
      </c>
    </row>
    <row r="55" spans="1:7" x14ac:dyDescent="0.25">
      <c r="A55">
        <f t="shared" si="6"/>
        <v>5.5000000000000014E-3</v>
      </c>
      <c r="B55">
        <f t="shared" si="0"/>
        <v>3.0250000000000017E-5</v>
      </c>
      <c r="C55">
        <f t="shared" si="1"/>
        <v>22.916666666666671</v>
      </c>
      <c r="D55">
        <f t="shared" si="2"/>
        <v>1455026.4550264555</v>
      </c>
      <c r="E55">
        <f t="shared" si="3"/>
        <v>6.5476190476190492</v>
      </c>
      <c r="F55">
        <f t="shared" si="4"/>
        <v>9526958.9317208417</v>
      </c>
      <c r="G55">
        <f t="shared" si="5"/>
        <v>0.99999988261549144</v>
      </c>
    </row>
    <row r="56" spans="1:7" x14ac:dyDescent="0.25">
      <c r="A56">
        <f t="shared" si="6"/>
        <v>5.6000000000000017E-3</v>
      </c>
      <c r="B56">
        <f t="shared" si="0"/>
        <v>3.1360000000000018E-5</v>
      </c>
      <c r="C56">
        <f t="shared" si="1"/>
        <v>23.333333333333339</v>
      </c>
      <c r="D56">
        <f t="shared" si="2"/>
        <v>1481481.481481482</v>
      </c>
      <c r="E56">
        <f t="shared" si="3"/>
        <v>6.6666666666666687</v>
      </c>
      <c r="F56">
        <f t="shared" si="4"/>
        <v>9876543.2098765504</v>
      </c>
      <c r="G56">
        <f t="shared" si="5"/>
        <v>0.99999988677036356</v>
      </c>
    </row>
    <row r="57" spans="1:7" x14ac:dyDescent="0.25">
      <c r="A57">
        <f t="shared" si="6"/>
        <v>5.7000000000000019E-3</v>
      </c>
      <c r="B57">
        <f t="shared" si="0"/>
        <v>3.2490000000000023E-5</v>
      </c>
      <c r="C57">
        <f t="shared" si="1"/>
        <v>23.750000000000007</v>
      </c>
      <c r="D57">
        <f t="shared" si="2"/>
        <v>1507936.5079365086</v>
      </c>
      <c r="E57">
        <f t="shared" si="3"/>
        <v>6.7857142857142874</v>
      </c>
      <c r="F57">
        <f t="shared" si="4"/>
        <v>10232426.303854883</v>
      </c>
      <c r="G57">
        <f t="shared" si="5"/>
        <v>0.99999989070848216</v>
      </c>
    </row>
    <row r="58" spans="1:7" x14ac:dyDescent="0.25">
      <c r="A58">
        <f t="shared" si="6"/>
        <v>5.8000000000000022E-3</v>
      </c>
      <c r="B58">
        <f t="shared" si="0"/>
        <v>3.3640000000000024E-5</v>
      </c>
      <c r="C58">
        <f t="shared" si="1"/>
        <v>24.166666666666675</v>
      </c>
      <c r="D58">
        <f t="shared" si="2"/>
        <v>1534391.534391535</v>
      </c>
      <c r="E58">
        <f t="shared" si="3"/>
        <v>6.9047619047619069</v>
      </c>
      <c r="F58">
        <f t="shared" si="4"/>
        <v>10594608.213655841</v>
      </c>
      <c r="G58">
        <f t="shared" si="5"/>
        <v>0.9999998944446663</v>
      </c>
    </row>
    <row r="59" spans="1:7" x14ac:dyDescent="0.25">
      <c r="A59">
        <f t="shared" si="6"/>
        <v>5.9000000000000025E-3</v>
      </c>
      <c r="B59">
        <f t="shared" si="0"/>
        <v>3.4810000000000028E-5</v>
      </c>
      <c r="C59">
        <f t="shared" si="1"/>
        <v>24.583333333333343</v>
      </c>
      <c r="D59">
        <f t="shared" si="2"/>
        <v>1560846.5608465616</v>
      </c>
      <c r="E59">
        <f t="shared" si="3"/>
        <v>7.0238095238095264</v>
      </c>
      <c r="F59">
        <f t="shared" si="4"/>
        <v>10963088.939279424</v>
      </c>
      <c r="G59">
        <f t="shared" si="5"/>
        <v>0.99999989799248956</v>
      </c>
    </row>
    <row r="60" spans="1:7" x14ac:dyDescent="0.25">
      <c r="A60">
        <f t="shared" si="6"/>
        <v>6.0000000000000027E-3</v>
      </c>
      <c r="B60">
        <f t="shared" si="0"/>
        <v>3.6000000000000035E-5</v>
      </c>
      <c r="C60">
        <f t="shared" si="1"/>
        <v>25.000000000000011</v>
      </c>
      <c r="D60">
        <f t="shared" si="2"/>
        <v>1587301.5873015882</v>
      </c>
      <c r="E60">
        <f t="shared" si="3"/>
        <v>7.1428571428571459</v>
      </c>
      <c r="F60">
        <f t="shared" si="4"/>
        <v>11337868.480725635</v>
      </c>
      <c r="G60">
        <f t="shared" si="5"/>
        <v>0.99999990136440409</v>
      </c>
    </row>
    <row r="61" spans="1:7" x14ac:dyDescent="0.25">
      <c r="A61">
        <f t="shared" si="6"/>
        <v>6.100000000000003E-3</v>
      </c>
      <c r="B61">
        <f t="shared" si="0"/>
        <v>3.7210000000000038E-5</v>
      </c>
      <c r="C61">
        <f t="shared" si="1"/>
        <v>25.416666666666679</v>
      </c>
      <c r="D61">
        <f t="shared" si="2"/>
        <v>1613756.6137566147</v>
      </c>
      <c r="E61">
        <f t="shared" si="3"/>
        <v>7.2619047619047654</v>
      </c>
      <c r="F61">
        <f t="shared" si="4"/>
        <v>11718946.837994469</v>
      </c>
      <c r="G61">
        <f t="shared" si="5"/>
        <v>0.99999990457184995</v>
      </c>
    </row>
    <row r="62" spans="1:7" x14ac:dyDescent="0.25">
      <c r="A62">
        <f t="shared" si="6"/>
        <v>6.2000000000000033E-3</v>
      </c>
      <c r="B62">
        <f t="shared" si="0"/>
        <v>3.8440000000000039E-5</v>
      </c>
      <c r="C62">
        <f t="shared" si="1"/>
        <v>25.833333333333346</v>
      </c>
      <c r="D62">
        <f t="shared" si="2"/>
        <v>1640211.6402116411</v>
      </c>
      <c r="E62">
        <f t="shared" si="3"/>
        <v>7.3809523809523849</v>
      </c>
      <c r="F62">
        <f t="shared" si="4"/>
        <v>12106324.011085929</v>
      </c>
      <c r="G62">
        <f t="shared" si="5"/>
        <v>0.99999990762535185</v>
      </c>
    </row>
    <row r="63" spans="1:7" x14ac:dyDescent="0.25">
      <c r="A63">
        <f t="shared" si="6"/>
        <v>6.3000000000000035E-3</v>
      </c>
      <c r="B63">
        <f t="shared" si="0"/>
        <v>3.9690000000000042E-5</v>
      </c>
      <c r="C63">
        <f t="shared" si="1"/>
        <v>26.250000000000014</v>
      </c>
      <c r="D63">
        <f t="shared" si="2"/>
        <v>1666666.6666666677</v>
      </c>
      <c r="E63">
        <f t="shared" si="3"/>
        <v>7.5000000000000036</v>
      </c>
      <c r="F63">
        <f t="shared" si="4"/>
        <v>12500000.000000013</v>
      </c>
      <c r="G63">
        <f t="shared" si="5"/>
        <v>0.99999991053460613</v>
      </c>
    </row>
    <row r="64" spans="1:7" x14ac:dyDescent="0.25">
      <c r="A64">
        <f t="shared" si="6"/>
        <v>6.4000000000000038E-3</v>
      </c>
      <c r="B64">
        <f t="shared" si="0"/>
        <v>4.0960000000000048E-5</v>
      </c>
      <c r="C64">
        <f t="shared" si="1"/>
        <v>26.666666666666682</v>
      </c>
      <c r="D64">
        <f t="shared" si="2"/>
        <v>1693121.6931216943</v>
      </c>
      <c r="E64">
        <f t="shared" si="3"/>
        <v>7.6190476190476231</v>
      </c>
      <c r="F64">
        <f t="shared" si="4"/>
        <v>12899974.804736724</v>
      </c>
      <c r="G64">
        <f t="shared" si="5"/>
        <v>0.99999991330855731</v>
      </c>
    </row>
    <row r="65" spans="1:7" x14ac:dyDescent="0.25">
      <c r="A65">
        <f t="shared" si="6"/>
        <v>6.500000000000004E-3</v>
      </c>
      <c r="B65">
        <f t="shared" si="0"/>
        <v>4.2250000000000051E-5</v>
      </c>
      <c r="C65">
        <f t="shared" si="1"/>
        <v>27.08333333333335</v>
      </c>
      <c r="D65">
        <f t="shared" si="2"/>
        <v>1719576.7195767208</v>
      </c>
      <c r="E65">
        <f t="shared" si="3"/>
        <v>7.7380952380952426</v>
      </c>
      <c r="F65">
        <f t="shared" si="4"/>
        <v>13306248.425296063</v>
      </c>
      <c r="G65">
        <f t="shared" si="5"/>
        <v>0.99999991595546733</v>
      </c>
    </row>
    <row r="66" spans="1:7" x14ac:dyDescent="0.25">
      <c r="A66">
        <f t="shared" si="6"/>
        <v>6.6000000000000043E-3</v>
      </c>
      <c r="B66">
        <f t="shared" si="0"/>
        <v>4.3560000000000057E-5</v>
      </c>
      <c r="C66">
        <f t="shared" si="1"/>
        <v>27.500000000000018</v>
      </c>
      <c r="D66">
        <f t="shared" si="2"/>
        <v>1746031.7460317472</v>
      </c>
      <c r="E66">
        <f t="shared" si="3"/>
        <v>7.8571428571428621</v>
      </c>
      <c r="F66">
        <f t="shared" si="4"/>
        <v>13718820.861678023</v>
      </c>
      <c r="G66">
        <f t="shared" si="5"/>
        <v>0.9999999184829772</v>
      </c>
    </row>
    <row r="67" spans="1:7" x14ac:dyDescent="0.25">
      <c r="A67">
        <f t="shared" si="6"/>
        <v>6.7000000000000046E-3</v>
      </c>
      <c r="B67">
        <f t="shared" ref="B67:B100" si="7">A67^2</f>
        <v>4.489000000000006E-5</v>
      </c>
      <c r="C67">
        <f t="shared" ref="C67:C100" si="8">A67/$J$2</f>
        <v>27.916666666666686</v>
      </c>
      <c r="D67">
        <f t="shared" ref="D67:D100" si="9">A67/$K$2</f>
        <v>1772486.7724867738</v>
      </c>
      <c r="E67">
        <f t="shared" ref="E67:E100" si="10">A67/$L$2</f>
        <v>7.9761904761904816</v>
      </c>
      <c r="F67">
        <f t="shared" ref="F67:F100" si="11">D67*E67</f>
        <v>14137692.113882611</v>
      </c>
      <c r="G67">
        <f t="shared" ref="G67:G100" si="12">F67/(1+F67+$Q$2)</f>
        <v>0.9999999208981617</v>
      </c>
    </row>
    <row r="68" spans="1:7" x14ac:dyDescent="0.25">
      <c r="A68">
        <f t="shared" ref="A68:A100" si="13">A67+0.0001</f>
        <v>6.8000000000000048E-3</v>
      </c>
      <c r="B68">
        <f t="shared" si="7"/>
        <v>4.6240000000000066E-5</v>
      </c>
      <c r="C68">
        <f t="shared" si="8"/>
        <v>28.333333333333353</v>
      </c>
      <c r="D68">
        <f t="shared" si="9"/>
        <v>1798941.7989418004</v>
      </c>
      <c r="E68">
        <f t="shared" si="10"/>
        <v>8.0952380952381002</v>
      </c>
      <c r="F68">
        <f t="shared" si="11"/>
        <v>14562862.181909822</v>
      </c>
      <c r="G68">
        <f t="shared" si="12"/>
        <v>0.99999992320757936</v>
      </c>
    </row>
    <row r="69" spans="1:7" x14ac:dyDescent="0.25">
      <c r="A69">
        <f t="shared" si="13"/>
        <v>6.9000000000000051E-3</v>
      </c>
      <c r="B69">
        <f t="shared" si="7"/>
        <v>4.7610000000000068E-5</v>
      </c>
      <c r="C69">
        <f t="shared" si="8"/>
        <v>28.750000000000021</v>
      </c>
      <c r="D69">
        <f t="shared" si="9"/>
        <v>1825396.825396827</v>
      </c>
      <c r="E69">
        <f t="shared" si="10"/>
        <v>8.2142857142857206</v>
      </c>
      <c r="F69">
        <f t="shared" si="11"/>
        <v>14994331.065759661</v>
      </c>
      <c r="G69">
        <f t="shared" si="12"/>
        <v>0.99999992541731697</v>
      </c>
    </row>
    <row r="70" spans="1:7" x14ac:dyDescent="0.25">
      <c r="A70">
        <f t="shared" si="13"/>
        <v>7.0000000000000053E-3</v>
      </c>
      <c r="B70">
        <f t="shared" si="7"/>
        <v>4.9000000000000073E-5</v>
      </c>
      <c r="C70">
        <f t="shared" si="8"/>
        <v>29.166666666666689</v>
      </c>
      <c r="D70">
        <f t="shared" si="9"/>
        <v>1851851.8518518533</v>
      </c>
      <c r="E70">
        <f t="shared" si="10"/>
        <v>8.3333333333333393</v>
      </c>
      <c r="F70">
        <f t="shared" si="11"/>
        <v>15432098.765432121</v>
      </c>
      <c r="G70">
        <f t="shared" si="12"/>
        <v>0.99999992753302969</v>
      </c>
    </row>
    <row r="71" spans="1:7" x14ac:dyDescent="0.25">
      <c r="A71">
        <f t="shared" si="13"/>
        <v>7.1000000000000056E-3</v>
      </c>
      <c r="B71">
        <f t="shared" si="7"/>
        <v>5.0410000000000081E-5</v>
      </c>
      <c r="C71">
        <f t="shared" si="8"/>
        <v>29.583333333333357</v>
      </c>
      <c r="D71">
        <f t="shared" si="9"/>
        <v>1878306.8783068799</v>
      </c>
      <c r="E71">
        <f t="shared" si="10"/>
        <v>8.4523809523809579</v>
      </c>
      <c r="F71">
        <f t="shared" si="11"/>
        <v>15876165.280927209</v>
      </c>
      <c r="G71">
        <f t="shared" si="12"/>
        <v>0.99999992955997719</v>
      </c>
    </row>
    <row r="72" spans="1:7" x14ac:dyDescent="0.25">
      <c r="A72">
        <f t="shared" si="13"/>
        <v>7.2000000000000059E-3</v>
      </c>
      <c r="B72">
        <f t="shared" si="7"/>
        <v>5.1840000000000086E-5</v>
      </c>
      <c r="C72">
        <f t="shared" si="8"/>
        <v>30.000000000000025</v>
      </c>
      <c r="D72">
        <f t="shared" si="9"/>
        <v>1904761.9047619065</v>
      </c>
      <c r="E72">
        <f t="shared" si="10"/>
        <v>8.5714285714285783</v>
      </c>
      <c r="F72">
        <f t="shared" si="11"/>
        <v>16326530.612244926</v>
      </c>
      <c r="G72">
        <f t="shared" si="12"/>
        <v>0.99999993150305633</v>
      </c>
    </row>
    <row r="73" spans="1:7" x14ac:dyDescent="0.25">
      <c r="A73">
        <f t="shared" si="13"/>
        <v>7.3000000000000061E-3</v>
      </c>
      <c r="B73">
        <f t="shared" si="7"/>
        <v>5.3290000000000088E-5</v>
      </c>
      <c r="C73">
        <f t="shared" si="8"/>
        <v>30.416666666666693</v>
      </c>
      <c r="D73">
        <f t="shared" si="9"/>
        <v>1931216.9312169331</v>
      </c>
      <c r="E73">
        <f t="shared" si="10"/>
        <v>8.6904761904761969</v>
      </c>
      <c r="F73">
        <f t="shared" si="11"/>
        <v>16783194.759385265</v>
      </c>
      <c r="G73">
        <f t="shared" si="12"/>
        <v>0.99999993336683113</v>
      </c>
    </row>
    <row r="74" spans="1:7" x14ac:dyDescent="0.25">
      <c r="A74">
        <f t="shared" si="13"/>
        <v>7.4000000000000064E-3</v>
      </c>
      <c r="B74">
        <f t="shared" si="7"/>
        <v>5.4760000000000092E-5</v>
      </c>
      <c r="C74">
        <f t="shared" si="8"/>
        <v>30.833333333333361</v>
      </c>
      <c r="D74">
        <f t="shared" si="9"/>
        <v>1957671.9576719594</v>
      </c>
      <c r="E74">
        <f t="shared" si="10"/>
        <v>8.8095238095238173</v>
      </c>
      <c r="F74">
        <f t="shared" si="11"/>
        <v>17246157.722348228</v>
      </c>
      <c r="G74">
        <f t="shared" si="12"/>
        <v>0.99999993515555918</v>
      </c>
    </row>
    <row r="75" spans="1:7" x14ac:dyDescent="0.25">
      <c r="A75">
        <f t="shared" si="13"/>
        <v>7.5000000000000067E-3</v>
      </c>
      <c r="B75">
        <f t="shared" si="7"/>
        <v>5.62500000000001E-5</v>
      </c>
      <c r="C75">
        <f t="shared" si="8"/>
        <v>31.250000000000028</v>
      </c>
      <c r="D75">
        <f t="shared" si="9"/>
        <v>1984126.984126986</v>
      </c>
      <c r="E75">
        <f t="shared" si="10"/>
        <v>8.9285714285714359</v>
      </c>
      <c r="F75">
        <f t="shared" si="11"/>
        <v>17715419.501133818</v>
      </c>
      <c r="G75">
        <f t="shared" si="12"/>
        <v>0.99999993687321631</v>
      </c>
    </row>
    <row r="76" spans="1:7" x14ac:dyDescent="0.25">
      <c r="A76">
        <f t="shared" si="13"/>
        <v>7.6000000000000069E-3</v>
      </c>
      <c r="B76">
        <f t="shared" si="7"/>
        <v>5.7760000000000104E-5</v>
      </c>
      <c r="C76">
        <f t="shared" si="8"/>
        <v>31.666666666666696</v>
      </c>
      <c r="D76">
        <f t="shared" si="9"/>
        <v>2010582.0105820126</v>
      </c>
      <c r="E76">
        <f t="shared" si="10"/>
        <v>9.0476190476190563</v>
      </c>
      <c r="F76">
        <f t="shared" si="11"/>
        <v>18190980.095742036</v>
      </c>
      <c r="G76">
        <f t="shared" si="12"/>
        <v>0.99999993852351821</v>
      </c>
    </row>
    <row r="77" spans="1:7" x14ac:dyDescent="0.25">
      <c r="A77">
        <f t="shared" si="13"/>
        <v>7.7000000000000072E-3</v>
      </c>
      <c r="B77">
        <f t="shared" si="7"/>
        <v>5.9290000000000112E-5</v>
      </c>
      <c r="C77">
        <f t="shared" si="8"/>
        <v>32.083333333333364</v>
      </c>
      <c r="D77">
        <f t="shared" si="9"/>
        <v>2037037.0370370392</v>
      </c>
      <c r="E77">
        <f t="shared" si="10"/>
        <v>9.166666666666675</v>
      </c>
      <c r="F77">
        <f t="shared" si="11"/>
        <v>18672839.506172877</v>
      </c>
      <c r="G77">
        <f t="shared" si="12"/>
        <v>0.99999994010994109</v>
      </c>
    </row>
    <row r="78" spans="1:7" x14ac:dyDescent="0.25">
      <c r="A78">
        <f t="shared" si="13"/>
        <v>7.8000000000000074E-3</v>
      </c>
      <c r="B78">
        <f t="shared" si="7"/>
        <v>6.0840000000000115E-5</v>
      </c>
      <c r="C78">
        <f t="shared" si="8"/>
        <v>32.500000000000028</v>
      </c>
      <c r="D78">
        <f t="shared" si="9"/>
        <v>2063492.0634920655</v>
      </c>
      <c r="E78">
        <f t="shared" si="10"/>
        <v>9.2857142857142936</v>
      </c>
      <c r="F78">
        <f t="shared" si="11"/>
        <v>19160997.732426338</v>
      </c>
      <c r="G78">
        <f t="shared" si="12"/>
        <v>0.99999994163573969</v>
      </c>
    </row>
    <row r="79" spans="1:7" x14ac:dyDescent="0.25">
      <c r="A79">
        <f t="shared" si="13"/>
        <v>7.9000000000000077E-3</v>
      </c>
      <c r="B79">
        <f t="shared" si="7"/>
        <v>6.2410000000000116E-5</v>
      </c>
      <c r="C79">
        <f t="shared" si="8"/>
        <v>32.9166666666667</v>
      </c>
      <c r="D79">
        <f t="shared" si="9"/>
        <v>2089947.0899470921</v>
      </c>
      <c r="E79">
        <f t="shared" si="10"/>
        <v>9.404761904761914</v>
      </c>
      <c r="F79">
        <f t="shared" si="11"/>
        <v>19655454.774502434</v>
      </c>
      <c r="G79">
        <f t="shared" si="12"/>
        <v>0.99999994310396401</v>
      </c>
    </row>
    <row r="80" spans="1:7" x14ac:dyDescent="0.25">
      <c r="A80">
        <f t="shared" si="13"/>
        <v>8.0000000000000071E-3</v>
      </c>
      <c r="B80">
        <f t="shared" si="7"/>
        <v>6.4000000000000119E-5</v>
      </c>
      <c r="C80">
        <f t="shared" si="8"/>
        <v>33.333333333333364</v>
      </c>
      <c r="D80">
        <f t="shared" si="9"/>
        <v>2116402.1164021185</v>
      </c>
      <c r="E80">
        <f t="shared" si="10"/>
        <v>9.5238095238095326</v>
      </c>
      <c r="F80">
        <f t="shared" si="11"/>
        <v>20156210.632401146</v>
      </c>
      <c r="G80">
        <f t="shared" si="12"/>
        <v>0.99999994451747487</v>
      </c>
    </row>
    <row r="81" spans="1:7" x14ac:dyDescent="0.25">
      <c r="A81">
        <f t="shared" si="13"/>
        <v>8.1000000000000065E-3</v>
      </c>
      <c r="B81">
        <f t="shared" si="7"/>
        <v>6.5610000000000099E-5</v>
      </c>
      <c r="C81">
        <f t="shared" si="8"/>
        <v>33.750000000000028</v>
      </c>
      <c r="D81">
        <f t="shared" si="9"/>
        <v>2142857.1428571446</v>
      </c>
      <c r="E81">
        <f t="shared" si="10"/>
        <v>9.6428571428571495</v>
      </c>
      <c r="F81">
        <f t="shared" si="11"/>
        <v>20663265.306122478</v>
      </c>
      <c r="G81">
        <f t="shared" si="12"/>
        <v>0.99999994587895724</v>
      </c>
    </row>
    <row r="82" spans="1:7" x14ac:dyDescent="0.25">
      <c r="A82">
        <f t="shared" si="13"/>
        <v>8.2000000000000059E-3</v>
      </c>
      <c r="B82">
        <f t="shared" si="7"/>
        <v>6.7240000000000095E-5</v>
      </c>
      <c r="C82">
        <f t="shared" si="8"/>
        <v>34.166666666666693</v>
      </c>
      <c r="D82">
        <f t="shared" si="9"/>
        <v>2169312.1693121712</v>
      </c>
      <c r="E82">
        <f t="shared" si="10"/>
        <v>9.7619047619047681</v>
      </c>
      <c r="F82">
        <f t="shared" si="11"/>
        <v>21176618.795666445</v>
      </c>
      <c r="G82">
        <f t="shared" si="12"/>
        <v>0.99999994719093366</v>
      </c>
    </row>
    <row r="83" spans="1:7" x14ac:dyDescent="0.25">
      <c r="A83">
        <f t="shared" si="13"/>
        <v>8.3000000000000053E-3</v>
      </c>
      <c r="B83">
        <f t="shared" si="7"/>
        <v>6.8890000000000094E-5</v>
      </c>
      <c r="C83">
        <f t="shared" si="8"/>
        <v>34.583333333333357</v>
      </c>
      <c r="D83">
        <f t="shared" si="9"/>
        <v>2195767.1957671973</v>
      </c>
      <c r="E83">
        <f t="shared" si="10"/>
        <v>9.8809523809523867</v>
      </c>
      <c r="F83">
        <f t="shared" si="11"/>
        <v>21696271.101033032</v>
      </c>
      <c r="G83">
        <f t="shared" si="12"/>
        <v>0.99999994845577556</v>
      </c>
    </row>
    <row r="84" spans="1:7" x14ac:dyDescent="0.25">
      <c r="A84">
        <f t="shared" si="13"/>
        <v>8.4000000000000047E-3</v>
      </c>
      <c r="B84">
        <f t="shared" si="7"/>
        <v>7.0560000000000083E-5</v>
      </c>
      <c r="C84">
        <f t="shared" si="8"/>
        <v>35.000000000000021</v>
      </c>
      <c r="D84">
        <f t="shared" si="9"/>
        <v>2222222.2222222234</v>
      </c>
      <c r="E84">
        <f t="shared" si="10"/>
        <v>10.000000000000005</v>
      </c>
      <c r="F84">
        <f t="shared" si="11"/>
        <v>22222222.222222246</v>
      </c>
      <c r="G84">
        <f t="shared" si="12"/>
        <v>0.99999994967571382</v>
      </c>
    </row>
    <row r="85" spans="1:7" x14ac:dyDescent="0.25">
      <c r="A85">
        <f t="shared" si="13"/>
        <v>8.5000000000000041E-3</v>
      </c>
      <c r="B85">
        <f t="shared" si="7"/>
        <v>7.2250000000000076E-5</v>
      </c>
      <c r="C85">
        <f t="shared" si="8"/>
        <v>35.416666666666686</v>
      </c>
      <c r="D85">
        <f t="shared" si="9"/>
        <v>2248677.24867725</v>
      </c>
      <c r="E85">
        <f t="shared" si="10"/>
        <v>10.119047619047624</v>
      </c>
      <c r="F85">
        <f t="shared" si="11"/>
        <v>22754472.159234088</v>
      </c>
      <c r="G85">
        <f t="shared" si="12"/>
        <v>0.99999995085284932</v>
      </c>
    </row>
    <row r="86" spans="1:7" x14ac:dyDescent="0.25">
      <c r="A86">
        <f t="shared" si="13"/>
        <v>8.6000000000000035E-3</v>
      </c>
      <c r="B86">
        <f t="shared" si="7"/>
        <v>7.3960000000000058E-5</v>
      </c>
      <c r="C86">
        <f t="shared" si="8"/>
        <v>35.83333333333335</v>
      </c>
      <c r="D86">
        <f t="shared" si="9"/>
        <v>2275132.2751322761</v>
      </c>
      <c r="E86">
        <f t="shared" si="10"/>
        <v>10.238095238095243</v>
      </c>
      <c r="F86">
        <f t="shared" si="11"/>
        <v>23293020.912068553</v>
      </c>
      <c r="G86">
        <f t="shared" si="12"/>
        <v>0.99999995198916125</v>
      </c>
    </row>
    <row r="87" spans="1:7" x14ac:dyDescent="0.25">
      <c r="A87">
        <f t="shared" si="13"/>
        <v>8.7000000000000029E-3</v>
      </c>
      <c r="B87">
        <f t="shared" si="7"/>
        <v>7.5690000000000056E-5</v>
      </c>
      <c r="C87">
        <f t="shared" si="8"/>
        <v>36.250000000000014</v>
      </c>
      <c r="D87">
        <f t="shared" si="9"/>
        <v>2301587.3015873027</v>
      </c>
      <c r="E87">
        <f t="shared" si="10"/>
        <v>10.357142857142859</v>
      </c>
      <c r="F87">
        <f t="shared" si="11"/>
        <v>23837868.480725639</v>
      </c>
      <c r="G87">
        <f t="shared" si="12"/>
        <v>0.99999995308651546</v>
      </c>
    </row>
    <row r="88" spans="1:7" x14ac:dyDescent="0.25">
      <c r="A88">
        <f t="shared" si="13"/>
        <v>8.8000000000000023E-3</v>
      </c>
      <c r="B88">
        <f t="shared" si="7"/>
        <v>7.7440000000000045E-5</v>
      </c>
      <c r="C88">
        <f t="shared" si="8"/>
        <v>36.666666666666679</v>
      </c>
      <c r="D88">
        <f t="shared" si="9"/>
        <v>2328042.3280423288</v>
      </c>
      <c r="E88">
        <f t="shared" si="10"/>
        <v>10.476190476190478</v>
      </c>
      <c r="F88">
        <f t="shared" si="11"/>
        <v>24389014.865205355</v>
      </c>
      <c r="G88">
        <f t="shared" si="12"/>
        <v>0.99999995414667298</v>
      </c>
    </row>
    <row r="89" spans="1:7" x14ac:dyDescent="0.25">
      <c r="A89">
        <f t="shared" si="13"/>
        <v>8.9000000000000017E-3</v>
      </c>
      <c r="B89">
        <f t="shared" si="7"/>
        <v>7.9210000000000036E-5</v>
      </c>
      <c r="C89">
        <f t="shared" si="8"/>
        <v>37.083333333333343</v>
      </c>
      <c r="D89">
        <f t="shared" si="9"/>
        <v>2354497.3544973549</v>
      </c>
      <c r="E89">
        <f t="shared" si="10"/>
        <v>10.595238095238097</v>
      </c>
      <c r="F89">
        <f t="shared" si="11"/>
        <v>24946460.065507691</v>
      </c>
      <c r="G89">
        <f t="shared" si="12"/>
        <v>0.99999995517129592</v>
      </c>
    </row>
    <row r="90" spans="1:7" x14ac:dyDescent="0.25">
      <c r="A90">
        <f t="shared" si="13"/>
        <v>9.0000000000000011E-3</v>
      </c>
      <c r="B90">
        <f t="shared" si="7"/>
        <v>8.1000000000000017E-5</v>
      </c>
      <c r="C90">
        <f t="shared" si="8"/>
        <v>37.5</v>
      </c>
      <c r="D90">
        <f t="shared" si="9"/>
        <v>2380952.3809523815</v>
      </c>
      <c r="E90">
        <f t="shared" si="10"/>
        <v>10.714285714285715</v>
      </c>
      <c r="F90">
        <f t="shared" si="11"/>
        <v>25510204.081632663</v>
      </c>
      <c r="G90">
        <f t="shared" si="12"/>
        <v>0.99999995616195492</v>
      </c>
    </row>
    <row r="91" spans="1:7" x14ac:dyDescent="0.25">
      <c r="A91">
        <f t="shared" si="13"/>
        <v>9.1000000000000004E-3</v>
      </c>
      <c r="B91">
        <f t="shared" si="7"/>
        <v>8.2810000000000002E-5</v>
      </c>
      <c r="C91">
        <f t="shared" si="8"/>
        <v>37.916666666666664</v>
      </c>
      <c r="D91">
        <f t="shared" si="9"/>
        <v>2407407.4074074076</v>
      </c>
      <c r="E91">
        <f t="shared" si="10"/>
        <v>10.833333333333334</v>
      </c>
      <c r="F91">
        <f t="shared" si="11"/>
        <v>26080246.91358025</v>
      </c>
      <c r="G91">
        <f t="shared" si="12"/>
        <v>0.99999995712013456</v>
      </c>
    </row>
    <row r="92" spans="1:7" x14ac:dyDescent="0.25">
      <c r="A92">
        <f t="shared" si="13"/>
        <v>9.1999999999999998E-3</v>
      </c>
      <c r="B92">
        <f t="shared" si="7"/>
        <v>8.4640000000000003E-5</v>
      </c>
      <c r="C92">
        <f t="shared" si="8"/>
        <v>38.333333333333329</v>
      </c>
      <c r="D92">
        <f t="shared" si="9"/>
        <v>2433862.4338624338</v>
      </c>
      <c r="E92">
        <f t="shared" si="10"/>
        <v>10.952380952380953</v>
      </c>
      <c r="F92">
        <f t="shared" si="11"/>
        <v>26656588.561350465</v>
      </c>
      <c r="G92">
        <f t="shared" si="12"/>
        <v>0.9999999580472394</v>
      </c>
    </row>
    <row r="93" spans="1:7" x14ac:dyDescent="0.25">
      <c r="A93">
        <f t="shared" si="13"/>
        <v>9.2999999999999992E-3</v>
      </c>
      <c r="B93">
        <f t="shared" si="7"/>
        <v>8.648999999999998E-5</v>
      </c>
      <c r="C93">
        <f t="shared" si="8"/>
        <v>38.749999999999993</v>
      </c>
      <c r="D93">
        <f t="shared" si="9"/>
        <v>2460317.4603174604</v>
      </c>
      <c r="E93">
        <f t="shared" si="10"/>
        <v>11.071428571428569</v>
      </c>
      <c r="F93">
        <f t="shared" si="11"/>
        <v>27239229.024943307</v>
      </c>
      <c r="G93">
        <f t="shared" si="12"/>
        <v>0.9999999589445987</v>
      </c>
    </row>
    <row r="94" spans="1:7" x14ac:dyDescent="0.25">
      <c r="A94">
        <f t="shared" si="13"/>
        <v>9.3999999999999986E-3</v>
      </c>
      <c r="B94">
        <f t="shared" si="7"/>
        <v>8.8359999999999974E-5</v>
      </c>
      <c r="C94">
        <f t="shared" si="8"/>
        <v>39.166666666666657</v>
      </c>
      <c r="D94">
        <f t="shared" si="9"/>
        <v>2486772.4867724865</v>
      </c>
      <c r="E94">
        <f t="shared" si="10"/>
        <v>11.190476190476188</v>
      </c>
      <c r="F94">
        <f t="shared" si="11"/>
        <v>27828168.304358773</v>
      </c>
      <c r="G94">
        <f t="shared" si="12"/>
        <v>0.99999995981347145</v>
      </c>
    </row>
    <row r="95" spans="1:7" x14ac:dyDescent="0.25">
      <c r="A95">
        <f t="shared" si="13"/>
        <v>9.499999999999998E-3</v>
      </c>
      <c r="B95">
        <f t="shared" si="7"/>
        <v>9.0249999999999958E-5</v>
      </c>
      <c r="C95">
        <f t="shared" si="8"/>
        <v>39.583333333333321</v>
      </c>
      <c r="D95">
        <f t="shared" si="9"/>
        <v>2513227.5132275131</v>
      </c>
      <c r="E95">
        <f t="shared" si="10"/>
        <v>11.309523809523807</v>
      </c>
      <c r="F95">
        <f t="shared" si="11"/>
        <v>28423406.399596866</v>
      </c>
      <c r="G95">
        <f t="shared" si="12"/>
        <v>0.99999996065505081</v>
      </c>
    </row>
    <row r="96" spans="1:7" x14ac:dyDescent="0.25">
      <c r="A96">
        <f t="shared" si="13"/>
        <v>9.5999999999999974E-3</v>
      </c>
      <c r="B96">
        <f t="shared" si="7"/>
        <v>9.2159999999999944E-5</v>
      </c>
      <c r="C96">
        <f t="shared" si="8"/>
        <v>39.999999999999986</v>
      </c>
      <c r="D96">
        <f t="shared" si="9"/>
        <v>2539682.5396825392</v>
      </c>
      <c r="E96">
        <f t="shared" si="10"/>
        <v>11.428571428571425</v>
      </c>
      <c r="F96">
        <f t="shared" si="11"/>
        <v>29024943.310657583</v>
      </c>
      <c r="G96">
        <f t="shared" si="12"/>
        <v>0.99999996147046799</v>
      </c>
    </row>
    <row r="97" spans="1:7" x14ac:dyDescent="0.25">
      <c r="A97">
        <f t="shared" si="13"/>
        <v>9.6999999999999968E-3</v>
      </c>
      <c r="B97">
        <f t="shared" si="7"/>
        <v>9.4089999999999934E-5</v>
      </c>
      <c r="C97">
        <f t="shared" si="8"/>
        <v>40.41666666666665</v>
      </c>
      <c r="D97">
        <f t="shared" si="9"/>
        <v>2566137.5661375653</v>
      </c>
      <c r="E97">
        <f t="shared" si="10"/>
        <v>11.547619047619044</v>
      </c>
      <c r="F97">
        <f t="shared" si="11"/>
        <v>29632779.037540924</v>
      </c>
      <c r="G97">
        <f t="shared" si="12"/>
        <v>0.99999996226079635</v>
      </c>
    </row>
    <row r="98" spans="1:7" x14ac:dyDescent="0.25">
      <c r="A98">
        <f t="shared" si="13"/>
        <v>9.7999999999999962E-3</v>
      </c>
      <c r="B98">
        <f t="shared" si="7"/>
        <v>9.6039999999999928E-5</v>
      </c>
      <c r="C98">
        <f t="shared" si="8"/>
        <v>40.833333333333314</v>
      </c>
      <c r="D98">
        <f t="shared" si="9"/>
        <v>2592592.5925925919</v>
      </c>
      <c r="E98">
        <f t="shared" si="10"/>
        <v>11.666666666666663</v>
      </c>
      <c r="F98">
        <f t="shared" si="11"/>
        <v>30246913.580246896</v>
      </c>
      <c r="G98">
        <f t="shared" si="12"/>
        <v>0.99999996302705463</v>
      </c>
    </row>
    <row r="99" spans="1:7" x14ac:dyDescent="0.25">
      <c r="A99">
        <f t="shared" si="13"/>
        <v>9.8999999999999956E-3</v>
      </c>
      <c r="B99">
        <f t="shared" si="7"/>
        <v>9.800999999999991E-5</v>
      </c>
      <c r="C99">
        <f t="shared" si="8"/>
        <v>41.249999999999979</v>
      </c>
      <c r="D99">
        <f t="shared" si="9"/>
        <v>2619047.619047618</v>
      </c>
      <c r="E99">
        <f t="shared" si="10"/>
        <v>11.785714285714279</v>
      </c>
      <c r="F99">
        <f t="shared" si="11"/>
        <v>30867346.93877548</v>
      </c>
      <c r="G99">
        <f t="shared" si="12"/>
        <v>0.99999996377021039</v>
      </c>
    </row>
    <row r="100" spans="1:7" x14ac:dyDescent="0.25">
      <c r="A100">
        <f t="shared" si="13"/>
        <v>9.999999999999995E-3</v>
      </c>
      <c r="B100">
        <f t="shared" si="7"/>
        <v>9.9999999999999896E-5</v>
      </c>
      <c r="C100">
        <f t="shared" si="8"/>
        <v>41.666666666666643</v>
      </c>
      <c r="D100">
        <f t="shared" si="9"/>
        <v>2645502.6455026441</v>
      </c>
      <c r="E100">
        <f t="shared" si="10"/>
        <v>11.904761904761898</v>
      </c>
      <c r="F100">
        <f t="shared" si="11"/>
        <v>31494079.113126699</v>
      </c>
      <c r="G100">
        <f t="shared" si="12"/>
        <v>0.99999996449118322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G1" sqref="G1"/>
    </sheetView>
  </sheetViews>
  <sheetFormatPr defaultRowHeight="15" x14ac:dyDescent="0.25"/>
  <cols>
    <col min="1" max="1" width="11.42578125" bestFit="1" customWidth="1"/>
    <col min="3" max="3" width="13.85546875" bestFit="1" customWidth="1"/>
    <col min="6" max="6" width="10.42578125" bestFit="1" customWidth="1"/>
    <col min="7" max="7" width="11.7109375" customWidth="1"/>
    <col min="8" max="8" width="11" bestFit="1" customWidth="1"/>
    <col min="17" max="17" width="16.5703125" bestFit="1" customWidth="1"/>
  </cols>
  <sheetData>
    <row r="1" spans="1:17" ht="17.25" x14ac:dyDescent="0.25">
      <c r="A1" t="s">
        <v>55</v>
      </c>
      <c r="B1" t="s">
        <v>62</v>
      </c>
      <c r="C1" t="s">
        <v>63</v>
      </c>
      <c r="D1" t="s">
        <v>72</v>
      </c>
      <c r="E1" t="s">
        <v>73</v>
      </c>
      <c r="F1" t="s">
        <v>77</v>
      </c>
      <c r="G1" t="s">
        <v>78</v>
      </c>
      <c r="H1" s="2"/>
      <c r="I1" t="s">
        <v>64</v>
      </c>
      <c r="J1" t="s">
        <v>54</v>
      </c>
      <c r="K1" t="s">
        <v>58</v>
      </c>
      <c r="L1" t="s">
        <v>59</v>
      </c>
      <c r="M1" t="s">
        <v>60</v>
      </c>
      <c r="N1" t="s">
        <v>61</v>
      </c>
      <c r="O1" t="s">
        <v>74</v>
      </c>
      <c r="P1" t="s">
        <v>75</v>
      </c>
      <c r="Q1" t="s">
        <v>76</v>
      </c>
    </row>
    <row r="2" spans="1:17" x14ac:dyDescent="0.25">
      <c r="A2">
        <v>2.0000000000000001E-4</v>
      </c>
      <c r="B2">
        <f>A2^2</f>
        <v>4.0000000000000001E-8</v>
      </c>
      <c r="C2">
        <f>A2/$J$2</f>
        <v>0.83333333333333337</v>
      </c>
      <c r="D2">
        <f>A2/$K$2</f>
        <v>52910.052910052917</v>
      </c>
      <c r="E2">
        <f>A2/$L$2</f>
        <v>0.23809523809523811</v>
      </c>
      <c r="F2">
        <f>D2*E2</f>
        <v>12597.631645250694</v>
      </c>
      <c r="G2">
        <f>($O$2*$P$2)/(1+($O$2*$P$2)+F2)</f>
        <v>9.3912114413703333E-6</v>
      </c>
      <c r="I2">
        <v>9.9999999999999995E-7</v>
      </c>
      <c r="J2">
        <v>2.4000000000000001E-4</v>
      </c>
      <c r="K2">
        <v>3.7799999999999998E-9</v>
      </c>
      <c r="L2">
        <v>8.4000000000000003E-4</v>
      </c>
      <c r="M2">
        <v>3.1399999999999998E-5</v>
      </c>
      <c r="N2">
        <v>6.4599999999999998E-5</v>
      </c>
      <c r="O2">
        <f>J2/M2</f>
        <v>7.643312101910829</v>
      </c>
      <c r="P2">
        <f>I2/N2</f>
        <v>1.5479876160990712E-2</v>
      </c>
      <c r="Q2">
        <f>O2*P2</f>
        <v>0.11831752479738125</v>
      </c>
    </row>
    <row r="3" spans="1:17" x14ac:dyDescent="0.25">
      <c r="A3">
        <f>A2+0.0001</f>
        <v>3.0000000000000003E-4</v>
      </c>
      <c r="B3">
        <f t="shared" ref="B3:B66" si="0">A3^2</f>
        <v>9.0000000000000012E-8</v>
      </c>
      <c r="C3">
        <f t="shared" ref="C3:C66" si="1">A3/$J$2</f>
        <v>1.25</v>
      </c>
      <c r="D3">
        <f t="shared" ref="D3:D66" si="2">A3/$K$2</f>
        <v>79365.079365079378</v>
      </c>
      <c r="E3">
        <f t="shared" ref="E3:E66" si="3">A3/$L$2</f>
        <v>0.35714285714285715</v>
      </c>
      <c r="F3">
        <f t="shared" ref="F3:F66" si="4">D3*E3</f>
        <v>28344.671201814064</v>
      </c>
      <c r="G3">
        <f t="shared" ref="G3:G66" si="5">($O$2*$P$2)/(1+($O$2*$P$2)+F3)</f>
        <v>4.1740775897831085E-6</v>
      </c>
    </row>
    <row r="4" spans="1:17" x14ac:dyDescent="0.25">
      <c r="A4">
        <f t="shared" ref="A4:A67" si="6">A3+0.0001</f>
        <v>4.0000000000000002E-4</v>
      </c>
      <c r="B4">
        <f t="shared" si="0"/>
        <v>1.6E-7</v>
      </c>
      <c r="C4">
        <f t="shared" si="1"/>
        <v>1.6666666666666667</v>
      </c>
      <c r="D4">
        <f t="shared" si="2"/>
        <v>105820.10582010583</v>
      </c>
      <c r="E4">
        <f t="shared" si="3"/>
        <v>0.47619047619047622</v>
      </c>
      <c r="F4">
        <f t="shared" si="4"/>
        <v>50390.526581002778</v>
      </c>
      <c r="G4">
        <f t="shared" si="5"/>
        <v>2.3479591713196576E-6</v>
      </c>
    </row>
    <row r="5" spans="1:17" x14ac:dyDescent="0.25">
      <c r="A5">
        <f t="shared" si="6"/>
        <v>5.0000000000000001E-4</v>
      </c>
      <c r="B5">
        <f t="shared" si="0"/>
        <v>2.4999999999999999E-7</v>
      </c>
      <c r="C5">
        <f t="shared" si="1"/>
        <v>2.0833333333333335</v>
      </c>
      <c r="D5">
        <f t="shared" si="2"/>
        <v>132275.13227513229</v>
      </c>
      <c r="E5">
        <f t="shared" si="3"/>
        <v>0.59523809523809523</v>
      </c>
      <c r="F5">
        <f t="shared" si="4"/>
        <v>78735.197782816831</v>
      </c>
      <c r="G5">
        <f t="shared" si="5"/>
        <v>1.5027058752227788E-6</v>
      </c>
    </row>
    <row r="6" spans="1:17" x14ac:dyDescent="0.25">
      <c r="A6">
        <f t="shared" si="6"/>
        <v>6.0000000000000006E-4</v>
      </c>
      <c r="B6">
        <f t="shared" si="0"/>
        <v>3.6000000000000005E-7</v>
      </c>
      <c r="C6">
        <f t="shared" si="1"/>
        <v>2.5</v>
      </c>
      <c r="D6">
        <f t="shared" si="2"/>
        <v>158730.15873015876</v>
      </c>
      <c r="E6">
        <f t="shared" si="3"/>
        <v>0.7142857142857143</v>
      </c>
      <c r="F6">
        <f t="shared" si="4"/>
        <v>113378.68480725626</v>
      </c>
      <c r="G6">
        <f t="shared" si="5"/>
        <v>1.0435502755915526E-6</v>
      </c>
    </row>
    <row r="7" spans="1:17" x14ac:dyDescent="0.25">
      <c r="A7">
        <f t="shared" si="6"/>
        <v>7.000000000000001E-4</v>
      </c>
      <c r="B7">
        <f t="shared" si="0"/>
        <v>4.9000000000000018E-7</v>
      </c>
      <c r="C7">
        <f t="shared" si="1"/>
        <v>2.916666666666667</v>
      </c>
      <c r="D7">
        <f t="shared" si="2"/>
        <v>185185.18518518523</v>
      </c>
      <c r="E7">
        <f t="shared" si="3"/>
        <v>0.83333333333333337</v>
      </c>
      <c r="F7">
        <f t="shared" si="4"/>
        <v>154320.98765432104</v>
      </c>
      <c r="G7">
        <f t="shared" si="5"/>
        <v>7.6669200470194998E-7</v>
      </c>
    </row>
    <row r="8" spans="1:17" x14ac:dyDescent="0.25">
      <c r="A8">
        <f t="shared" si="6"/>
        <v>8.0000000000000015E-4</v>
      </c>
      <c r="B8">
        <f t="shared" si="0"/>
        <v>6.4000000000000023E-7</v>
      </c>
      <c r="C8">
        <f t="shared" si="1"/>
        <v>3.3333333333333339</v>
      </c>
      <c r="D8">
        <f t="shared" si="2"/>
        <v>211640.2116402117</v>
      </c>
      <c r="E8">
        <f t="shared" si="3"/>
        <v>0.95238095238095255</v>
      </c>
      <c r="F8">
        <f t="shared" si="4"/>
        <v>201562.10632401117</v>
      </c>
      <c r="G8">
        <f t="shared" si="5"/>
        <v>5.8699956307902643E-7</v>
      </c>
    </row>
    <row r="9" spans="1:17" x14ac:dyDescent="0.25">
      <c r="A9">
        <f t="shared" si="6"/>
        <v>9.0000000000000019E-4</v>
      </c>
      <c r="B9">
        <f t="shared" si="0"/>
        <v>8.100000000000004E-7</v>
      </c>
      <c r="C9">
        <f t="shared" si="1"/>
        <v>3.7500000000000009</v>
      </c>
      <c r="D9">
        <f t="shared" si="2"/>
        <v>238095.23809523816</v>
      </c>
      <c r="E9">
        <f t="shared" si="3"/>
        <v>1.0714285714285716</v>
      </c>
      <c r="F9">
        <f t="shared" si="4"/>
        <v>255102.04081632665</v>
      </c>
      <c r="G9">
        <f t="shared" si="5"/>
        <v>4.6380266398543732E-7</v>
      </c>
    </row>
    <row r="10" spans="1:17" x14ac:dyDescent="0.25">
      <c r="A10">
        <f t="shared" si="6"/>
        <v>1.0000000000000002E-3</v>
      </c>
      <c r="B10">
        <f t="shared" si="0"/>
        <v>1.0000000000000004E-6</v>
      </c>
      <c r="C10">
        <f t="shared" si="1"/>
        <v>4.1666666666666679</v>
      </c>
      <c r="D10">
        <f t="shared" si="2"/>
        <v>264550.26455026463</v>
      </c>
      <c r="E10">
        <f t="shared" si="3"/>
        <v>1.1904761904761907</v>
      </c>
      <c r="F10">
        <f t="shared" si="4"/>
        <v>314940.7911312675</v>
      </c>
      <c r="G10">
        <f t="shared" si="5"/>
        <v>3.7568047073969682E-7</v>
      </c>
    </row>
    <row r="11" spans="1:17" x14ac:dyDescent="0.25">
      <c r="A11">
        <f t="shared" si="6"/>
        <v>1.1000000000000003E-3</v>
      </c>
      <c r="B11">
        <f t="shared" si="0"/>
        <v>1.2100000000000007E-6</v>
      </c>
      <c r="C11">
        <f t="shared" si="1"/>
        <v>4.5833333333333348</v>
      </c>
      <c r="D11">
        <f t="shared" si="2"/>
        <v>291005.2910052911</v>
      </c>
      <c r="E11">
        <f t="shared" si="3"/>
        <v>1.3095238095238098</v>
      </c>
      <c r="F11">
        <f t="shared" si="4"/>
        <v>381078.35726883367</v>
      </c>
      <c r="G11">
        <f t="shared" si="5"/>
        <v>3.1047991922243708E-7</v>
      </c>
    </row>
    <row r="12" spans="1:17" x14ac:dyDescent="0.25">
      <c r="A12">
        <f t="shared" si="6"/>
        <v>1.2000000000000003E-3</v>
      </c>
      <c r="B12">
        <f t="shared" si="0"/>
        <v>1.4400000000000008E-6</v>
      </c>
      <c r="C12">
        <f t="shared" si="1"/>
        <v>5.0000000000000009</v>
      </c>
      <c r="D12">
        <f t="shared" si="2"/>
        <v>317460.31746031757</v>
      </c>
      <c r="E12">
        <f t="shared" si="3"/>
        <v>1.4285714285714288</v>
      </c>
      <c r="F12">
        <f t="shared" si="4"/>
        <v>453514.7392290252</v>
      </c>
      <c r="G12">
        <f t="shared" si="5"/>
        <v>2.6088949885338208E-7</v>
      </c>
    </row>
    <row r="13" spans="1:17" x14ac:dyDescent="0.25">
      <c r="A13">
        <f t="shared" si="6"/>
        <v>1.3000000000000004E-3</v>
      </c>
      <c r="B13">
        <f t="shared" si="0"/>
        <v>1.690000000000001E-6</v>
      </c>
      <c r="C13">
        <f t="shared" si="1"/>
        <v>5.4166666666666679</v>
      </c>
      <c r="D13">
        <f t="shared" si="2"/>
        <v>343915.34391534404</v>
      </c>
      <c r="E13">
        <f t="shared" si="3"/>
        <v>1.5476190476190479</v>
      </c>
      <c r="F13">
        <f t="shared" si="4"/>
        <v>532249.93701184203</v>
      </c>
      <c r="G13">
        <f t="shared" si="5"/>
        <v>2.2229645880958219E-7</v>
      </c>
    </row>
    <row r="14" spans="1:17" x14ac:dyDescent="0.25">
      <c r="A14">
        <f t="shared" si="6"/>
        <v>1.4000000000000004E-3</v>
      </c>
      <c r="B14">
        <f t="shared" si="0"/>
        <v>1.9600000000000011E-6</v>
      </c>
      <c r="C14">
        <f t="shared" si="1"/>
        <v>5.8333333333333348</v>
      </c>
      <c r="D14">
        <f t="shared" si="2"/>
        <v>370370.37037037051</v>
      </c>
      <c r="E14">
        <f t="shared" si="3"/>
        <v>1.6666666666666672</v>
      </c>
      <c r="F14">
        <f t="shared" si="4"/>
        <v>617283.9506172844</v>
      </c>
      <c r="G14">
        <f t="shared" si="5"/>
        <v>1.9167404292080268E-7</v>
      </c>
    </row>
    <row r="15" spans="1:17" x14ac:dyDescent="0.25">
      <c r="A15">
        <f t="shared" si="6"/>
        <v>1.5000000000000005E-3</v>
      </c>
      <c r="B15">
        <f t="shared" si="0"/>
        <v>2.2500000000000013E-6</v>
      </c>
      <c r="C15">
        <f t="shared" si="1"/>
        <v>6.2500000000000018</v>
      </c>
      <c r="D15">
        <f t="shared" si="2"/>
        <v>396825.39682539698</v>
      </c>
      <c r="E15">
        <f t="shared" si="3"/>
        <v>1.7857142857142863</v>
      </c>
      <c r="F15">
        <f t="shared" si="4"/>
        <v>708616.78004535194</v>
      </c>
      <c r="G15">
        <f t="shared" si="5"/>
        <v>1.6696942748797452E-7</v>
      </c>
    </row>
    <row r="16" spans="1:17" x14ac:dyDescent="0.25">
      <c r="A16">
        <f t="shared" si="6"/>
        <v>1.6000000000000005E-3</v>
      </c>
      <c r="B16">
        <f t="shared" si="0"/>
        <v>2.5600000000000017E-6</v>
      </c>
      <c r="C16">
        <f t="shared" si="1"/>
        <v>6.6666666666666687</v>
      </c>
      <c r="D16">
        <f t="shared" si="2"/>
        <v>423280.42328042345</v>
      </c>
      <c r="E16">
        <f t="shared" si="3"/>
        <v>1.9047619047619053</v>
      </c>
      <c r="F16">
        <f t="shared" si="4"/>
        <v>806248.42529604491</v>
      </c>
      <c r="G16">
        <f t="shared" si="5"/>
        <v>1.46750501423031E-7</v>
      </c>
    </row>
    <row r="17" spans="1:7" x14ac:dyDescent="0.25">
      <c r="A17">
        <f t="shared" si="6"/>
        <v>1.7000000000000006E-3</v>
      </c>
      <c r="B17">
        <f t="shared" si="0"/>
        <v>2.890000000000002E-6</v>
      </c>
      <c r="C17">
        <f t="shared" si="1"/>
        <v>7.0833333333333357</v>
      </c>
      <c r="D17">
        <f t="shared" si="2"/>
        <v>449735.44973544992</v>
      </c>
      <c r="E17">
        <f t="shared" si="3"/>
        <v>2.0238095238095242</v>
      </c>
      <c r="F17">
        <f t="shared" si="4"/>
        <v>910178.88636936306</v>
      </c>
      <c r="G17">
        <f t="shared" si="5"/>
        <v>1.2999354434080742E-7</v>
      </c>
    </row>
    <row r="18" spans="1:7" x14ac:dyDescent="0.25">
      <c r="A18">
        <f t="shared" si="6"/>
        <v>1.8000000000000006E-3</v>
      </c>
      <c r="B18">
        <f t="shared" si="0"/>
        <v>3.240000000000002E-6</v>
      </c>
      <c r="C18">
        <f t="shared" si="1"/>
        <v>7.5000000000000027</v>
      </c>
      <c r="D18">
        <f t="shared" si="2"/>
        <v>476190.47619047639</v>
      </c>
      <c r="E18">
        <f t="shared" si="3"/>
        <v>2.1428571428571437</v>
      </c>
      <c r="F18">
        <f t="shared" si="4"/>
        <v>1020408.163265307</v>
      </c>
      <c r="G18">
        <f t="shared" si="5"/>
        <v>1.1595104722474716E-7</v>
      </c>
    </row>
    <row r="19" spans="1:7" x14ac:dyDescent="0.25">
      <c r="A19">
        <f t="shared" si="6"/>
        <v>1.9000000000000006E-3</v>
      </c>
      <c r="B19">
        <f t="shared" si="0"/>
        <v>3.6100000000000023E-6</v>
      </c>
      <c r="C19">
        <f t="shared" si="1"/>
        <v>7.9166666666666687</v>
      </c>
      <c r="D19">
        <f t="shared" si="2"/>
        <v>502645.50264550286</v>
      </c>
      <c r="E19">
        <f t="shared" si="3"/>
        <v>2.2619047619047628</v>
      </c>
      <c r="F19">
        <f t="shared" si="4"/>
        <v>1136936.2559838758</v>
      </c>
      <c r="G19">
        <f t="shared" si="5"/>
        <v>1.0406687955885196E-7</v>
      </c>
    </row>
    <row r="20" spans="1:7" x14ac:dyDescent="0.25">
      <c r="A20">
        <f t="shared" si="6"/>
        <v>2.0000000000000005E-3</v>
      </c>
      <c r="B20">
        <f t="shared" si="0"/>
        <v>4.0000000000000015E-6</v>
      </c>
      <c r="C20">
        <f t="shared" si="1"/>
        <v>8.3333333333333357</v>
      </c>
      <c r="D20">
        <f t="shared" si="2"/>
        <v>529100.52910052927</v>
      </c>
      <c r="E20">
        <f t="shared" si="3"/>
        <v>2.3809523809523814</v>
      </c>
      <c r="F20">
        <f t="shared" si="4"/>
        <v>1259763.16452507</v>
      </c>
      <c r="G20">
        <f t="shared" si="5"/>
        <v>9.3920367809129895E-8</v>
      </c>
    </row>
    <row r="21" spans="1:7" x14ac:dyDescent="0.25">
      <c r="A21">
        <f t="shared" si="6"/>
        <v>2.1000000000000003E-3</v>
      </c>
      <c r="B21">
        <f t="shared" si="0"/>
        <v>4.410000000000001E-6</v>
      </c>
      <c r="C21">
        <f t="shared" si="1"/>
        <v>8.7500000000000018</v>
      </c>
      <c r="D21">
        <f t="shared" si="2"/>
        <v>555555.55555555562</v>
      </c>
      <c r="E21">
        <f t="shared" si="3"/>
        <v>2.5000000000000004</v>
      </c>
      <c r="F21">
        <f t="shared" si="4"/>
        <v>1388888.8888888892</v>
      </c>
      <c r="G21">
        <f t="shared" si="5"/>
        <v>8.5188549261264243E-8</v>
      </c>
    </row>
    <row r="22" spans="1:7" x14ac:dyDescent="0.25">
      <c r="A22">
        <f t="shared" si="6"/>
        <v>2.2000000000000001E-3</v>
      </c>
      <c r="B22">
        <f t="shared" si="0"/>
        <v>4.8400000000000002E-6</v>
      </c>
      <c r="C22">
        <f t="shared" si="1"/>
        <v>9.1666666666666679</v>
      </c>
      <c r="D22">
        <f t="shared" si="2"/>
        <v>582010.58201058209</v>
      </c>
      <c r="E22">
        <f t="shared" si="3"/>
        <v>2.6190476190476191</v>
      </c>
      <c r="F22">
        <f t="shared" si="4"/>
        <v>1524313.429075334</v>
      </c>
      <c r="G22">
        <f t="shared" si="5"/>
        <v>7.7620150643938896E-8</v>
      </c>
    </row>
    <row r="23" spans="1:7" x14ac:dyDescent="0.25">
      <c r="A23">
        <f t="shared" si="6"/>
        <v>2.3E-3</v>
      </c>
      <c r="B23">
        <f t="shared" si="0"/>
        <v>5.2900000000000002E-6</v>
      </c>
      <c r="C23">
        <f t="shared" si="1"/>
        <v>9.5833333333333321</v>
      </c>
      <c r="D23">
        <f t="shared" si="2"/>
        <v>608465.60846560844</v>
      </c>
      <c r="E23">
        <f t="shared" si="3"/>
        <v>2.7380952380952381</v>
      </c>
      <c r="F23">
        <f t="shared" si="4"/>
        <v>1666036.7850844041</v>
      </c>
      <c r="G23">
        <f t="shared" si="5"/>
        <v>7.1017306722605427E-8</v>
      </c>
    </row>
    <row r="24" spans="1:7" x14ac:dyDescent="0.25">
      <c r="A24">
        <f t="shared" si="6"/>
        <v>2.3999999999999998E-3</v>
      </c>
      <c r="B24">
        <f t="shared" si="0"/>
        <v>5.7599999999999991E-6</v>
      </c>
      <c r="C24">
        <f t="shared" si="1"/>
        <v>9.9999999999999982</v>
      </c>
      <c r="D24">
        <f t="shared" si="2"/>
        <v>634920.63492063491</v>
      </c>
      <c r="E24">
        <f t="shared" si="3"/>
        <v>2.8571428571428568</v>
      </c>
      <c r="F24">
        <f t="shared" si="4"/>
        <v>1814058.9569160994</v>
      </c>
      <c r="G24">
        <f t="shared" si="5"/>
        <v>6.5222495336679353E-8</v>
      </c>
    </row>
    <row r="25" spans="1:7" x14ac:dyDescent="0.25">
      <c r="A25">
        <f t="shared" si="6"/>
        <v>2.4999999999999996E-3</v>
      </c>
      <c r="B25">
        <f t="shared" si="0"/>
        <v>6.2499999999999978E-6</v>
      </c>
      <c r="C25">
        <f t="shared" si="1"/>
        <v>10.416666666666664</v>
      </c>
      <c r="D25">
        <f t="shared" si="2"/>
        <v>661375.66137566126</v>
      </c>
      <c r="E25">
        <f t="shared" si="3"/>
        <v>2.9761904761904758</v>
      </c>
      <c r="F25">
        <f t="shared" si="4"/>
        <v>1968379.9445704201</v>
      </c>
      <c r="G25">
        <f t="shared" si="5"/>
        <v>6.0109054607439484E-8</v>
      </c>
    </row>
    <row r="26" spans="1:7" x14ac:dyDescent="0.25">
      <c r="A26">
        <f t="shared" si="6"/>
        <v>2.5999999999999994E-3</v>
      </c>
      <c r="B26">
        <f t="shared" si="0"/>
        <v>6.7599999999999971E-6</v>
      </c>
      <c r="C26">
        <f t="shared" si="1"/>
        <v>10.83333333333333</v>
      </c>
      <c r="D26">
        <f t="shared" si="2"/>
        <v>687830.68783068773</v>
      </c>
      <c r="E26">
        <f t="shared" si="3"/>
        <v>3.0952380952380945</v>
      </c>
      <c r="F26">
        <f t="shared" si="4"/>
        <v>2128999.7480473663</v>
      </c>
      <c r="G26">
        <f t="shared" si="5"/>
        <v>5.5574202277991333E-8</v>
      </c>
    </row>
    <row r="27" spans="1:7" x14ac:dyDescent="0.25">
      <c r="A27">
        <f t="shared" si="6"/>
        <v>2.6999999999999993E-3</v>
      </c>
      <c r="B27">
        <f t="shared" si="0"/>
        <v>7.2899999999999963E-6</v>
      </c>
      <c r="C27">
        <f t="shared" si="1"/>
        <v>11.249999999999996</v>
      </c>
      <c r="D27">
        <f t="shared" si="2"/>
        <v>714285.71428571409</v>
      </c>
      <c r="E27">
        <f t="shared" si="3"/>
        <v>3.2142857142857131</v>
      </c>
      <c r="F27">
        <f t="shared" si="4"/>
        <v>2295918.3673469373</v>
      </c>
      <c r="G27">
        <f t="shared" si="5"/>
        <v>5.1533830143498679E-8</v>
      </c>
    </row>
    <row r="28" spans="1:7" x14ac:dyDescent="0.25">
      <c r="A28">
        <f t="shared" si="6"/>
        <v>2.7999999999999991E-3</v>
      </c>
      <c r="B28">
        <f t="shared" si="0"/>
        <v>7.8399999999999944E-6</v>
      </c>
      <c r="C28">
        <f t="shared" si="1"/>
        <v>11.666666666666663</v>
      </c>
      <c r="D28">
        <f t="shared" si="2"/>
        <v>740740.74074074056</v>
      </c>
      <c r="E28">
        <f t="shared" si="3"/>
        <v>3.3333333333333321</v>
      </c>
      <c r="F28">
        <f t="shared" si="4"/>
        <v>2469135.8024691343</v>
      </c>
      <c r="G28">
        <f t="shared" si="5"/>
        <v>4.791857583972527E-8</v>
      </c>
    </row>
    <row r="29" spans="1:7" x14ac:dyDescent="0.25">
      <c r="A29">
        <f t="shared" si="6"/>
        <v>2.8999999999999989E-3</v>
      </c>
      <c r="B29">
        <f t="shared" si="0"/>
        <v>8.409999999999994E-6</v>
      </c>
      <c r="C29">
        <f t="shared" si="1"/>
        <v>12.083333333333329</v>
      </c>
      <c r="D29">
        <f t="shared" si="2"/>
        <v>767195.76719576691</v>
      </c>
      <c r="E29">
        <f t="shared" si="3"/>
        <v>3.4523809523809508</v>
      </c>
      <c r="F29">
        <f t="shared" si="4"/>
        <v>2648652.053413956</v>
      </c>
      <c r="G29">
        <f t="shared" si="5"/>
        <v>4.4670825935293963E-8</v>
      </c>
    </row>
    <row r="30" spans="1:7" x14ac:dyDescent="0.25">
      <c r="A30">
        <f t="shared" si="6"/>
        <v>2.9999999999999988E-3</v>
      </c>
      <c r="B30">
        <f t="shared" si="0"/>
        <v>8.9999999999999918E-6</v>
      </c>
      <c r="C30">
        <f t="shared" si="1"/>
        <v>12.499999999999995</v>
      </c>
      <c r="D30">
        <f t="shared" si="2"/>
        <v>793650.79365079338</v>
      </c>
      <c r="E30">
        <f t="shared" si="3"/>
        <v>3.5714285714285698</v>
      </c>
      <c r="F30">
        <f t="shared" si="4"/>
        <v>2834467.1201814036</v>
      </c>
      <c r="G30">
        <f t="shared" si="5"/>
        <v>4.1742406279366032E-8</v>
      </c>
    </row>
    <row r="31" spans="1:7" x14ac:dyDescent="0.25">
      <c r="A31">
        <f t="shared" si="6"/>
        <v>3.0999999999999986E-3</v>
      </c>
      <c r="B31">
        <f t="shared" si="0"/>
        <v>9.609999999999991E-6</v>
      </c>
      <c r="C31">
        <f t="shared" si="1"/>
        <v>12.916666666666661</v>
      </c>
      <c r="D31">
        <f t="shared" si="2"/>
        <v>820105.82010581973</v>
      </c>
      <c r="E31">
        <f t="shared" si="3"/>
        <v>3.6904761904761885</v>
      </c>
      <c r="F31">
        <f t="shared" si="4"/>
        <v>3026581.0027714758</v>
      </c>
      <c r="G31">
        <f t="shared" si="5"/>
        <v>3.9092785215690487E-8</v>
      </c>
    </row>
    <row r="32" spans="1:7" x14ac:dyDescent="0.25">
      <c r="A32">
        <f t="shared" si="6"/>
        <v>3.1999999999999984E-3</v>
      </c>
      <c r="B32">
        <f t="shared" si="0"/>
        <v>1.023999999999999E-5</v>
      </c>
      <c r="C32">
        <f t="shared" si="1"/>
        <v>13.333333333333327</v>
      </c>
      <c r="D32">
        <f t="shared" si="2"/>
        <v>846560.8465608462</v>
      </c>
      <c r="E32">
        <f t="shared" si="3"/>
        <v>3.8095238095238075</v>
      </c>
      <c r="F32">
        <f t="shared" si="4"/>
        <v>3224993.7011841745</v>
      </c>
      <c r="G32">
        <f t="shared" si="5"/>
        <v>3.668766352178598E-8</v>
      </c>
    </row>
    <row r="33" spans="1:7" x14ac:dyDescent="0.25">
      <c r="A33">
        <f t="shared" si="6"/>
        <v>3.2999999999999982E-3</v>
      </c>
      <c r="B33">
        <f t="shared" si="0"/>
        <v>1.0889999999999989E-5</v>
      </c>
      <c r="C33">
        <f t="shared" si="1"/>
        <v>13.749999999999993</v>
      </c>
      <c r="D33">
        <f t="shared" si="2"/>
        <v>873015.87301587255</v>
      </c>
      <c r="E33">
        <f t="shared" si="3"/>
        <v>3.9285714285714262</v>
      </c>
      <c r="F33">
        <f t="shared" si="4"/>
        <v>3429705.2154194973</v>
      </c>
      <c r="G33">
        <f t="shared" si="5"/>
        <v>3.4497858791444104E-8</v>
      </c>
    </row>
    <row r="34" spans="1:7" x14ac:dyDescent="0.25">
      <c r="A34">
        <f t="shared" si="6"/>
        <v>3.3999999999999981E-3</v>
      </c>
      <c r="B34">
        <f t="shared" si="0"/>
        <v>1.1559999999999988E-5</v>
      </c>
      <c r="C34">
        <f t="shared" si="1"/>
        <v>14.166666666666659</v>
      </c>
      <c r="D34">
        <f t="shared" si="2"/>
        <v>899470.89947089902</v>
      </c>
      <c r="E34">
        <f t="shared" si="3"/>
        <v>4.0476190476190448</v>
      </c>
      <c r="F34">
        <f t="shared" si="4"/>
        <v>3640715.5454774457</v>
      </c>
      <c r="G34">
        <f t="shared" si="5"/>
        <v>3.2498416032751837E-8</v>
      </c>
    </row>
    <row r="35" spans="1:7" x14ac:dyDescent="0.25">
      <c r="A35">
        <f t="shared" si="6"/>
        <v>3.4999999999999979E-3</v>
      </c>
      <c r="B35">
        <f t="shared" si="0"/>
        <v>1.2249999999999986E-5</v>
      </c>
      <c r="C35">
        <f t="shared" si="1"/>
        <v>14.583333333333325</v>
      </c>
      <c r="D35">
        <f t="shared" si="2"/>
        <v>925925.92592592537</v>
      </c>
      <c r="E35">
        <f t="shared" si="3"/>
        <v>4.1666666666666643</v>
      </c>
      <c r="F35">
        <f t="shared" si="4"/>
        <v>3858024.6913580201</v>
      </c>
      <c r="G35">
        <f t="shared" si="5"/>
        <v>3.0667893537843286E-8</v>
      </c>
    </row>
    <row r="36" spans="1:7" x14ac:dyDescent="0.25">
      <c r="A36">
        <f t="shared" si="6"/>
        <v>3.5999999999999977E-3</v>
      </c>
      <c r="B36">
        <f t="shared" si="0"/>
        <v>1.2959999999999984E-5</v>
      </c>
      <c r="C36">
        <f t="shared" si="1"/>
        <v>14.999999999999989</v>
      </c>
      <c r="D36">
        <f t="shared" si="2"/>
        <v>952380.95238095184</v>
      </c>
      <c r="E36">
        <f t="shared" si="3"/>
        <v>4.2857142857142829</v>
      </c>
      <c r="F36">
        <f t="shared" si="4"/>
        <v>4081632.6530612195</v>
      </c>
      <c r="G36">
        <f t="shared" si="5"/>
        <v>2.8987785633059017E-8</v>
      </c>
    </row>
    <row r="37" spans="1:7" x14ac:dyDescent="0.25">
      <c r="A37">
        <f t="shared" si="6"/>
        <v>3.6999999999999976E-3</v>
      </c>
      <c r="B37">
        <f t="shared" si="0"/>
        <v>1.3689999999999982E-5</v>
      </c>
      <c r="C37">
        <f t="shared" si="1"/>
        <v>15.416666666666655</v>
      </c>
      <c r="D37">
        <f t="shared" si="2"/>
        <v>978835.9788359782</v>
      </c>
      <c r="E37">
        <f t="shared" si="3"/>
        <v>4.4047619047619015</v>
      </c>
      <c r="F37">
        <f t="shared" si="4"/>
        <v>4311539.430587044</v>
      </c>
      <c r="G37">
        <f t="shared" si="5"/>
        <v>2.7442053125869856E-8</v>
      </c>
    </row>
    <row r="38" spans="1:7" x14ac:dyDescent="0.25">
      <c r="A38">
        <f t="shared" si="6"/>
        <v>3.7999999999999974E-3</v>
      </c>
      <c r="B38">
        <f t="shared" si="0"/>
        <v>1.443999999999998E-5</v>
      </c>
      <c r="C38">
        <f t="shared" si="1"/>
        <v>15.833333333333321</v>
      </c>
      <c r="D38">
        <f t="shared" si="2"/>
        <v>1005291.0052910047</v>
      </c>
      <c r="E38">
        <f t="shared" si="3"/>
        <v>4.5238095238095202</v>
      </c>
      <c r="F38">
        <f t="shared" si="4"/>
        <v>4547745.023935494</v>
      </c>
      <c r="G38">
        <f t="shared" si="5"/>
        <v>2.6016739082706372E-8</v>
      </c>
    </row>
    <row r="39" spans="1:7" x14ac:dyDescent="0.25">
      <c r="A39">
        <f t="shared" si="6"/>
        <v>3.8999999999999972E-3</v>
      </c>
      <c r="B39">
        <f t="shared" si="0"/>
        <v>1.5209999999999978E-5</v>
      </c>
      <c r="C39">
        <f t="shared" si="1"/>
        <v>16.249999999999989</v>
      </c>
      <c r="D39">
        <f t="shared" si="2"/>
        <v>1031746.031746031</v>
      </c>
      <c r="E39">
        <f t="shared" si="3"/>
        <v>4.6428571428571397</v>
      </c>
      <c r="F39">
        <f t="shared" si="4"/>
        <v>4790249.4331065696</v>
      </c>
      <c r="G39">
        <f t="shared" si="5"/>
        <v>2.4699652664766483E-8</v>
      </c>
    </row>
    <row r="40" spans="1:7" x14ac:dyDescent="0.25">
      <c r="A40">
        <f t="shared" si="6"/>
        <v>3.9999999999999975E-3</v>
      </c>
      <c r="B40">
        <f t="shared" si="0"/>
        <v>1.5999999999999979E-5</v>
      </c>
      <c r="C40">
        <f t="shared" si="1"/>
        <v>16.666666666666657</v>
      </c>
      <c r="D40">
        <f t="shared" si="2"/>
        <v>1058201.0582010576</v>
      </c>
      <c r="E40">
        <f t="shared" si="3"/>
        <v>4.7619047619047583</v>
      </c>
      <c r="F40">
        <f t="shared" si="4"/>
        <v>5039052.6581002707</v>
      </c>
      <c r="G40">
        <f t="shared" si="5"/>
        <v>2.3480107585097415E-8</v>
      </c>
    </row>
    <row r="41" spans="1:7" x14ac:dyDescent="0.25">
      <c r="A41">
        <f t="shared" si="6"/>
        <v>4.0999999999999977E-3</v>
      </c>
      <c r="B41">
        <f t="shared" si="0"/>
        <v>1.6809999999999983E-5</v>
      </c>
      <c r="C41">
        <f t="shared" si="1"/>
        <v>17.083333333333325</v>
      </c>
      <c r="D41">
        <f t="shared" si="2"/>
        <v>1084656.0846560842</v>
      </c>
      <c r="E41">
        <f t="shared" si="3"/>
        <v>4.8809523809523778</v>
      </c>
      <c r="F41">
        <f t="shared" si="4"/>
        <v>5294154.6989165982</v>
      </c>
      <c r="G41">
        <f t="shared" si="5"/>
        <v>2.2348704662643462E-8</v>
      </c>
    </row>
    <row r="42" spans="1:7" x14ac:dyDescent="0.25">
      <c r="A42">
        <f t="shared" si="6"/>
        <v>4.199999999999998E-3</v>
      </c>
      <c r="B42">
        <f t="shared" si="0"/>
        <v>1.7639999999999984E-5</v>
      </c>
      <c r="C42">
        <f t="shared" si="1"/>
        <v>17.499999999999993</v>
      </c>
      <c r="D42">
        <f t="shared" si="2"/>
        <v>1111111.1111111105</v>
      </c>
      <c r="E42">
        <f t="shared" si="3"/>
        <v>4.9999999999999973</v>
      </c>
      <c r="F42">
        <f t="shared" si="4"/>
        <v>5555555.5555555495</v>
      </c>
      <c r="G42">
        <f t="shared" si="5"/>
        <v>2.1297150176472919E-8</v>
      </c>
    </row>
    <row r="43" spans="1:7" x14ac:dyDescent="0.25">
      <c r="A43">
        <f t="shared" si="6"/>
        <v>4.2999999999999983E-3</v>
      </c>
      <c r="B43">
        <f t="shared" si="0"/>
        <v>1.8489999999999984E-5</v>
      </c>
      <c r="C43">
        <f t="shared" si="1"/>
        <v>17.916666666666661</v>
      </c>
      <c r="D43">
        <f t="shared" si="2"/>
        <v>1137566.1375661371</v>
      </c>
      <c r="E43">
        <f t="shared" si="3"/>
        <v>5.1190476190476168</v>
      </c>
      <c r="F43">
        <f t="shared" si="4"/>
        <v>5823255.2280171281</v>
      </c>
      <c r="G43">
        <f t="shared" si="5"/>
        <v>2.0318103439127175E-8</v>
      </c>
    </row>
    <row r="44" spans="1:7" x14ac:dyDescent="0.25">
      <c r="A44">
        <f t="shared" si="6"/>
        <v>4.3999999999999985E-3</v>
      </c>
      <c r="B44">
        <f t="shared" si="0"/>
        <v>1.9359999999999987E-5</v>
      </c>
      <c r="C44">
        <f t="shared" si="1"/>
        <v>18.333333333333325</v>
      </c>
      <c r="D44">
        <f t="shared" si="2"/>
        <v>1164021.1640211637</v>
      </c>
      <c r="E44">
        <f t="shared" si="3"/>
        <v>5.2380952380952364</v>
      </c>
      <c r="F44">
        <f t="shared" si="4"/>
        <v>6097253.7163013313</v>
      </c>
      <c r="G44">
        <f t="shared" si="5"/>
        <v>1.9405048338409716E-8</v>
      </c>
    </row>
    <row r="45" spans="1:7" x14ac:dyDescent="0.25">
      <c r="A45">
        <f t="shared" si="6"/>
        <v>4.4999999999999988E-3</v>
      </c>
      <c r="B45">
        <f t="shared" si="0"/>
        <v>2.0249999999999991E-5</v>
      </c>
      <c r="C45">
        <f t="shared" si="1"/>
        <v>18.749999999999993</v>
      </c>
      <c r="D45">
        <f t="shared" si="2"/>
        <v>1190476.1904761903</v>
      </c>
      <c r="E45">
        <f t="shared" si="3"/>
        <v>5.3571428571428559</v>
      </c>
      <c r="F45">
        <f t="shared" si="4"/>
        <v>6377551.020408161</v>
      </c>
      <c r="G45">
        <f t="shared" si="5"/>
        <v>1.8552184635063222E-8</v>
      </c>
    </row>
    <row r="46" spans="1:7" x14ac:dyDescent="0.25">
      <c r="A46">
        <f t="shared" si="6"/>
        <v>4.5999999999999991E-3</v>
      </c>
      <c r="B46">
        <f t="shared" si="0"/>
        <v>2.1159999999999991E-5</v>
      </c>
      <c r="C46">
        <f t="shared" si="1"/>
        <v>19.166666666666661</v>
      </c>
      <c r="D46">
        <f t="shared" si="2"/>
        <v>1216931.2169312167</v>
      </c>
      <c r="E46">
        <f t="shared" si="3"/>
        <v>5.4761904761904745</v>
      </c>
      <c r="F46">
        <f t="shared" si="4"/>
        <v>6664147.1403376125</v>
      </c>
      <c r="G46">
        <f t="shared" si="5"/>
        <v>1.7754335618766441E-8</v>
      </c>
    </row>
    <row r="47" spans="1:7" x14ac:dyDescent="0.25">
      <c r="A47">
        <f t="shared" si="6"/>
        <v>4.6999999999999993E-3</v>
      </c>
      <c r="B47">
        <f t="shared" si="0"/>
        <v>2.2089999999999993E-5</v>
      </c>
      <c r="C47">
        <f t="shared" si="1"/>
        <v>19.583333333333329</v>
      </c>
      <c r="D47">
        <f t="shared" si="2"/>
        <v>1243386.2433862432</v>
      </c>
      <c r="E47">
        <f t="shared" si="3"/>
        <v>5.595238095238094</v>
      </c>
      <c r="F47">
        <f t="shared" si="4"/>
        <v>6957042.0760896932</v>
      </c>
      <c r="G47">
        <f t="shared" si="5"/>
        <v>1.7006869368368586E-8</v>
      </c>
    </row>
    <row r="48" spans="1:7" x14ac:dyDescent="0.25">
      <c r="A48">
        <f t="shared" si="6"/>
        <v>4.7999999999999996E-3</v>
      </c>
      <c r="B48">
        <f t="shared" si="0"/>
        <v>2.3039999999999996E-5</v>
      </c>
      <c r="C48">
        <f t="shared" si="1"/>
        <v>19.999999999999996</v>
      </c>
      <c r="D48">
        <f t="shared" si="2"/>
        <v>1269841.2698412698</v>
      </c>
      <c r="E48">
        <f t="shared" si="3"/>
        <v>5.7142857142857135</v>
      </c>
      <c r="F48">
        <f t="shared" si="4"/>
        <v>7256235.8276643977</v>
      </c>
      <c r="G48">
        <f t="shared" si="5"/>
        <v>1.6305631373145627E-8</v>
      </c>
    </row>
    <row r="49" spans="1:7" x14ac:dyDescent="0.25">
      <c r="A49">
        <f t="shared" si="6"/>
        <v>4.8999999999999998E-3</v>
      </c>
      <c r="B49">
        <f t="shared" si="0"/>
        <v>2.4009999999999999E-5</v>
      </c>
      <c r="C49">
        <f t="shared" si="1"/>
        <v>20.416666666666664</v>
      </c>
      <c r="D49">
        <f t="shared" si="2"/>
        <v>1296296.2962962964</v>
      </c>
      <c r="E49">
        <f t="shared" si="3"/>
        <v>5.833333333333333</v>
      </c>
      <c r="F49">
        <f t="shared" si="4"/>
        <v>7561728.3950617285</v>
      </c>
      <c r="G49">
        <f t="shared" si="5"/>
        <v>1.5646886679566835E-8</v>
      </c>
    </row>
    <row r="50" spans="1:7" x14ac:dyDescent="0.25">
      <c r="A50">
        <f t="shared" si="6"/>
        <v>5.0000000000000001E-3</v>
      </c>
      <c r="B50">
        <f t="shared" si="0"/>
        <v>2.5000000000000001E-5</v>
      </c>
      <c r="C50">
        <f t="shared" si="1"/>
        <v>20.833333333333332</v>
      </c>
      <c r="D50">
        <f t="shared" si="2"/>
        <v>1322751.3227513228</v>
      </c>
      <c r="E50">
        <f t="shared" si="3"/>
        <v>5.9523809523809526</v>
      </c>
      <c r="F50">
        <f t="shared" si="4"/>
        <v>7873519.7782816831</v>
      </c>
      <c r="G50">
        <f t="shared" si="5"/>
        <v>1.5027270055063405E-8</v>
      </c>
    </row>
    <row r="51" spans="1:7" x14ac:dyDescent="0.25">
      <c r="A51">
        <f t="shared" si="6"/>
        <v>5.1000000000000004E-3</v>
      </c>
      <c r="B51">
        <f t="shared" si="0"/>
        <v>2.6010000000000003E-5</v>
      </c>
      <c r="C51">
        <f t="shared" si="1"/>
        <v>21.25</v>
      </c>
      <c r="D51">
        <f t="shared" si="2"/>
        <v>1349206.3492063493</v>
      </c>
      <c r="E51">
        <f t="shared" si="3"/>
        <v>6.0714285714285712</v>
      </c>
      <c r="F51">
        <f t="shared" si="4"/>
        <v>8191609.9773242632</v>
      </c>
      <c r="G51">
        <f t="shared" si="5"/>
        <v>1.4443742923822414E-8</v>
      </c>
    </row>
    <row r="52" spans="1:7" x14ac:dyDescent="0.25">
      <c r="A52">
        <f t="shared" si="6"/>
        <v>5.2000000000000006E-3</v>
      </c>
      <c r="B52">
        <f t="shared" si="0"/>
        <v>2.7040000000000005E-5</v>
      </c>
      <c r="C52">
        <f t="shared" si="1"/>
        <v>21.666666666666668</v>
      </c>
      <c r="D52">
        <f t="shared" si="2"/>
        <v>1375661.3756613759</v>
      </c>
      <c r="E52">
        <f t="shared" si="3"/>
        <v>6.1904761904761907</v>
      </c>
      <c r="F52">
        <f t="shared" si="4"/>
        <v>8515998.9921894707</v>
      </c>
      <c r="G52">
        <f t="shared" si="5"/>
        <v>1.3893556042983341E-8</v>
      </c>
    </row>
    <row r="53" spans="1:7" x14ac:dyDescent="0.25">
      <c r="A53">
        <f t="shared" si="6"/>
        <v>5.3000000000000009E-3</v>
      </c>
      <c r="B53">
        <f t="shared" si="0"/>
        <v>2.8090000000000011E-5</v>
      </c>
      <c r="C53">
        <f t="shared" si="1"/>
        <v>22.083333333333336</v>
      </c>
      <c r="D53">
        <f t="shared" si="2"/>
        <v>1402116.4021164025</v>
      </c>
      <c r="E53">
        <f t="shared" si="3"/>
        <v>6.3095238095238102</v>
      </c>
      <c r="F53">
        <f t="shared" si="4"/>
        <v>8846686.8228773028</v>
      </c>
      <c r="G53">
        <f t="shared" si="5"/>
        <v>1.3374217061102913E-8</v>
      </c>
    </row>
    <row r="54" spans="1:7" x14ac:dyDescent="0.25">
      <c r="A54">
        <f t="shared" si="6"/>
        <v>5.4000000000000012E-3</v>
      </c>
      <c r="B54">
        <f t="shared" si="0"/>
        <v>2.9160000000000012E-5</v>
      </c>
      <c r="C54">
        <f t="shared" si="1"/>
        <v>22.500000000000004</v>
      </c>
      <c r="D54">
        <f t="shared" si="2"/>
        <v>1428571.4285714289</v>
      </c>
      <c r="E54">
        <f t="shared" si="3"/>
        <v>6.4285714285714297</v>
      </c>
      <c r="F54">
        <f t="shared" si="4"/>
        <v>9183673.4693877585</v>
      </c>
      <c r="G54">
        <f t="shared" si="5"/>
        <v>1.2883462242420891E-8</v>
      </c>
    </row>
    <row r="55" spans="1:7" x14ac:dyDescent="0.25">
      <c r="A55">
        <f t="shared" si="6"/>
        <v>5.5000000000000014E-3</v>
      </c>
      <c r="B55">
        <f t="shared" si="0"/>
        <v>3.0250000000000017E-5</v>
      </c>
      <c r="C55">
        <f t="shared" si="1"/>
        <v>22.916666666666671</v>
      </c>
      <c r="D55">
        <f t="shared" si="2"/>
        <v>1455026.4550264555</v>
      </c>
      <c r="E55">
        <f t="shared" si="3"/>
        <v>6.5476190476190492</v>
      </c>
      <c r="F55">
        <f t="shared" si="4"/>
        <v>9526958.9317208417</v>
      </c>
      <c r="G55">
        <f t="shared" si="5"/>
        <v>1.2419231756608949E-8</v>
      </c>
    </row>
    <row r="56" spans="1:7" x14ac:dyDescent="0.25">
      <c r="A56">
        <f t="shared" si="6"/>
        <v>5.6000000000000017E-3</v>
      </c>
      <c r="B56">
        <f t="shared" si="0"/>
        <v>3.1360000000000018E-5</v>
      </c>
      <c r="C56">
        <f t="shared" si="1"/>
        <v>23.333333333333339</v>
      </c>
      <c r="D56">
        <f t="shared" si="2"/>
        <v>1481481.481481482</v>
      </c>
      <c r="E56">
        <f t="shared" si="3"/>
        <v>6.6666666666666687</v>
      </c>
      <c r="F56">
        <f t="shared" si="4"/>
        <v>9876543.2098765504</v>
      </c>
      <c r="G56">
        <f t="shared" si="5"/>
        <v>1.1979648029283498E-8</v>
      </c>
    </row>
    <row r="57" spans="1:7" x14ac:dyDescent="0.25">
      <c r="A57">
        <f t="shared" si="6"/>
        <v>5.7000000000000019E-3</v>
      </c>
      <c r="B57">
        <f t="shared" si="0"/>
        <v>3.2490000000000023E-5</v>
      </c>
      <c r="C57">
        <f t="shared" si="1"/>
        <v>23.750000000000007</v>
      </c>
      <c r="D57">
        <f t="shared" si="2"/>
        <v>1507936.5079365086</v>
      </c>
      <c r="E57">
        <f t="shared" si="3"/>
        <v>6.7857142857142874</v>
      </c>
      <c r="F57">
        <f t="shared" si="4"/>
        <v>10232426.303854883</v>
      </c>
      <c r="G57">
        <f t="shared" si="5"/>
        <v>1.1562996727541091E-8</v>
      </c>
    </row>
    <row r="58" spans="1:7" x14ac:dyDescent="0.25">
      <c r="A58">
        <f t="shared" si="6"/>
        <v>5.8000000000000022E-3</v>
      </c>
      <c r="B58">
        <f t="shared" si="0"/>
        <v>3.3640000000000024E-5</v>
      </c>
      <c r="C58">
        <f t="shared" si="1"/>
        <v>24.166666666666675</v>
      </c>
      <c r="D58">
        <f t="shared" si="2"/>
        <v>1534391.534391535</v>
      </c>
      <c r="E58">
        <f t="shared" si="3"/>
        <v>6.9047619047619069</v>
      </c>
      <c r="F58">
        <f t="shared" si="4"/>
        <v>10594608.213655841</v>
      </c>
      <c r="G58">
        <f t="shared" si="5"/>
        <v>1.1167710020256432E-8</v>
      </c>
    </row>
    <row r="59" spans="1:7" x14ac:dyDescent="0.25">
      <c r="A59">
        <f t="shared" si="6"/>
        <v>5.9000000000000025E-3</v>
      </c>
      <c r="B59">
        <f t="shared" si="0"/>
        <v>3.4810000000000028E-5</v>
      </c>
      <c r="C59">
        <f t="shared" si="1"/>
        <v>24.583333333333343</v>
      </c>
      <c r="D59">
        <f t="shared" si="2"/>
        <v>1560846.5608465616</v>
      </c>
      <c r="E59">
        <f t="shared" si="3"/>
        <v>7.0238095238095264</v>
      </c>
      <c r="F59">
        <f t="shared" si="4"/>
        <v>10963088.939279424</v>
      </c>
      <c r="G59">
        <f t="shared" si="5"/>
        <v>1.0792351807362225E-8</v>
      </c>
    </row>
    <row r="60" spans="1:7" x14ac:dyDescent="0.25">
      <c r="A60">
        <f t="shared" si="6"/>
        <v>6.0000000000000027E-3</v>
      </c>
      <c r="B60">
        <f t="shared" si="0"/>
        <v>3.6000000000000035E-5</v>
      </c>
      <c r="C60">
        <f t="shared" si="1"/>
        <v>25.000000000000011</v>
      </c>
      <c r="D60">
        <f t="shared" si="2"/>
        <v>1587301.5873015882</v>
      </c>
      <c r="E60">
        <f t="shared" si="3"/>
        <v>7.1428571428571459</v>
      </c>
      <c r="F60">
        <f t="shared" si="4"/>
        <v>11337868.480725635</v>
      </c>
      <c r="G60">
        <f t="shared" si="5"/>
        <v>1.043560465780683E-8</v>
      </c>
    </row>
    <row r="61" spans="1:7" x14ac:dyDescent="0.25">
      <c r="A61">
        <f t="shared" si="6"/>
        <v>6.100000000000003E-3</v>
      </c>
      <c r="B61">
        <f t="shared" si="0"/>
        <v>3.7210000000000038E-5</v>
      </c>
      <c r="C61">
        <f t="shared" si="1"/>
        <v>25.416666666666679</v>
      </c>
      <c r="D61">
        <f t="shared" si="2"/>
        <v>1613756.6137566147</v>
      </c>
      <c r="E61">
        <f t="shared" si="3"/>
        <v>7.2619047619047654</v>
      </c>
      <c r="F61">
        <f t="shared" si="4"/>
        <v>11718946.837994469</v>
      </c>
      <c r="G61">
        <f t="shared" si="5"/>
        <v>1.0096258233970032E-8</v>
      </c>
    </row>
    <row r="62" spans="1:7" x14ac:dyDescent="0.25">
      <c r="A62">
        <f t="shared" si="6"/>
        <v>6.2000000000000033E-3</v>
      </c>
      <c r="B62">
        <f t="shared" si="0"/>
        <v>3.8440000000000039E-5</v>
      </c>
      <c r="C62">
        <f t="shared" si="1"/>
        <v>25.833333333333346</v>
      </c>
      <c r="D62">
        <f t="shared" si="2"/>
        <v>1640211.6402116411</v>
      </c>
      <c r="E62">
        <f t="shared" si="3"/>
        <v>7.3809523809523849</v>
      </c>
      <c r="F62">
        <f t="shared" si="4"/>
        <v>12106324.011085929</v>
      </c>
      <c r="G62">
        <f t="shared" si="5"/>
        <v>9.7731990123093142E-9</v>
      </c>
    </row>
    <row r="63" spans="1:7" x14ac:dyDescent="0.25">
      <c r="A63">
        <f t="shared" si="6"/>
        <v>6.3000000000000035E-3</v>
      </c>
      <c r="B63">
        <f t="shared" si="0"/>
        <v>3.9690000000000042E-5</v>
      </c>
      <c r="C63">
        <f t="shared" si="1"/>
        <v>26.250000000000014</v>
      </c>
      <c r="D63">
        <f t="shared" si="2"/>
        <v>1666666.6666666677</v>
      </c>
      <c r="E63">
        <f t="shared" si="3"/>
        <v>7.5000000000000036</v>
      </c>
      <c r="F63">
        <f t="shared" si="4"/>
        <v>12500000.000000013</v>
      </c>
      <c r="G63">
        <f t="shared" si="5"/>
        <v>9.4654011369645736E-9</v>
      </c>
    </row>
    <row r="64" spans="1:7" x14ac:dyDescent="0.25">
      <c r="A64">
        <f t="shared" si="6"/>
        <v>6.4000000000000038E-3</v>
      </c>
      <c r="B64">
        <f t="shared" si="0"/>
        <v>4.0960000000000048E-5</v>
      </c>
      <c r="C64">
        <f t="shared" si="1"/>
        <v>26.666666666666682</v>
      </c>
      <c r="D64">
        <f t="shared" si="2"/>
        <v>1693121.6931216943</v>
      </c>
      <c r="E64">
        <f t="shared" si="3"/>
        <v>7.6190476190476231</v>
      </c>
      <c r="F64">
        <f t="shared" si="4"/>
        <v>12899974.804736724</v>
      </c>
      <c r="G64">
        <f t="shared" si="5"/>
        <v>9.1719182658263397E-9</v>
      </c>
    </row>
    <row r="65" spans="1:7" x14ac:dyDescent="0.25">
      <c r="A65">
        <f t="shared" si="6"/>
        <v>6.500000000000004E-3</v>
      </c>
      <c r="B65">
        <f t="shared" si="0"/>
        <v>4.2250000000000051E-5</v>
      </c>
      <c r="C65">
        <f t="shared" si="1"/>
        <v>27.08333333333335</v>
      </c>
      <c r="D65">
        <f t="shared" si="2"/>
        <v>1719576.7195767208</v>
      </c>
      <c r="E65">
        <f t="shared" si="3"/>
        <v>7.7380952380952426</v>
      </c>
      <c r="F65">
        <f t="shared" si="4"/>
        <v>13306248.425296063</v>
      </c>
      <c r="G65">
        <f t="shared" si="5"/>
        <v>8.8918762878732011E-9</v>
      </c>
    </row>
    <row r="66" spans="1:7" x14ac:dyDescent="0.25">
      <c r="A66">
        <f t="shared" si="6"/>
        <v>6.6000000000000043E-3</v>
      </c>
      <c r="B66">
        <f t="shared" si="0"/>
        <v>4.3560000000000057E-5</v>
      </c>
      <c r="C66">
        <f t="shared" si="1"/>
        <v>27.500000000000018</v>
      </c>
      <c r="D66">
        <f t="shared" si="2"/>
        <v>1746031.7460317472</v>
      </c>
      <c r="E66">
        <f t="shared" si="3"/>
        <v>7.8571428571428621</v>
      </c>
      <c r="F66">
        <f t="shared" si="4"/>
        <v>13718820.861678023</v>
      </c>
      <c r="G66">
        <f t="shared" si="5"/>
        <v>8.6244668069830619E-9</v>
      </c>
    </row>
    <row r="67" spans="1:7" x14ac:dyDescent="0.25">
      <c r="A67">
        <f t="shared" si="6"/>
        <v>6.7000000000000046E-3</v>
      </c>
      <c r="B67">
        <f t="shared" ref="B67:B100" si="7">A67^2</f>
        <v>4.489000000000006E-5</v>
      </c>
      <c r="C67">
        <f t="shared" ref="C67:C100" si="8">A67/$J$2</f>
        <v>27.916666666666686</v>
      </c>
      <c r="D67">
        <f t="shared" ref="D67:D100" si="9">A67/$K$2</f>
        <v>1772486.7724867738</v>
      </c>
      <c r="E67">
        <f t="shared" ref="E67:E100" si="10">A67/$L$2</f>
        <v>7.9761904761904816</v>
      </c>
      <c r="F67">
        <f t="shared" ref="F67:F100" si="11">D67*E67</f>
        <v>14137692.113882611</v>
      </c>
      <c r="G67">
        <f t="shared" ref="G67:G100" si="12">($O$2*$P$2)/(1+($O$2*$P$2)+F67)</f>
        <v>8.3689413013928049E-9</v>
      </c>
    </row>
    <row r="68" spans="1:7" x14ac:dyDescent="0.25">
      <c r="A68">
        <f t="shared" ref="A68:A100" si="13">A67+0.0001</f>
        <v>6.8000000000000048E-3</v>
      </c>
      <c r="B68">
        <f t="shared" si="7"/>
        <v>4.6240000000000066E-5</v>
      </c>
      <c r="C68">
        <f t="shared" si="8"/>
        <v>28.333333333333353</v>
      </c>
      <c r="D68">
        <f t="shared" si="9"/>
        <v>1798941.7989418004</v>
      </c>
      <c r="E68">
        <f t="shared" si="10"/>
        <v>8.0952380952381002</v>
      </c>
      <c r="F68">
        <f t="shared" si="11"/>
        <v>14562862.181909822</v>
      </c>
      <c r="G68">
        <f t="shared" si="12"/>
        <v>8.1246058799119652E-9</v>
      </c>
    </row>
    <row r="69" spans="1:7" x14ac:dyDescent="0.25">
      <c r="A69">
        <f t="shared" si="13"/>
        <v>6.9000000000000051E-3</v>
      </c>
      <c r="B69">
        <f t="shared" si="7"/>
        <v>4.7610000000000068E-5</v>
      </c>
      <c r="C69">
        <f t="shared" si="8"/>
        <v>28.750000000000021</v>
      </c>
      <c r="D69">
        <f t="shared" si="9"/>
        <v>1825396.825396827</v>
      </c>
      <c r="E69">
        <f t="shared" si="10"/>
        <v>8.2142857142857206</v>
      </c>
      <c r="F69">
        <f t="shared" si="11"/>
        <v>14994331.065759661</v>
      </c>
      <c r="G69">
        <f t="shared" si="12"/>
        <v>7.8908165662106154E-9</v>
      </c>
    </row>
    <row r="70" spans="1:7" x14ac:dyDescent="0.25">
      <c r="A70">
        <f t="shared" si="13"/>
        <v>7.0000000000000053E-3</v>
      </c>
      <c r="B70">
        <f t="shared" si="7"/>
        <v>4.9000000000000073E-5</v>
      </c>
      <c r="C70">
        <f t="shared" si="8"/>
        <v>29.166666666666689</v>
      </c>
      <c r="D70">
        <f t="shared" si="9"/>
        <v>1851851.8518518533</v>
      </c>
      <c r="E70">
        <f t="shared" si="10"/>
        <v>8.3333333333333393</v>
      </c>
      <c r="F70">
        <f t="shared" si="11"/>
        <v>15432098.765432121</v>
      </c>
      <c r="G70">
        <f t="shared" si="12"/>
        <v>7.6669750512678011E-9</v>
      </c>
    </row>
    <row r="71" spans="1:7" x14ac:dyDescent="0.25">
      <c r="A71">
        <f t="shared" si="13"/>
        <v>7.1000000000000056E-3</v>
      </c>
      <c r="B71">
        <f t="shared" si="7"/>
        <v>5.0410000000000081E-5</v>
      </c>
      <c r="C71">
        <f t="shared" si="8"/>
        <v>29.583333333333357</v>
      </c>
      <c r="D71">
        <f t="shared" si="9"/>
        <v>1878306.8783068799</v>
      </c>
      <c r="E71">
        <f t="shared" si="10"/>
        <v>8.4523809523809579</v>
      </c>
      <c r="F71">
        <f t="shared" si="11"/>
        <v>15876165.280927209</v>
      </c>
      <c r="G71">
        <f t="shared" si="12"/>
        <v>7.4525248616070121E-9</v>
      </c>
    </row>
    <row r="72" spans="1:7" x14ac:dyDescent="0.25">
      <c r="A72">
        <f t="shared" si="13"/>
        <v>7.2000000000000059E-3</v>
      </c>
      <c r="B72">
        <f t="shared" si="7"/>
        <v>5.1840000000000086E-5</v>
      </c>
      <c r="C72">
        <f t="shared" si="8"/>
        <v>30.000000000000025</v>
      </c>
      <c r="D72">
        <f t="shared" si="9"/>
        <v>1904761.9047619065</v>
      </c>
      <c r="E72">
        <f t="shared" si="10"/>
        <v>8.5714285714285783</v>
      </c>
      <c r="F72">
        <f t="shared" si="11"/>
        <v>16326530.612244926</v>
      </c>
      <c r="G72">
        <f t="shared" si="12"/>
        <v>7.2469478974457732E-9</v>
      </c>
    </row>
    <row r="73" spans="1:7" x14ac:dyDescent="0.25">
      <c r="A73">
        <f t="shared" si="13"/>
        <v>7.3000000000000061E-3</v>
      </c>
      <c r="B73">
        <f t="shared" si="7"/>
        <v>5.3290000000000088E-5</v>
      </c>
      <c r="C73">
        <f t="shared" si="8"/>
        <v>30.416666666666693</v>
      </c>
      <c r="D73">
        <f t="shared" si="9"/>
        <v>1931216.9312169331</v>
      </c>
      <c r="E73">
        <f t="shared" si="10"/>
        <v>8.6904761904761969</v>
      </c>
      <c r="F73">
        <f t="shared" si="11"/>
        <v>16783194.759385265</v>
      </c>
      <c r="G73">
        <f t="shared" si="12"/>
        <v>7.0497613005024422E-9</v>
      </c>
    </row>
    <row r="74" spans="1:7" x14ac:dyDescent="0.25">
      <c r="A74">
        <f t="shared" si="13"/>
        <v>7.4000000000000064E-3</v>
      </c>
      <c r="B74">
        <f t="shared" si="7"/>
        <v>5.4760000000000092E-5</v>
      </c>
      <c r="C74">
        <f t="shared" si="8"/>
        <v>30.833333333333361</v>
      </c>
      <c r="D74">
        <f t="shared" si="9"/>
        <v>1957671.9576719594</v>
      </c>
      <c r="E74">
        <f t="shared" si="10"/>
        <v>8.8095238095238173</v>
      </c>
      <c r="F74">
        <f t="shared" si="11"/>
        <v>17246157.722348228</v>
      </c>
      <c r="G74">
        <f t="shared" si="12"/>
        <v>6.8605146160658833E-9</v>
      </c>
    </row>
    <row r="75" spans="1:7" x14ac:dyDescent="0.25">
      <c r="A75">
        <f t="shared" si="13"/>
        <v>7.5000000000000067E-3</v>
      </c>
      <c r="B75">
        <f t="shared" si="7"/>
        <v>5.62500000000001E-5</v>
      </c>
      <c r="C75">
        <f t="shared" si="8"/>
        <v>31.250000000000028</v>
      </c>
      <c r="D75">
        <f t="shared" si="9"/>
        <v>1984126.984126986</v>
      </c>
      <c r="E75">
        <f t="shared" si="10"/>
        <v>8.9285714285714359</v>
      </c>
      <c r="F75">
        <f t="shared" si="11"/>
        <v>17715419.501133818</v>
      </c>
      <c r="G75">
        <f t="shared" si="12"/>
        <v>6.6787872181521822E-9</v>
      </c>
    </row>
    <row r="76" spans="1:7" x14ac:dyDescent="0.25">
      <c r="A76">
        <f t="shared" si="13"/>
        <v>7.6000000000000069E-3</v>
      </c>
      <c r="B76">
        <f t="shared" si="7"/>
        <v>5.7760000000000104E-5</v>
      </c>
      <c r="C76">
        <f t="shared" si="8"/>
        <v>31.666666666666696</v>
      </c>
      <c r="D76">
        <f t="shared" si="9"/>
        <v>2010582.0105820126</v>
      </c>
      <c r="E76">
        <f t="shared" si="10"/>
        <v>9.0476190476190563</v>
      </c>
      <c r="F76">
        <f t="shared" si="11"/>
        <v>18190980.095742036</v>
      </c>
      <c r="G76">
        <f t="shared" si="12"/>
        <v>6.5041859702397609E-9</v>
      </c>
    </row>
    <row r="77" spans="1:7" x14ac:dyDescent="0.25">
      <c r="A77">
        <f t="shared" si="13"/>
        <v>7.7000000000000072E-3</v>
      </c>
      <c r="B77">
        <f t="shared" si="7"/>
        <v>5.9290000000000112E-5</v>
      </c>
      <c r="C77">
        <f t="shared" si="8"/>
        <v>32.083333333333364</v>
      </c>
      <c r="D77">
        <f t="shared" si="9"/>
        <v>2037037.0370370392</v>
      </c>
      <c r="E77">
        <f t="shared" si="10"/>
        <v>9.166666666666675</v>
      </c>
      <c r="F77">
        <f t="shared" si="11"/>
        <v>18672839.506172877</v>
      </c>
      <c r="G77">
        <f t="shared" si="12"/>
        <v>6.336343097268321E-9</v>
      </c>
    </row>
    <row r="78" spans="1:7" x14ac:dyDescent="0.25">
      <c r="A78">
        <f t="shared" si="13"/>
        <v>7.8000000000000074E-3</v>
      </c>
      <c r="B78">
        <f t="shared" si="7"/>
        <v>6.0840000000000115E-5</v>
      </c>
      <c r="C78">
        <f t="shared" si="8"/>
        <v>32.500000000000028</v>
      </c>
      <c r="D78">
        <f t="shared" si="9"/>
        <v>2063492.0634920655</v>
      </c>
      <c r="E78">
        <f t="shared" si="10"/>
        <v>9.2857142857142936</v>
      </c>
      <c r="F78">
        <f t="shared" si="11"/>
        <v>19160997.732426338</v>
      </c>
      <c r="G78">
        <f t="shared" si="12"/>
        <v>6.1749142473743201E-9</v>
      </c>
    </row>
    <row r="79" spans="1:7" x14ac:dyDescent="0.25">
      <c r="A79">
        <f t="shared" si="13"/>
        <v>7.9000000000000077E-3</v>
      </c>
      <c r="B79">
        <f t="shared" si="7"/>
        <v>6.2410000000000116E-5</v>
      </c>
      <c r="C79">
        <f t="shared" si="8"/>
        <v>32.9166666666667</v>
      </c>
      <c r="D79">
        <f t="shared" si="9"/>
        <v>2089947.0899470921</v>
      </c>
      <c r="E79">
        <f t="shared" si="10"/>
        <v>9.404761904761914</v>
      </c>
      <c r="F79">
        <f t="shared" si="11"/>
        <v>19655454.774502434</v>
      </c>
      <c r="G79">
        <f t="shared" si="12"/>
        <v>6.0195767242723712E-9</v>
      </c>
    </row>
    <row r="80" spans="1:7" x14ac:dyDescent="0.25">
      <c r="A80">
        <f t="shared" si="13"/>
        <v>8.0000000000000071E-3</v>
      </c>
      <c r="B80">
        <f t="shared" si="7"/>
        <v>6.4000000000000119E-5</v>
      </c>
      <c r="C80">
        <f t="shared" si="8"/>
        <v>33.333333333333364</v>
      </c>
      <c r="D80">
        <f t="shared" si="9"/>
        <v>2116402.1164021185</v>
      </c>
      <c r="E80">
        <f t="shared" si="10"/>
        <v>9.5238095238095326</v>
      </c>
      <c r="F80">
        <f t="shared" si="11"/>
        <v>20156210.632401146</v>
      </c>
      <c r="G80">
        <f t="shared" si="12"/>
        <v>5.8700278733260793E-9</v>
      </c>
    </row>
    <row r="81" spans="1:7" x14ac:dyDescent="0.25">
      <c r="A81">
        <f t="shared" si="13"/>
        <v>8.1000000000000065E-3</v>
      </c>
      <c r="B81">
        <f t="shared" si="7"/>
        <v>6.5610000000000099E-5</v>
      </c>
      <c r="C81">
        <f t="shared" si="8"/>
        <v>33.750000000000028</v>
      </c>
      <c r="D81">
        <f t="shared" si="9"/>
        <v>2142857.1428571446</v>
      </c>
      <c r="E81">
        <f t="shared" si="10"/>
        <v>9.6428571428571495</v>
      </c>
      <c r="F81">
        <f t="shared" si="11"/>
        <v>20663265.306122478</v>
      </c>
      <c r="G81">
        <f t="shared" si="12"/>
        <v>5.725983606223951E-9</v>
      </c>
    </row>
    <row r="82" spans="1:7" x14ac:dyDescent="0.25">
      <c r="A82">
        <f t="shared" si="13"/>
        <v>8.2000000000000059E-3</v>
      </c>
      <c r="B82">
        <f t="shared" si="7"/>
        <v>6.7240000000000095E-5</v>
      </c>
      <c r="C82">
        <f t="shared" si="8"/>
        <v>34.166666666666693</v>
      </c>
      <c r="D82">
        <f t="shared" si="9"/>
        <v>2169312.1693121712</v>
      </c>
      <c r="E82">
        <f t="shared" si="10"/>
        <v>9.7619047619047681</v>
      </c>
      <c r="F82">
        <f t="shared" si="11"/>
        <v>21176618.795666445</v>
      </c>
      <c r="G82">
        <f t="shared" si="12"/>
        <v>5.5871770508215211E-9</v>
      </c>
    </row>
    <row r="83" spans="1:7" x14ac:dyDescent="0.25">
      <c r="A83">
        <f t="shared" si="13"/>
        <v>8.3000000000000053E-3</v>
      </c>
      <c r="B83">
        <f t="shared" si="7"/>
        <v>6.8890000000000094E-5</v>
      </c>
      <c r="C83">
        <f t="shared" si="8"/>
        <v>34.583333333333357</v>
      </c>
      <c r="D83">
        <f t="shared" si="9"/>
        <v>2195767.1957671973</v>
      </c>
      <c r="E83">
        <f t="shared" si="10"/>
        <v>9.8809523809523867</v>
      </c>
      <c r="F83">
        <f t="shared" si="11"/>
        <v>21696271.101033032</v>
      </c>
      <c r="G83">
        <f t="shared" si="12"/>
        <v>5.4533573141590539E-9</v>
      </c>
    </row>
    <row r="84" spans="1:7" x14ac:dyDescent="0.25">
      <c r="A84">
        <f t="shared" si="13"/>
        <v>8.4000000000000047E-3</v>
      </c>
      <c r="B84">
        <f t="shared" si="7"/>
        <v>7.0560000000000083E-5</v>
      </c>
      <c r="C84">
        <f t="shared" si="8"/>
        <v>35.000000000000021</v>
      </c>
      <c r="D84">
        <f t="shared" si="9"/>
        <v>2222222.2222222234</v>
      </c>
      <c r="E84">
        <f t="shared" si="10"/>
        <v>10.000000000000005</v>
      </c>
      <c r="F84">
        <f t="shared" si="11"/>
        <v>22222222.222222246</v>
      </c>
      <c r="G84">
        <f t="shared" si="12"/>
        <v>5.3242883479411271E-9</v>
      </c>
    </row>
    <row r="85" spans="1:7" x14ac:dyDescent="0.25">
      <c r="A85">
        <f t="shared" si="13"/>
        <v>8.5000000000000041E-3</v>
      </c>
      <c r="B85">
        <f t="shared" si="7"/>
        <v>7.2250000000000076E-5</v>
      </c>
      <c r="C85">
        <f t="shared" si="8"/>
        <v>35.416666666666686</v>
      </c>
      <c r="D85">
        <f t="shared" si="9"/>
        <v>2248677.24867725</v>
      </c>
      <c r="E85">
        <f t="shared" si="10"/>
        <v>10.119047619047624</v>
      </c>
      <c r="F85">
        <f t="shared" si="11"/>
        <v>22754472.159234088</v>
      </c>
      <c r="G85">
        <f t="shared" si="12"/>
        <v>5.1997479068921012E-9</v>
      </c>
    </row>
    <row r="86" spans="1:7" x14ac:dyDescent="0.25">
      <c r="A86">
        <f t="shared" si="13"/>
        <v>8.6000000000000035E-3</v>
      </c>
      <c r="B86">
        <f t="shared" si="7"/>
        <v>7.3960000000000058E-5</v>
      </c>
      <c r="C86">
        <f t="shared" si="8"/>
        <v>35.83333333333335</v>
      </c>
      <c r="D86">
        <f t="shared" si="9"/>
        <v>2275132.2751322761</v>
      </c>
      <c r="E86">
        <f t="shared" si="10"/>
        <v>10.238095238095243</v>
      </c>
      <c r="F86">
        <f t="shared" si="11"/>
        <v>23293020.912068553</v>
      </c>
      <c r="G86">
        <f t="shared" si="12"/>
        <v>5.0795265913986752E-9</v>
      </c>
    </row>
    <row r="87" spans="1:7" x14ac:dyDescent="0.25">
      <c r="A87">
        <f t="shared" si="13"/>
        <v>8.7000000000000029E-3</v>
      </c>
      <c r="B87">
        <f t="shared" si="7"/>
        <v>7.5690000000000056E-5</v>
      </c>
      <c r="C87">
        <f t="shared" si="8"/>
        <v>36.250000000000014</v>
      </c>
      <c r="D87">
        <f t="shared" si="9"/>
        <v>2301587.3015873027</v>
      </c>
      <c r="E87">
        <f t="shared" si="10"/>
        <v>10.357142857142859</v>
      </c>
      <c r="F87">
        <f t="shared" si="11"/>
        <v>23837868.480725639</v>
      </c>
      <c r="G87">
        <f t="shared" si="12"/>
        <v>4.9634269667340755E-9</v>
      </c>
    </row>
    <row r="88" spans="1:7" x14ac:dyDescent="0.25">
      <c r="A88">
        <f t="shared" si="13"/>
        <v>8.8000000000000023E-3</v>
      </c>
      <c r="B88">
        <f t="shared" si="7"/>
        <v>7.7440000000000045E-5</v>
      </c>
      <c r="C88">
        <f t="shared" si="8"/>
        <v>36.666666666666679</v>
      </c>
      <c r="D88">
        <f t="shared" si="9"/>
        <v>2328042.3280423288</v>
      </c>
      <c r="E88">
        <f t="shared" si="10"/>
        <v>10.476190476190478</v>
      </c>
      <c r="F88">
        <f t="shared" si="11"/>
        <v>24389014.865205355</v>
      </c>
      <c r="G88">
        <f t="shared" si="12"/>
        <v>4.8512627519419431E-9</v>
      </c>
    </row>
    <row r="89" spans="1:7" x14ac:dyDescent="0.25">
      <c r="A89">
        <f t="shared" si="13"/>
        <v>8.9000000000000017E-3</v>
      </c>
      <c r="B89">
        <f t="shared" si="7"/>
        <v>7.9210000000000036E-5</v>
      </c>
      <c r="C89">
        <f t="shared" si="8"/>
        <v>37.083333333333343</v>
      </c>
      <c r="D89">
        <f t="shared" si="9"/>
        <v>2354497.3544973549</v>
      </c>
      <c r="E89">
        <f t="shared" si="10"/>
        <v>10.595238095238097</v>
      </c>
      <c r="F89">
        <f t="shared" si="11"/>
        <v>24946460.065507691</v>
      </c>
      <c r="G89">
        <f t="shared" si="12"/>
        <v>4.7428580721539756E-9</v>
      </c>
    </row>
    <row r="90" spans="1:7" x14ac:dyDescent="0.25">
      <c r="A90">
        <f t="shared" si="13"/>
        <v>9.0000000000000011E-3</v>
      </c>
      <c r="B90">
        <f t="shared" si="7"/>
        <v>8.1000000000000017E-5</v>
      </c>
      <c r="C90">
        <f t="shared" si="8"/>
        <v>37.5</v>
      </c>
      <c r="D90">
        <f t="shared" si="9"/>
        <v>2380952.3809523815</v>
      </c>
      <c r="E90">
        <f t="shared" si="10"/>
        <v>10.714285714285715</v>
      </c>
      <c r="F90">
        <f t="shared" si="11"/>
        <v>25510204.081632663</v>
      </c>
      <c r="G90">
        <f t="shared" si="12"/>
        <v>4.6380467687344306E-9</v>
      </c>
    </row>
    <row r="91" spans="1:7" x14ac:dyDescent="0.25">
      <c r="A91">
        <f t="shared" si="13"/>
        <v>9.1000000000000004E-3</v>
      </c>
      <c r="B91">
        <f t="shared" si="7"/>
        <v>8.2810000000000002E-5</v>
      </c>
      <c r="C91">
        <f t="shared" si="8"/>
        <v>37.916666666666664</v>
      </c>
      <c r="D91">
        <f t="shared" si="9"/>
        <v>2407407.4074074076</v>
      </c>
      <c r="E91">
        <f t="shared" si="10"/>
        <v>10.833333333333334</v>
      </c>
      <c r="F91">
        <f t="shared" si="11"/>
        <v>26080246.91358025</v>
      </c>
      <c r="G91">
        <f t="shared" si="12"/>
        <v>4.5366717621961081E-9</v>
      </c>
    </row>
    <row r="92" spans="1:7" x14ac:dyDescent="0.25">
      <c r="A92">
        <f t="shared" si="13"/>
        <v>9.1999999999999998E-3</v>
      </c>
      <c r="B92">
        <f t="shared" si="7"/>
        <v>8.4640000000000003E-5</v>
      </c>
      <c r="C92">
        <f t="shared" si="8"/>
        <v>38.333333333333329</v>
      </c>
      <c r="D92">
        <f t="shared" si="9"/>
        <v>2433862.4338624338</v>
      </c>
      <c r="E92">
        <f t="shared" si="10"/>
        <v>10.952380952380953</v>
      </c>
      <c r="F92">
        <f t="shared" si="11"/>
        <v>26656588.561350465</v>
      </c>
      <c r="G92">
        <f t="shared" si="12"/>
        <v>4.4385844633241508E-9</v>
      </c>
    </row>
    <row r="93" spans="1:7" x14ac:dyDescent="0.25">
      <c r="A93">
        <f t="shared" si="13"/>
        <v>9.2999999999999992E-3</v>
      </c>
      <c r="B93">
        <f t="shared" si="7"/>
        <v>8.648999999999998E-5</v>
      </c>
      <c r="C93">
        <f t="shared" si="8"/>
        <v>38.749999999999993</v>
      </c>
      <c r="D93">
        <f t="shared" si="9"/>
        <v>2460317.4603174604</v>
      </c>
      <c r="E93">
        <f t="shared" si="10"/>
        <v>11.071428571428569</v>
      </c>
      <c r="F93">
        <f t="shared" si="11"/>
        <v>27239229.024943307</v>
      </c>
      <c r="G93">
        <f t="shared" si="12"/>
        <v>4.3436442283833708E-9</v>
      </c>
    </row>
    <row r="94" spans="1:7" x14ac:dyDescent="0.25">
      <c r="A94">
        <f t="shared" si="13"/>
        <v>9.3999999999999986E-3</v>
      </c>
      <c r="B94">
        <f t="shared" si="7"/>
        <v>8.8359999999999974E-5</v>
      </c>
      <c r="C94">
        <f t="shared" si="8"/>
        <v>39.166666666666657</v>
      </c>
      <c r="D94">
        <f t="shared" si="9"/>
        <v>2486772.4867724865</v>
      </c>
      <c r="E94">
        <f t="shared" si="10"/>
        <v>11.190476190476188</v>
      </c>
      <c r="F94">
        <f t="shared" si="11"/>
        <v>27828168.304358773</v>
      </c>
      <c r="G94">
        <f t="shared" si="12"/>
        <v>4.2517178546774276E-9</v>
      </c>
    </row>
    <row r="95" spans="1:7" x14ac:dyDescent="0.25">
      <c r="A95">
        <f t="shared" si="13"/>
        <v>9.499999999999998E-3</v>
      </c>
      <c r="B95">
        <f t="shared" si="7"/>
        <v>9.0249999999999958E-5</v>
      </c>
      <c r="C95">
        <f t="shared" si="8"/>
        <v>39.583333333333321</v>
      </c>
      <c r="D95">
        <f t="shared" si="9"/>
        <v>2513227.5132275131</v>
      </c>
      <c r="E95">
        <f t="shared" si="10"/>
        <v>11.309523809523807</v>
      </c>
      <c r="F95">
        <f t="shared" si="11"/>
        <v>28423406.399596866</v>
      </c>
      <c r="G95">
        <f t="shared" si="12"/>
        <v>4.1626791130799283E-9</v>
      </c>
    </row>
    <row r="96" spans="1:7" x14ac:dyDescent="0.25">
      <c r="A96">
        <f t="shared" si="13"/>
        <v>9.5999999999999974E-3</v>
      </c>
      <c r="B96">
        <f t="shared" si="7"/>
        <v>9.2159999999999944E-5</v>
      </c>
      <c r="C96">
        <f t="shared" si="8"/>
        <v>39.999999999999986</v>
      </c>
      <c r="D96">
        <f t="shared" si="9"/>
        <v>2539682.5396825392</v>
      </c>
      <c r="E96">
        <f t="shared" si="10"/>
        <v>11.428571428571425</v>
      </c>
      <c r="F96">
        <f t="shared" si="11"/>
        <v>29024943.310657583</v>
      </c>
      <c r="G96">
        <f t="shared" si="12"/>
        <v>4.076408314472667E-9</v>
      </c>
    </row>
    <row r="97" spans="1:7" x14ac:dyDescent="0.25">
      <c r="A97">
        <f t="shared" si="13"/>
        <v>9.6999999999999968E-3</v>
      </c>
      <c r="B97">
        <f t="shared" si="7"/>
        <v>9.4089999999999934E-5</v>
      </c>
      <c r="C97">
        <f t="shared" si="8"/>
        <v>40.41666666666665</v>
      </c>
      <c r="D97">
        <f t="shared" si="9"/>
        <v>2566137.5661375653</v>
      </c>
      <c r="E97">
        <f t="shared" si="10"/>
        <v>11.547619047619044</v>
      </c>
      <c r="F97">
        <f t="shared" si="11"/>
        <v>29632779.037540924</v>
      </c>
      <c r="G97">
        <f t="shared" si="12"/>
        <v>3.9927919073090982E-9</v>
      </c>
    </row>
    <row r="98" spans="1:7" x14ac:dyDescent="0.25">
      <c r="A98">
        <f t="shared" si="13"/>
        <v>9.7999999999999962E-3</v>
      </c>
      <c r="B98">
        <f t="shared" si="7"/>
        <v>9.6039999999999928E-5</v>
      </c>
      <c r="C98">
        <f t="shared" si="8"/>
        <v>40.833333333333314</v>
      </c>
      <c r="D98">
        <f t="shared" si="9"/>
        <v>2592592.5925925919</v>
      </c>
      <c r="E98">
        <f t="shared" si="10"/>
        <v>11.666666666666663</v>
      </c>
      <c r="F98">
        <f t="shared" si="11"/>
        <v>30246913.580246896</v>
      </c>
      <c r="G98">
        <f t="shared" si="12"/>
        <v>3.9117221037753264E-9</v>
      </c>
    </row>
    <row r="99" spans="1:7" x14ac:dyDescent="0.25">
      <c r="A99">
        <f t="shared" si="13"/>
        <v>9.8999999999999956E-3</v>
      </c>
      <c r="B99">
        <f t="shared" si="7"/>
        <v>9.800999999999991E-5</v>
      </c>
      <c r="C99">
        <f t="shared" si="8"/>
        <v>41.249999999999979</v>
      </c>
      <c r="D99">
        <f t="shared" si="9"/>
        <v>2619047.619047618</v>
      </c>
      <c r="E99">
        <f t="shared" si="10"/>
        <v>11.785714285714279</v>
      </c>
      <c r="F99">
        <f t="shared" si="11"/>
        <v>30867346.93877548</v>
      </c>
      <c r="G99">
        <f t="shared" si="12"/>
        <v>3.8330965322494904E-9</v>
      </c>
    </row>
    <row r="100" spans="1:7" x14ac:dyDescent="0.25">
      <c r="A100">
        <f t="shared" si="13"/>
        <v>9.999999999999995E-3</v>
      </c>
      <c r="B100">
        <f t="shared" si="7"/>
        <v>9.9999999999999896E-5</v>
      </c>
      <c r="C100">
        <f t="shared" si="8"/>
        <v>41.666666666666643</v>
      </c>
      <c r="D100">
        <f t="shared" si="9"/>
        <v>2645502.6455026441</v>
      </c>
      <c r="E100">
        <f t="shared" si="10"/>
        <v>11.904761904761898</v>
      </c>
      <c r="F100">
        <f t="shared" si="11"/>
        <v>31494079.113126699</v>
      </c>
      <c r="G100">
        <f t="shared" si="12"/>
        <v>3.7568179139662895E-9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H33" sqref="H33"/>
    </sheetView>
  </sheetViews>
  <sheetFormatPr defaultRowHeight="15" x14ac:dyDescent="0.25"/>
  <cols>
    <col min="1" max="1" width="13.85546875" bestFit="1" customWidth="1"/>
    <col min="4" max="4" width="11.7109375" bestFit="1" customWidth="1"/>
  </cols>
  <sheetData>
    <row r="1" spans="1:4" x14ac:dyDescent="0.25">
      <c r="A1" t="s">
        <v>63</v>
      </c>
      <c r="B1" t="s">
        <v>67</v>
      </c>
      <c r="C1" t="s">
        <v>78</v>
      </c>
      <c r="D1" t="s">
        <v>97</v>
      </c>
    </row>
    <row r="2" spans="1:4" x14ac:dyDescent="0.25">
      <c r="A2">
        <v>0.83333333333333337</v>
      </c>
      <c r="B2">
        <v>-0.99553704927306008</v>
      </c>
      <c r="C2">
        <v>9.3912114413703333E-6</v>
      </c>
      <c r="D2">
        <f>B2*C2</f>
        <v>-9.3492989274412225E-6</v>
      </c>
    </row>
    <row r="3" spans="1:4" x14ac:dyDescent="0.25">
      <c r="A3">
        <v>1.25</v>
      </c>
      <c r="B3">
        <v>-0.98995836086438516</v>
      </c>
      <c r="C3">
        <v>4.1740775897831085E-6</v>
      </c>
      <c r="D3">
        <f t="shared" ref="D3:D29" si="0">B3*C3</f>
        <v>-4.1321630089024497E-6</v>
      </c>
    </row>
    <row r="4" spans="1:4" x14ac:dyDescent="0.25">
      <c r="A4">
        <v>1.6666666666666667</v>
      </c>
      <c r="B4">
        <v>-0.98214819709224033</v>
      </c>
      <c r="C4">
        <v>2.3479591713196576E-6</v>
      </c>
      <c r="D4">
        <f t="shared" si="0"/>
        <v>-2.3060438669577924E-6</v>
      </c>
    </row>
    <row r="5" spans="1:4" x14ac:dyDescent="0.25">
      <c r="A5">
        <v>2.0833333333333335</v>
      </c>
      <c r="B5">
        <v>-0.97210655795662559</v>
      </c>
      <c r="C5">
        <v>1.5027058752227788E-6</v>
      </c>
      <c r="D5">
        <f t="shared" si="0"/>
        <v>-1.4607902359840139E-6</v>
      </c>
    </row>
    <row r="6" spans="1:4" x14ac:dyDescent="0.25">
      <c r="A6">
        <v>2.5</v>
      </c>
      <c r="B6">
        <v>-0.95983344345754085</v>
      </c>
      <c r="C6">
        <v>1.0435502755915526E-6</v>
      </c>
      <c r="D6">
        <f t="shared" si="0"/>
        <v>-1.0016344544421056E-6</v>
      </c>
    </row>
    <row r="7" spans="1:4" x14ac:dyDescent="0.25">
      <c r="A7">
        <v>2.916666666666667</v>
      </c>
      <c r="B7">
        <v>-0.94532885359498608</v>
      </c>
      <c r="C7">
        <v>7.6669200470194998E-7</v>
      </c>
      <c r="D7">
        <f t="shared" si="0"/>
        <v>-7.2477607386533601E-7</v>
      </c>
    </row>
    <row r="8" spans="1:4" x14ac:dyDescent="0.25">
      <c r="A8">
        <v>3.3333333333333339</v>
      </c>
      <c r="B8">
        <v>-0.92859278836896131</v>
      </c>
      <c r="C8">
        <v>5.8699956307902643E-7</v>
      </c>
      <c r="D8">
        <f t="shared" si="0"/>
        <v>-5.4508356105091511E-7</v>
      </c>
    </row>
    <row r="9" spans="1:4" x14ac:dyDescent="0.25">
      <c r="A9">
        <v>3.7500000000000009</v>
      </c>
      <c r="B9">
        <v>-0.90962524777946663</v>
      </c>
      <c r="C9">
        <v>4.6380266398543732E-7</v>
      </c>
      <c r="D9">
        <f t="shared" si="0"/>
        <v>-4.2188661314853011E-7</v>
      </c>
    </row>
    <row r="10" spans="1:4" x14ac:dyDescent="0.25">
      <c r="A10">
        <v>4.1666666666666679</v>
      </c>
      <c r="B10">
        <v>-0.88842623182650216</v>
      </c>
      <c r="C10">
        <v>3.7568047073969682E-7</v>
      </c>
      <c r="D10">
        <f t="shared" si="0"/>
        <v>-3.3376438499007533E-7</v>
      </c>
    </row>
    <row r="11" spans="1:4" x14ac:dyDescent="0.25">
      <c r="A11">
        <v>4.5833333333333348</v>
      </c>
      <c r="B11">
        <v>-0.86499574051006767</v>
      </c>
      <c r="C11">
        <v>3.1047991922243708E-7</v>
      </c>
      <c r="D11">
        <f t="shared" si="0"/>
        <v>-2.6856380764131793E-7</v>
      </c>
    </row>
    <row r="12" spans="1:4" x14ac:dyDescent="0.25">
      <c r="A12">
        <v>5.0000000000000009</v>
      </c>
      <c r="B12">
        <v>-0.83933377383016294</v>
      </c>
      <c r="C12">
        <v>2.6088949885338208E-7</v>
      </c>
      <c r="D12">
        <f t="shared" si="0"/>
        <v>-2.1897336762526915E-7</v>
      </c>
    </row>
    <row r="13" spans="1:4" x14ac:dyDescent="0.25">
      <c r="A13">
        <v>5.4166666666666679</v>
      </c>
      <c r="B13">
        <v>-0.81144033178678843</v>
      </c>
      <c r="C13">
        <v>2.2229645880958219E-7</v>
      </c>
      <c r="D13">
        <f t="shared" si="0"/>
        <v>-1.8038031229147552E-7</v>
      </c>
    </row>
    <row r="14" spans="1:4" x14ac:dyDescent="0.25">
      <c r="A14">
        <v>5.8333333333333348</v>
      </c>
      <c r="B14">
        <v>-0.78131541437994412</v>
      </c>
      <c r="C14">
        <v>1.9167404292080268E-7</v>
      </c>
      <c r="D14">
        <f t="shared" si="0"/>
        <v>-1.4975788427054615E-7</v>
      </c>
    </row>
    <row r="15" spans="1:4" x14ac:dyDescent="0.25">
      <c r="A15">
        <v>6.2500000000000018</v>
      </c>
      <c r="B15">
        <v>-0.74895902160962979</v>
      </c>
      <c r="C15">
        <v>1.6696942748797452E-7</v>
      </c>
      <c r="D15">
        <f t="shared" si="0"/>
        <v>-1.2505325905011342E-7</v>
      </c>
    </row>
    <row r="16" spans="1:4" x14ac:dyDescent="0.25">
      <c r="A16">
        <v>6.6666666666666687</v>
      </c>
      <c r="B16">
        <v>-0.71437115347584523</v>
      </c>
      <c r="C16">
        <v>1.46750501423031E-7</v>
      </c>
      <c r="D16">
        <f t="shared" si="0"/>
        <v>-1.0483432497472933E-7</v>
      </c>
    </row>
    <row r="17" spans="1:4" x14ac:dyDescent="0.25">
      <c r="A17">
        <v>7.0833333333333357</v>
      </c>
      <c r="B17">
        <v>-0.67755180997859132</v>
      </c>
      <c r="C17">
        <v>1.2999354434080742E-7</v>
      </c>
      <c r="D17">
        <f t="shared" si="0"/>
        <v>-8.8077361253646333E-8</v>
      </c>
    </row>
    <row r="18" spans="1:4" x14ac:dyDescent="0.25">
      <c r="A18">
        <v>7.5000000000000027</v>
      </c>
      <c r="B18">
        <v>-0.63850099111786707</v>
      </c>
      <c r="C18">
        <v>1.1595104722474716E-7</v>
      </c>
      <c r="D18">
        <f t="shared" si="0"/>
        <v>-7.4034858574155674E-8</v>
      </c>
    </row>
    <row r="19" spans="1:4" x14ac:dyDescent="0.25">
      <c r="A19">
        <v>7.9166666666666687</v>
      </c>
      <c r="B19">
        <v>-0.59721869689367224</v>
      </c>
      <c r="C19">
        <v>1.0406687955885196E-7</v>
      </c>
      <c r="D19">
        <f t="shared" si="0"/>
        <v>-6.2150686199928308E-8</v>
      </c>
    </row>
    <row r="20" spans="1:4" x14ac:dyDescent="0.25">
      <c r="A20">
        <v>8.3333333333333357</v>
      </c>
      <c r="B20">
        <v>-0.5537049273060084</v>
      </c>
      <c r="C20">
        <v>9.3920367809129895E-8</v>
      </c>
      <c r="D20">
        <f t="shared" si="0"/>
        <v>-5.200417043030784E-8</v>
      </c>
    </row>
    <row r="21" spans="1:4" x14ac:dyDescent="0.25">
      <c r="A21">
        <v>8.7500000000000018</v>
      </c>
      <c r="B21">
        <v>-0.50795968235487421</v>
      </c>
      <c r="C21">
        <v>8.5188549261264243E-8</v>
      </c>
      <c r="D21">
        <f t="shared" si="0"/>
        <v>-4.3272348423024338E-8</v>
      </c>
    </row>
    <row r="22" spans="1:4" x14ac:dyDescent="0.25">
      <c r="A22">
        <v>9.1666666666666679</v>
      </c>
      <c r="B22">
        <v>-0.45998296204027034</v>
      </c>
      <c r="C22">
        <v>7.7620150643938896E-8</v>
      </c>
      <c r="D22">
        <f t="shared" si="0"/>
        <v>-3.5703946807211013E-8</v>
      </c>
    </row>
    <row r="23" spans="1:4" x14ac:dyDescent="0.25">
      <c r="A23">
        <v>9.5833333333333321</v>
      </c>
      <c r="B23">
        <v>-0.40977476636219656</v>
      </c>
      <c r="C23">
        <v>7.1017306722605427E-8</v>
      </c>
      <c r="D23">
        <f t="shared" si="0"/>
        <v>-2.9101100269928091E-8</v>
      </c>
    </row>
    <row r="24" spans="1:4" x14ac:dyDescent="0.25">
      <c r="A24">
        <v>9.9999999999999982</v>
      </c>
      <c r="B24">
        <v>-0.35733509532065333</v>
      </c>
      <c r="C24">
        <v>6.5222495336679353E-8</v>
      </c>
      <c r="D24">
        <f t="shared" si="0"/>
        <v>-2.3306286588183185E-8</v>
      </c>
    </row>
    <row r="25" spans="1:4" x14ac:dyDescent="0.25">
      <c r="A25">
        <v>10.416666666666664</v>
      </c>
      <c r="B25">
        <v>-0.30266394891563952</v>
      </c>
      <c r="C25">
        <v>6.0109054607439484E-8</v>
      </c>
      <c r="D25">
        <f t="shared" si="0"/>
        <v>-1.819284383307345E-8</v>
      </c>
    </row>
    <row r="26" spans="1:4" x14ac:dyDescent="0.25">
      <c r="A26">
        <v>10.83333333333333</v>
      </c>
      <c r="B26">
        <v>-0.24576132714715471</v>
      </c>
      <c r="C26">
        <v>5.5574202277991333E-8</v>
      </c>
      <c r="D26">
        <f t="shared" si="0"/>
        <v>-1.3657989706983579E-8</v>
      </c>
    </row>
    <row r="27" spans="1:4" x14ac:dyDescent="0.25">
      <c r="A27">
        <v>11.249999999999996</v>
      </c>
      <c r="B27">
        <v>-0.18662723001520076</v>
      </c>
      <c r="C27">
        <v>5.1533830143498679E-8</v>
      </c>
      <c r="D27">
        <f t="shared" si="0"/>
        <v>-9.6176159717550152E-9</v>
      </c>
    </row>
    <row r="28" spans="1:4" x14ac:dyDescent="0.25">
      <c r="A28">
        <v>11.666666666666663</v>
      </c>
      <c r="B28">
        <v>-0.12526165751977747</v>
      </c>
      <c r="C28">
        <v>4.791857583972527E-8</v>
      </c>
      <c r="D28">
        <f t="shared" si="0"/>
        <v>-6.0023602356711502E-9</v>
      </c>
    </row>
    <row r="29" spans="1:4" x14ac:dyDescent="0.25">
      <c r="A29">
        <v>12.083333333333329</v>
      </c>
      <c r="B29">
        <v>-6.1664609660883829E-2</v>
      </c>
      <c r="C29">
        <v>4.4670825935293963E-8</v>
      </c>
      <c r="D29">
        <f t="shared" si="0"/>
        <v>-2.7546090445291879E-9</v>
      </c>
    </row>
    <row r="30" spans="1:4" x14ac:dyDescent="0.25">
      <c r="A30">
        <v>12.499999999999995</v>
      </c>
      <c r="B30">
        <v>4.1466472806334087E-3</v>
      </c>
      <c r="C30">
        <v>0.99999960545773292</v>
      </c>
      <c r="D30">
        <f t="shared" ref="D3:D66" si="1">B30*C30</f>
        <v>4.1466456446057898E-3</v>
      </c>
    </row>
    <row r="31" spans="1:4" x14ac:dyDescent="0.25">
      <c r="A31">
        <v>12.916666666666661</v>
      </c>
      <c r="B31">
        <v>6.7358982885087237E-2</v>
      </c>
      <c r="C31">
        <v>0.99999963050150953</v>
      </c>
      <c r="D31">
        <f t="shared" si="1"/>
        <v>6.7358957996044744E-2</v>
      </c>
    </row>
    <row r="32" spans="1:4" x14ac:dyDescent="0.25">
      <c r="A32">
        <v>13.333333333333327</v>
      </c>
      <c r="B32">
        <v>0.1247382642114937</v>
      </c>
      <c r="C32">
        <v>0.99999965323431894</v>
      </c>
      <c r="D32">
        <f t="shared" si="1"/>
        <v>0.12473822095654455</v>
      </c>
    </row>
    <row r="33" spans="1:4" x14ac:dyDescent="0.25">
      <c r="A33">
        <v>13.749999999999993</v>
      </c>
      <c r="B33">
        <v>0.17698070023192813</v>
      </c>
      <c r="C33">
        <v>0.9999996739319883</v>
      </c>
      <c r="D33">
        <f t="shared" si="1"/>
        <v>0.17698064252418311</v>
      </c>
    </row>
    <row r="34" spans="1:4" x14ac:dyDescent="0.25">
      <c r="A34">
        <v>14.166666666666659</v>
      </c>
      <c r="B34">
        <v>0.22468164580672079</v>
      </c>
      <c r="C34">
        <v>0.99999969283038803</v>
      </c>
      <c r="D34">
        <f t="shared" si="1"/>
        <v>0.22468157679134682</v>
      </c>
    </row>
    <row r="35" spans="1:4" x14ac:dyDescent="0.25">
      <c r="A35">
        <v>14.583333333333325</v>
      </c>
      <c r="B35">
        <v>0.26835263881842408</v>
      </c>
      <c r="C35">
        <v>0.99999971013218159</v>
      </c>
      <c r="D35">
        <f t="shared" si="1"/>
        <v>0.26835256103163008</v>
      </c>
    </row>
    <row r="36" spans="1:4" x14ac:dyDescent="0.25">
      <c r="A36">
        <v>14.999999999999989</v>
      </c>
      <c r="B36">
        <v>0.30843517172266066</v>
      </c>
      <c r="C36">
        <v>0.99999972601228149</v>
      </c>
      <c r="D36">
        <f t="shared" si="1"/>
        <v>0.30843508721521168</v>
      </c>
    </row>
    <row r="37" spans="1:4" x14ac:dyDescent="0.25">
      <c r="A37">
        <v>15.416666666666655</v>
      </c>
      <c r="B37">
        <v>0.345311893756442</v>
      </c>
      <c r="C37">
        <v>0.99999974062228747</v>
      </c>
      <c r="D37">
        <f t="shared" si="1"/>
        <v>0.34531180419023288</v>
      </c>
    </row>
    <row r="38" spans="1:4" x14ac:dyDescent="0.25">
      <c r="A38">
        <v>15.833333333333321</v>
      </c>
      <c r="B38">
        <v>0.37931577739097533</v>
      </c>
      <c r="C38">
        <v>0.99999975409411834</v>
      </c>
      <c r="D38">
        <f t="shared" si="1"/>
        <v>0.37931568411499467</v>
      </c>
    </row>
    <row r="39" spans="1:4" x14ac:dyDescent="0.25">
      <c r="A39">
        <v>16.249999999999989</v>
      </c>
      <c r="B39">
        <v>0.41073766111279952</v>
      </c>
      <c r="C39">
        <v>0.9999997665429996</v>
      </c>
      <c r="D39">
        <f t="shared" si="1"/>
        <v>0.41073756522321719</v>
      </c>
    </row>
    <row r="40" spans="1:4" x14ac:dyDescent="0.25">
      <c r="A40">
        <v>16.666666666666657</v>
      </c>
      <c r="B40">
        <v>0.43983248909535644</v>
      </c>
      <c r="C40">
        <v>0.99999977806993645</v>
      </c>
      <c r="D40">
        <f t="shared" si="1"/>
        <v>0.43983239148330416</v>
      </c>
    </row>
    <row r="41" spans="1:4" x14ac:dyDescent="0.25">
      <c r="A41">
        <v>17.083333333333325</v>
      </c>
      <c r="B41">
        <v>0.46682449884150468</v>
      </c>
      <c r="C41">
        <v>0.99999978876376827</v>
      </c>
      <c r="D41">
        <f t="shared" si="1"/>
        <v>0.46682440023125665</v>
      </c>
    </row>
    <row r="42" spans="1:4" x14ac:dyDescent="0.25">
      <c r="A42">
        <v>17.499999999999993</v>
      </c>
      <c r="B42">
        <v>0.49191155473501713</v>
      </c>
      <c r="C42">
        <v>0.99999979870288602</v>
      </c>
      <c r="D42">
        <f t="shared" si="1"/>
        <v>0.49191145571464084</v>
      </c>
    </row>
    <row r="43" spans="1:4" x14ac:dyDescent="0.25">
      <c r="A43">
        <v>17.916666666666661</v>
      </c>
      <c r="B43">
        <v>0.51526878450652802</v>
      </c>
      <c r="C43">
        <v>0.99999980795667265</v>
      </c>
      <c r="D43">
        <f t="shared" si="1"/>
        <v>0.5152686855525962</v>
      </c>
    </row>
    <row r="44" spans="1:4" x14ac:dyDescent="0.25">
      <c r="A44">
        <v>18.333333333333325</v>
      </c>
      <c r="B44">
        <v>0.53705164388045967</v>
      </c>
      <c r="C44">
        <v>0.99999981658671722</v>
      </c>
      <c r="D44">
        <f t="shared" si="1"/>
        <v>0.53705154537805466</v>
      </c>
    </row>
    <row r="45" spans="1:4" x14ac:dyDescent="0.25">
      <c r="A45">
        <v>18.749999999999993</v>
      </c>
      <c r="B45">
        <v>0.55739850990250384</v>
      </c>
      <c r="C45">
        <v>0.99999982464784287</v>
      </c>
      <c r="D45">
        <f t="shared" si="1"/>
        <v>0.55739841216147279</v>
      </c>
    </row>
    <row r="46" spans="1:4" x14ac:dyDescent="0.25">
      <c r="A46">
        <v>19.166666666666661</v>
      </c>
      <c r="B46">
        <v>0.57643288400405046</v>
      </c>
      <c r="C46">
        <v>0.99999983218897881</v>
      </c>
      <c r="D46">
        <f t="shared" si="1"/>
        <v>0.57643278727225955</v>
      </c>
    </row>
    <row r="47" spans="1:4" x14ac:dyDescent="0.25">
      <c r="A47">
        <v>19.583333333333329</v>
      </c>
      <c r="B47">
        <v>0.59426527050818001</v>
      </c>
      <c r="C47">
        <v>0.99999983925390523</v>
      </c>
      <c r="D47">
        <f t="shared" si="1"/>
        <v>0.59426517498235853</v>
      </c>
    </row>
    <row r="48" spans="1:4" x14ac:dyDescent="0.25">
      <c r="A48">
        <v>19.999999999999996</v>
      </c>
      <c r="B48">
        <v>0.61099478409399732</v>
      </c>
      <c r="C48">
        <v>0.99999984588188984</v>
      </c>
      <c r="D48">
        <f t="shared" si="1"/>
        <v>0.61099468992863593</v>
      </c>
    </row>
    <row r="49" spans="1:4" x14ac:dyDescent="0.25">
      <c r="A49">
        <v>20.416666666666664</v>
      </c>
      <c r="B49">
        <v>0.62671053000940069</v>
      </c>
      <c r="C49">
        <v>0.99999985210823494</v>
      </c>
      <c r="D49">
        <f t="shared" si="1"/>
        <v>0.62671043732407428</v>
      </c>
    </row>
    <row r="50" spans="1:4" x14ac:dyDescent="0.25">
      <c r="A50">
        <v>20.833333333333332</v>
      </c>
      <c r="B50">
        <v>0.64149279302102835</v>
      </c>
      <c r="C50">
        <v>0.999999857964748</v>
      </c>
      <c r="D50">
        <f t="shared" si="1"/>
        <v>0.64149270190643781</v>
      </c>
    </row>
    <row r="51" spans="1:4" x14ac:dyDescent="0.25">
      <c r="A51">
        <v>21.25</v>
      </c>
      <c r="B51">
        <v>0.65541406480298758</v>
      </c>
      <c r="C51">
        <v>0.99999986348014913</v>
      </c>
      <c r="D51">
        <f t="shared" si="1"/>
        <v>0.65541397532595724</v>
      </c>
    </row>
    <row r="52" spans="1:4" x14ac:dyDescent="0.25">
      <c r="A52">
        <v>21.666666666666668</v>
      </c>
      <c r="B52">
        <v>0.66853993437595027</v>
      </c>
      <c r="C52">
        <v>0.99999986868042401</v>
      </c>
      <c r="D52">
        <f t="shared" si="1"/>
        <v>0.66853984658356957</v>
      </c>
    </row>
    <row r="53" spans="1:4" x14ac:dyDescent="0.25">
      <c r="A53">
        <v>22.083333333333336</v>
      </c>
      <c r="B53">
        <v>0.68092986206926698</v>
      </c>
      <c r="C53">
        <v>0.99999987358912945</v>
      </c>
      <c r="D53">
        <f t="shared" si="1"/>
        <v>0.68092977599233029</v>
      </c>
    </row>
    <row r="54" spans="1:4" x14ac:dyDescent="0.25">
      <c r="A54">
        <v>22.500000000000004</v>
      </c>
      <c r="B54">
        <v>0.69263785409896128</v>
      </c>
      <c r="C54">
        <v>0.99999987822766223</v>
      </c>
      <c r="D54">
        <f t="shared" si="1"/>
        <v>0.6926377697548306</v>
      </c>
    </row>
    <row r="55" spans="1:4" x14ac:dyDescent="0.25">
      <c r="A55">
        <v>22.916666666666671</v>
      </c>
      <c r="B55">
        <v>0.70371305208349444</v>
      </c>
      <c r="C55">
        <v>0.99999988261549144</v>
      </c>
      <c r="D55">
        <f t="shared" si="1"/>
        <v>0.70371296947848361</v>
      </c>
    </row>
    <row r="56" spans="1:4" x14ac:dyDescent="0.25">
      <c r="A56">
        <v>23.333333333333339</v>
      </c>
      <c r="B56">
        <v>0.71420024953844763</v>
      </c>
      <c r="C56">
        <v>0.99999988677036356</v>
      </c>
      <c r="D56">
        <f t="shared" si="1"/>
        <v>0.71420016866981306</v>
      </c>
    </row>
    <row r="57" spans="1:4" x14ac:dyDescent="0.25">
      <c r="A57">
        <v>23.750000000000007</v>
      </c>
      <c r="B57">
        <v>0.72414034550710094</v>
      </c>
      <c r="C57">
        <v>0.99999989070848216</v>
      </c>
      <c r="D57">
        <f t="shared" si="1"/>
        <v>0.72414026636470341</v>
      </c>
    </row>
    <row r="58" spans="1:4" x14ac:dyDescent="0.25">
      <c r="A58">
        <v>24.166666666666675</v>
      </c>
      <c r="B58">
        <v>0.73357074392169186</v>
      </c>
      <c r="C58">
        <v>0.9999998944446663</v>
      </c>
      <c r="D58">
        <f t="shared" si="1"/>
        <v>0.73357066648938718</v>
      </c>
    </row>
    <row r="59" spans="1:4" x14ac:dyDescent="0.25">
      <c r="A59">
        <v>24.583333333333343</v>
      </c>
      <c r="B59">
        <v>0.74252570599039691</v>
      </c>
      <c r="C59">
        <v>0.99999989799248956</v>
      </c>
      <c r="D59">
        <f t="shared" si="1"/>
        <v>0.7425256302471982</v>
      </c>
    </row>
    <row r="60" spans="1:4" x14ac:dyDescent="0.25">
      <c r="A60">
        <v>25.000000000000011</v>
      </c>
      <c r="B60">
        <v>0.75103666182015882</v>
      </c>
      <c r="C60">
        <v>0.99999990136440409</v>
      </c>
      <c r="D60">
        <f t="shared" si="1"/>
        <v>0.75103658774121018</v>
      </c>
    </row>
    <row r="61" spans="1:4" x14ac:dyDescent="0.25">
      <c r="A61">
        <v>25.416666666666679</v>
      </c>
      <c r="B61">
        <v>0.75913248657688004</v>
      </c>
      <c r="C61">
        <v>0.99999990457184995</v>
      </c>
      <c r="D61">
        <f t="shared" si="1"/>
        <v>0.75913241413427124</v>
      </c>
    </row>
    <row r="62" spans="1:4" x14ac:dyDescent="0.25">
      <c r="A62">
        <v>25.833333333333346</v>
      </c>
      <c r="B62">
        <v>0.76683974572127223</v>
      </c>
      <c r="C62">
        <v>0.99999990762535185</v>
      </c>
      <c r="D62">
        <f t="shared" si="1"/>
        <v>0.76683967488472049</v>
      </c>
    </row>
    <row r="63" spans="1:4" x14ac:dyDescent="0.25">
      <c r="A63">
        <v>26.250000000000014</v>
      </c>
      <c r="B63">
        <v>0.77418291321556354</v>
      </c>
      <c r="C63">
        <v>0.99999991053460613</v>
      </c>
      <c r="D63">
        <f t="shared" si="1"/>
        <v>0.77418284395298431</v>
      </c>
    </row>
    <row r="64" spans="1:4" x14ac:dyDescent="0.25">
      <c r="A64">
        <v>26.666666666666682</v>
      </c>
      <c r="B64">
        <v>0.78118456605287379</v>
      </c>
      <c r="C64">
        <v>0.99999991330855731</v>
      </c>
      <c r="D64">
        <f t="shared" si="1"/>
        <v>0.78118449833085679</v>
      </c>
    </row>
    <row r="65" spans="1:4" x14ac:dyDescent="0.25">
      <c r="A65">
        <v>27.08333333333335</v>
      </c>
      <c r="B65">
        <v>0.78786555800060865</v>
      </c>
      <c r="C65">
        <v>0.99999991595546733</v>
      </c>
      <c r="D65">
        <f t="shared" si="1"/>
        <v>0.78786549178481602</v>
      </c>
    </row>
    <row r="66" spans="1:4" x14ac:dyDescent="0.25">
      <c r="A66">
        <v>27.500000000000018</v>
      </c>
      <c r="B66">
        <v>0.79424517505798242</v>
      </c>
      <c r="C66">
        <v>0.9999999184829772</v>
      </c>
      <c r="D66">
        <f t="shared" si="1"/>
        <v>0.79424511031348033</v>
      </c>
    </row>
    <row r="67" spans="1:4" x14ac:dyDescent="0.25">
      <c r="A67">
        <v>27.916666666666686</v>
      </c>
      <c r="B67">
        <v>0.80034127479451356</v>
      </c>
      <c r="C67">
        <v>0.9999999208981617</v>
      </c>
      <c r="D67">
        <f t="shared" ref="D67:D100" si="2">B67*C67</f>
        <v>0.80034121148604742</v>
      </c>
    </row>
    <row r="68" spans="1:4" x14ac:dyDescent="0.25">
      <c r="A68">
        <v>28.333333333333353</v>
      </c>
      <c r="B68">
        <v>0.80617041145168056</v>
      </c>
      <c r="C68">
        <v>0.99999992320757936</v>
      </c>
      <c r="D68">
        <f t="shared" si="2"/>
        <v>0.80617034954390321</v>
      </c>
    </row>
    <row r="69" spans="1:4" x14ac:dyDescent="0.25">
      <c r="A69">
        <v>28.750000000000021</v>
      </c>
      <c r="B69">
        <v>0.81174794844624465</v>
      </c>
      <c r="C69">
        <v>0.99999992541731697</v>
      </c>
      <c r="D69">
        <f t="shared" si="2"/>
        <v>0.81174788790390473</v>
      </c>
    </row>
    <row r="70" spans="1:4" x14ac:dyDescent="0.25">
      <c r="A70">
        <v>29.166666666666689</v>
      </c>
      <c r="B70">
        <v>0.81708815970460635</v>
      </c>
      <c r="C70">
        <v>0.99999992753302969</v>
      </c>
      <c r="D70">
        <f t="shared" si="2"/>
        <v>0.81708810049270297</v>
      </c>
    </row>
    <row r="71" spans="1:4" x14ac:dyDescent="0.25">
      <c r="A71">
        <v>29.583333333333357</v>
      </c>
      <c r="B71">
        <v>0.82220432107767749</v>
      </c>
      <c r="C71">
        <v>0.99999992955997719</v>
      </c>
      <c r="D71">
        <f t="shared" si="2"/>
        <v>0.82220426316158635</v>
      </c>
    </row>
    <row r="72" spans="1:4" x14ac:dyDescent="0.25">
      <c r="A72">
        <v>30.000000000000025</v>
      </c>
      <c r="B72">
        <v>0.82710879293066597</v>
      </c>
      <c r="C72">
        <v>0.99999993150305633</v>
      </c>
      <c r="D72">
        <f t="shared" si="2"/>
        <v>0.8271087362762416</v>
      </c>
    </row>
    <row r="73" spans="1:4" x14ac:dyDescent="0.25">
      <c r="A73">
        <v>30.416666666666693</v>
      </c>
      <c r="B73">
        <v>0.83181309486818766</v>
      </c>
      <c r="C73">
        <v>0.99999993336683113</v>
      </c>
      <c r="D73">
        <f t="shared" si="2"/>
        <v>0.83181303944184526</v>
      </c>
    </row>
    <row r="74" spans="1:4" x14ac:dyDescent="0.25">
      <c r="A74">
        <v>30.833333333333361</v>
      </c>
      <c r="B74">
        <v>0.83632797343911081</v>
      </c>
      <c r="C74">
        <v>0.99999993515555918</v>
      </c>
      <c r="D74">
        <f t="shared" si="2"/>
        <v>0.83632791920789107</v>
      </c>
    </row>
    <row r="75" spans="1:4" x14ac:dyDescent="0.25">
      <c r="A75">
        <v>31.250000000000028</v>
      </c>
      <c r="B75">
        <v>0.84066346356490151</v>
      </c>
      <c r="C75">
        <v>0.99999993687321631</v>
      </c>
      <c r="D75">
        <f t="shared" si="2"/>
        <v>0.84066341049652094</v>
      </c>
    </row>
    <row r="76" spans="1:4" x14ac:dyDescent="0.25">
      <c r="A76">
        <v>31.666666666666696</v>
      </c>
      <c r="B76">
        <v>0.84482894434774458</v>
      </c>
      <c r="C76">
        <v>0.99999993852351821</v>
      </c>
      <c r="D76">
        <f t="shared" si="2"/>
        <v>0.84482889241063341</v>
      </c>
    </row>
    <row r="77" spans="1:4" x14ac:dyDescent="0.25">
      <c r="A77">
        <v>32.083333333333364</v>
      </c>
      <c r="B77">
        <v>0.84883318983851785</v>
      </c>
      <c r="C77">
        <v>0.99999994010994109</v>
      </c>
      <c r="D77">
        <f t="shared" si="2"/>
        <v>0.84883313900184809</v>
      </c>
    </row>
    <row r="78" spans="1:4" x14ac:dyDescent="0.25">
      <c r="A78">
        <v>32.500000000000028</v>
      </c>
      <c r="B78">
        <v>0.8526844152782006</v>
      </c>
      <c r="C78">
        <v>0.99999994163573969</v>
      </c>
      <c r="D78">
        <f t="shared" si="2"/>
        <v>0.85268436551190541</v>
      </c>
    </row>
    <row r="79" spans="1:4" x14ac:dyDescent="0.25">
      <c r="A79">
        <v>32.9166666666667</v>
      </c>
      <c r="B79">
        <v>0.85639031926815767</v>
      </c>
      <c r="C79">
        <v>0.99999994310396401</v>
      </c>
      <c r="D79">
        <f t="shared" si="2"/>
        <v>0.85639027054294325</v>
      </c>
    </row>
    <row r="80" spans="1:4" x14ac:dyDescent="0.25">
      <c r="A80">
        <v>33.333333333333364</v>
      </c>
      <c r="B80">
        <v>0.85995812227383939</v>
      </c>
      <c r="C80">
        <v>0.99999994451747487</v>
      </c>
      <c r="D80">
        <f t="shared" si="2"/>
        <v>0.85995807456119122</v>
      </c>
    </row>
    <row r="81" spans="1:4" x14ac:dyDescent="0.25">
      <c r="A81">
        <v>33.750000000000028</v>
      </c>
      <c r="B81">
        <v>0.86339460182176064</v>
      </c>
      <c r="C81">
        <v>0.99999994587895724</v>
      </c>
      <c r="D81">
        <f t="shared" si="2"/>
        <v>0.86339455509394447</v>
      </c>
    </row>
    <row r="82" spans="1:4" x14ac:dyDescent="0.25">
      <c r="A82">
        <v>34.166666666666693</v>
      </c>
      <c r="B82">
        <v>0.86670612471037645</v>
      </c>
      <c r="C82">
        <v>0.99999994719093366</v>
      </c>
      <c r="D82">
        <f t="shared" si="2"/>
        <v>0.86670607894043517</v>
      </c>
    </row>
    <row r="83" spans="1:4" x14ac:dyDescent="0.25">
      <c r="A83">
        <v>34.583333333333357</v>
      </c>
      <c r="B83">
        <v>0.86989867652091324</v>
      </c>
      <c r="C83">
        <v>0.99999994845577556</v>
      </c>
      <c r="D83">
        <f t="shared" si="2"/>
        <v>0.86989863168266057</v>
      </c>
    </row>
    <row r="84" spans="1:4" x14ac:dyDescent="0.25">
      <c r="A84">
        <v>35.000000000000021</v>
      </c>
      <c r="B84">
        <v>0.87297788868375448</v>
      </c>
      <c r="C84">
        <v>0.99999994967571382</v>
      </c>
      <c r="D84">
        <f t="shared" si="2"/>
        <v>0.87297784475176543</v>
      </c>
    </row>
    <row r="85" spans="1:4" x14ac:dyDescent="0.25">
      <c r="A85">
        <v>35.416666666666686</v>
      </c>
      <c r="B85">
        <v>0.87594906332907541</v>
      </c>
      <c r="C85">
        <v>0.99999995085284932</v>
      </c>
      <c r="D85">
        <f t="shared" si="2"/>
        <v>0.87594902027867483</v>
      </c>
    </row>
    <row r="86" spans="1:4" x14ac:dyDescent="0.25">
      <c r="A86">
        <v>35.83333333333335</v>
      </c>
      <c r="B86">
        <v>0.87881719612663223</v>
      </c>
      <c r="C86">
        <v>0.99999995198916125</v>
      </c>
      <c r="D86">
        <f t="shared" si="2"/>
        <v>0.87881715393388149</v>
      </c>
    </row>
    <row r="87" spans="1:4" x14ac:dyDescent="0.25">
      <c r="A87">
        <v>36.250000000000014</v>
      </c>
      <c r="B87">
        <v>0.88158699729852963</v>
      </c>
      <c r="C87">
        <v>0.99999995308651546</v>
      </c>
      <c r="D87">
        <f t="shared" si="2"/>
        <v>0.88158695594021164</v>
      </c>
    </row>
    <row r="88" spans="1:4" x14ac:dyDescent="0.25">
      <c r="A88">
        <v>36.666666666666679</v>
      </c>
      <c r="B88">
        <v>0.88426291097011511</v>
      </c>
      <c r="C88">
        <v>0.99999995414667298</v>
      </c>
      <c r="D88">
        <f t="shared" si="2"/>
        <v>0.88426287042371865</v>
      </c>
    </row>
    <row r="89" spans="1:4" x14ac:dyDescent="0.25">
      <c r="A89">
        <v>37.083333333333343</v>
      </c>
      <c r="B89">
        <v>0.88684913300752055</v>
      </c>
      <c r="C89">
        <v>0.99999995517129592</v>
      </c>
      <c r="D89">
        <f t="shared" si="2"/>
        <v>0.88684909325122319</v>
      </c>
    </row>
    <row r="90" spans="1:4" x14ac:dyDescent="0.25">
      <c r="A90">
        <v>37.5</v>
      </c>
      <c r="B90">
        <v>0.88934962747562596</v>
      </c>
      <c r="C90">
        <v>0.99999995616195492</v>
      </c>
      <c r="D90">
        <f t="shared" si="2"/>
        <v>0.88934958848827694</v>
      </c>
    </row>
    <row r="91" spans="1:4" x14ac:dyDescent="0.25">
      <c r="A91">
        <v>37.916666666666664</v>
      </c>
      <c r="B91">
        <v>0.89176814183704511</v>
      </c>
      <c r="C91">
        <v>0.99999995712013456</v>
      </c>
      <c r="D91">
        <f t="shared" si="2"/>
        <v>0.89176810359814718</v>
      </c>
    </row>
    <row r="92" spans="1:4" x14ac:dyDescent="0.25">
      <c r="A92">
        <v>38.333333333333329</v>
      </c>
      <c r="B92">
        <v>0.89410822100101262</v>
      </c>
      <c r="C92">
        <v>0.9999999580472394</v>
      </c>
      <c r="D92">
        <f t="shared" si="2"/>
        <v>0.89410818349070442</v>
      </c>
    </row>
    <row r="93" spans="1:4" x14ac:dyDescent="0.25">
      <c r="A93">
        <v>38.749999999999993</v>
      </c>
      <c r="B93">
        <v>0.89637322032056532</v>
      </c>
      <c r="C93">
        <v>0.9999999589445987</v>
      </c>
      <c r="D93">
        <f t="shared" si="2"/>
        <v>0.89637318351960305</v>
      </c>
    </row>
    <row r="94" spans="1:4" x14ac:dyDescent="0.25">
      <c r="A94">
        <v>39.166666666666657</v>
      </c>
      <c r="B94">
        <v>0.89856631762704509</v>
      </c>
      <c r="C94">
        <v>0.99999995981347145</v>
      </c>
      <c r="D94">
        <f t="shared" si="2"/>
        <v>0.89856628151678408</v>
      </c>
    </row>
    <row r="95" spans="1:4" x14ac:dyDescent="0.25">
      <c r="A95">
        <v>39.583333333333321</v>
      </c>
      <c r="B95">
        <v>0.90069052438255626</v>
      </c>
      <c r="C95">
        <v>0.99999996065505081</v>
      </c>
      <c r="D95">
        <f t="shared" si="2"/>
        <v>0.90069048894493331</v>
      </c>
    </row>
    <row r="96" spans="1:4" x14ac:dyDescent="0.25">
      <c r="A96">
        <v>39.999999999999986</v>
      </c>
      <c r="B96">
        <v>0.90274869602349939</v>
      </c>
      <c r="C96">
        <v>0.99999996147046799</v>
      </c>
      <c r="D96">
        <f t="shared" si="2"/>
        <v>0.9027486612410146</v>
      </c>
    </row>
    <row r="97" spans="1:4" x14ac:dyDescent="0.25">
      <c r="A97">
        <v>40.41666666666665</v>
      </c>
      <c r="B97">
        <v>0.90474354156154435</v>
      </c>
      <c r="C97">
        <v>0.99999996226079635</v>
      </c>
      <c r="D97">
        <f t="shared" si="2"/>
        <v>0.90474350741724363</v>
      </c>
    </row>
    <row r="98" spans="1:4" x14ac:dyDescent="0.25">
      <c r="A98">
        <v>40.833333333333314</v>
      </c>
      <c r="B98">
        <v>0.90667763250235012</v>
      </c>
      <c r="C98">
        <v>0.99999996302705463</v>
      </c>
      <c r="D98">
        <f t="shared" si="2"/>
        <v>0.90667759897980749</v>
      </c>
    </row>
    <row r="99" spans="1:4" x14ac:dyDescent="0.25">
      <c r="A99">
        <v>41.249999999999979</v>
      </c>
      <c r="B99">
        <v>0.90855341113688082</v>
      </c>
      <c r="C99">
        <v>0.99999996377021039</v>
      </c>
      <c r="D99">
        <f t="shared" si="2"/>
        <v>0.9085533782201819</v>
      </c>
    </row>
    <row r="100" spans="1:4" x14ac:dyDescent="0.25">
      <c r="A100">
        <v>41.666666666666643</v>
      </c>
      <c r="B100">
        <v>0.91037319825525698</v>
      </c>
      <c r="C100">
        <v>0.99999996449118322</v>
      </c>
      <c r="D100">
        <f t="shared" si="2"/>
        <v>0.91037316592898188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47.42578125" customWidth="1"/>
    <col min="2" max="2" width="13.5703125" bestFit="1" customWidth="1"/>
    <col min="3" max="3" width="12.7109375" bestFit="1" customWidth="1"/>
    <col min="4" max="4" width="14.2851562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tr">
        <f>"Tolerance (+/-)"</f>
        <v>Tolerance (+/-)</v>
      </c>
    </row>
    <row r="2" spans="1:4" x14ac:dyDescent="0.25">
      <c r="A2" t="s">
        <v>4</v>
      </c>
      <c r="B2">
        <v>-19</v>
      </c>
      <c r="C2">
        <v>-19</v>
      </c>
      <c r="D2">
        <v>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topLeftCell="C1" workbookViewId="0">
      <selection activeCell="H7" sqref="H7"/>
    </sheetView>
  </sheetViews>
  <sheetFormatPr defaultRowHeight="15" x14ac:dyDescent="0.25"/>
  <cols>
    <col min="1" max="1" width="15.7109375" customWidth="1"/>
    <col min="2" max="2" width="16.42578125" bestFit="1" customWidth="1"/>
    <col min="3" max="3" width="21.5703125" customWidth="1"/>
    <col min="4" max="5" width="16.42578125" bestFit="1" customWidth="1"/>
    <col min="6" max="6" width="12.7109375" customWidth="1"/>
    <col min="8" max="8" width="12.7109375" bestFit="1" customWidth="1"/>
    <col min="10" max="10" width="12" customWidth="1"/>
    <col min="11" max="11" width="11.140625" customWidth="1"/>
    <col min="18" max="18" width="10" bestFit="1" customWidth="1"/>
  </cols>
  <sheetData>
    <row r="1" spans="1:19" x14ac:dyDescent="0.25">
      <c r="A1" t="s">
        <v>87</v>
      </c>
      <c r="B1" t="s">
        <v>88</v>
      </c>
      <c r="C1" t="s">
        <v>90</v>
      </c>
      <c r="D1" t="s">
        <v>66</v>
      </c>
      <c r="E1" t="s">
        <v>70</v>
      </c>
      <c r="F1" t="s">
        <v>91</v>
      </c>
      <c r="G1" s="2" t="s">
        <v>67</v>
      </c>
      <c r="I1" t="s">
        <v>3</v>
      </c>
      <c r="J1" t="s">
        <v>64</v>
      </c>
      <c r="K1" t="s">
        <v>86</v>
      </c>
      <c r="L1" t="s">
        <v>56</v>
      </c>
      <c r="M1" t="s">
        <v>57</v>
      </c>
      <c r="N1" t="s">
        <v>65</v>
      </c>
      <c r="O1" t="s">
        <v>89</v>
      </c>
      <c r="P1" t="s">
        <v>58</v>
      </c>
      <c r="Q1" t="s">
        <v>59</v>
      </c>
      <c r="R1" t="s">
        <v>60</v>
      </c>
      <c r="S1" t="s">
        <v>61</v>
      </c>
    </row>
    <row r="2" spans="1:19" x14ac:dyDescent="0.25">
      <c r="A2">
        <v>0.5</v>
      </c>
      <c r="B2">
        <f>1/A2</f>
        <v>2</v>
      </c>
      <c r="C2">
        <f>B2*$O$2</f>
        <v>60.000000000000007</v>
      </c>
      <c r="D2">
        <f>$N$2*LN(C2)</f>
        <v>10.150360231648508</v>
      </c>
      <c r="E2">
        <f>$I$2+D2</f>
        <v>-8.8496397683514925</v>
      </c>
      <c r="F2">
        <f>E2/$N$2</f>
        <v>-3.5696737491344925</v>
      </c>
      <c r="G2">
        <f>1-EXP(F2)</f>
        <v>0.97183495894945537</v>
      </c>
      <c r="I2">
        <v>-19</v>
      </c>
      <c r="J2">
        <v>9.9999999999999995E-7</v>
      </c>
      <c r="K2">
        <v>3.0000000000000001E-5</v>
      </c>
      <c r="L2">
        <v>8.3149999999999995E-3</v>
      </c>
      <c r="M2">
        <v>298.14999999999998</v>
      </c>
      <c r="N2">
        <f>L2*M2</f>
        <v>2.4791172499999998</v>
      </c>
      <c r="O2">
        <f>K2/J2</f>
        <v>30.000000000000004</v>
      </c>
      <c r="P2">
        <v>5.0000000000000004E-6</v>
      </c>
      <c r="Q2">
        <v>1.9000000000000001E-5</v>
      </c>
      <c r="R2">
        <v>1.6500000000000001E-5</v>
      </c>
      <c r="S2">
        <v>3.1000000000000001E-5</v>
      </c>
    </row>
    <row r="3" spans="1:19" x14ac:dyDescent="0.25">
      <c r="A3">
        <f>A2+0.1</f>
        <v>0.6</v>
      </c>
      <c r="B3">
        <f t="shared" ref="B3:B66" si="0">1/A3</f>
        <v>1.6666666666666667</v>
      </c>
      <c r="C3">
        <f t="shared" ref="C3:C66" si="1">B3*$O$2</f>
        <v>50.000000000000007</v>
      </c>
      <c r="D3">
        <f t="shared" ref="D3:D66" si="2">$N$2*LN(C3)</f>
        <v>9.6983637151537607</v>
      </c>
      <c r="E3">
        <f t="shared" ref="E3:E66" si="3">$I$2+D3</f>
        <v>-9.3016362848462393</v>
      </c>
      <c r="F3">
        <f t="shared" ref="F3:F66" si="4">E3/$N$2</f>
        <v>-3.751995305928447</v>
      </c>
      <c r="G3">
        <f t="shared" ref="G3:G66" si="5">1-EXP(F3)</f>
        <v>0.97652913245787942</v>
      </c>
    </row>
    <row r="4" spans="1:19" x14ac:dyDescent="0.25">
      <c r="A4">
        <f t="shared" ref="A4:A67" si="6">A3+0.1</f>
        <v>0.7</v>
      </c>
      <c r="B4">
        <f t="shared" si="0"/>
        <v>1.4285714285714286</v>
      </c>
      <c r="C4">
        <f t="shared" si="1"/>
        <v>42.857142857142861</v>
      </c>
      <c r="D4">
        <f t="shared" si="2"/>
        <v>9.3162061056947767</v>
      </c>
      <c r="E4">
        <f t="shared" si="3"/>
        <v>-9.6837938943052233</v>
      </c>
      <c r="F4">
        <f t="shared" si="4"/>
        <v>-3.9061459857557055</v>
      </c>
      <c r="G4">
        <f t="shared" si="5"/>
        <v>0.97988211353532528</v>
      </c>
    </row>
    <row r="5" spans="1:19" x14ac:dyDescent="0.25">
      <c r="A5">
        <f t="shared" si="6"/>
        <v>0.79999999999999993</v>
      </c>
      <c r="B5">
        <f t="shared" si="0"/>
        <v>1.25</v>
      </c>
      <c r="C5">
        <f t="shared" si="1"/>
        <v>37.500000000000007</v>
      </c>
      <c r="D5">
        <f t="shared" si="2"/>
        <v>8.9851661268228007</v>
      </c>
      <c r="E5">
        <f t="shared" si="3"/>
        <v>-10.014833873177199</v>
      </c>
      <c r="F5">
        <f t="shared" si="4"/>
        <v>-4.0396773783802278</v>
      </c>
      <c r="G5">
        <f t="shared" si="5"/>
        <v>0.98239684934340954</v>
      </c>
    </row>
    <row r="6" spans="1:19" x14ac:dyDescent="0.25">
      <c r="A6">
        <f t="shared" si="6"/>
        <v>0.89999999999999991</v>
      </c>
      <c r="B6">
        <f t="shared" si="0"/>
        <v>1.1111111111111112</v>
      </c>
      <c r="C6">
        <f t="shared" si="1"/>
        <v>33.333333333333336</v>
      </c>
      <c r="D6">
        <f t="shared" si="2"/>
        <v>8.6931681713696953</v>
      </c>
      <c r="E6">
        <f t="shared" si="3"/>
        <v>-10.306831828630305</v>
      </c>
      <c r="F6">
        <f t="shared" si="4"/>
        <v>-4.1574604140366116</v>
      </c>
      <c r="G6">
        <f t="shared" si="5"/>
        <v>0.98435275497191965</v>
      </c>
    </row>
    <row r="7" spans="1:19" x14ac:dyDescent="0.25">
      <c r="A7">
        <f t="shared" si="6"/>
        <v>0.99999999999999989</v>
      </c>
      <c r="B7">
        <f t="shared" si="0"/>
        <v>1</v>
      </c>
      <c r="C7">
        <f t="shared" si="1"/>
        <v>30.000000000000004</v>
      </c>
      <c r="D7">
        <f t="shared" si="2"/>
        <v>8.4319670995334821</v>
      </c>
      <c r="E7">
        <f t="shared" si="3"/>
        <v>-10.568032900466518</v>
      </c>
      <c r="F7">
        <f t="shared" si="4"/>
        <v>-4.2628209296944384</v>
      </c>
      <c r="G7">
        <f t="shared" si="5"/>
        <v>0.98591747947472763</v>
      </c>
    </row>
    <row r="8" spans="1:19" x14ac:dyDescent="0.25">
      <c r="A8">
        <f t="shared" si="6"/>
        <v>1.0999999999999999</v>
      </c>
      <c r="B8">
        <f t="shared" si="0"/>
        <v>0.90909090909090917</v>
      </c>
      <c r="C8">
        <f t="shared" si="1"/>
        <v>27.272727272727277</v>
      </c>
      <c r="D8">
        <f t="shared" si="2"/>
        <v>8.1956819886799792</v>
      </c>
      <c r="E8">
        <f t="shared" si="3"/>
        <v>-10.804318011320021</v>
      </c>
      <c r="F8">
        <f t="shared" si="4"/>
        <v>-4.3581311094987631</v>
      </c>
      <c r="G8">
        <f t="shared" si="5"/>
        <v>0.98719770861338885</v>
      </c>
    </row>
    <row r="9" spans="1:19" x14ac:dyDescent="0.25">
      <c r="A9">
        <f t="shared" si="6"/>
        <v>1.2</v>
      </c>
      <c r="B9">
        <f t="shared" si="0"/>
        <v>0.83333333333333337</v>
      </c>
      <c r="C9">
        <f t="shared" si="1"/>
        <v>25.000000000000004</v>
      </c>
      <c r="D9">
        <f t="shared" si="2"/>
        <v>7.9799705830387353</v>
      </c>
      <c r="E9">
        <f t="shared" si="3"/>
        <v>-11.020029416961265</v>
      </c>
      <c r="F9">
        <f t="shared" si="4"/>
        <v>-4.4451424864883924</v>
      </c>
      <c r="G9">
        <f t="shared" si="5"/>
        <v>0.98826456622893977</v>
      </c>
    </row>
    <row r="10" spans="1:19" x14ac:dyDescent="0.25">
      <c r="A10">
        <f t="shared" si="6"/>
        <v>1.3</v>
      </c>
      <c r="B10">
        <f t="shared" si="0"/>
        <v>0.76923076923076916</v>
      </c>
      <c r="C10">
        <f t="shared" si="1"/>
        <v>23.076923076923077</v>
      </c>
      <c r="D10">
        <f t="shared" si="2"/>
        <v>7.7815353257085631</v>
      </c>
      <c r="E10">
        <f t="shared" si="3"/>
        <v>-11.218464674291436</v>
      </c>
      <c r="F10">
        <f t="shared" si="4"/>
        <v>-4.5251851941619288</v>
      </c>
      <c r="G10">
        <f t="shared" si="5"/>
        <v>0.98916729190363673</v>
      </c>
    </row>
    <row r="11" spans="1:19" x14ac:dyDescent="0.25">
      <c r="A11">
        <f t="shared" si="6"/>
        <v>1.4000000000000001</v>
      </c>
      <c r="B11">
        <f t="shared" si="0"/>
        <v>0.71428571428571419</v>
      </c>
      <c r="C11">
        <f t="shared" si="1"/>
        <v>21.428571428571427</v>
      </c>
      <c r="D11">
        <f t="shared" si="2"/>
        <v>7.5978129735797522</v>
      </c>
      <c r="E11">
        <f t="shared" si="3"/>
        <v>-11.402187026420247</v>
      </c>
      <c r="F11">
        <f t="shared" si="4"/>
        <v>-4.5992931663156504</v>
      </c>
      <c r="G11">
        <f t="shared" si="5"/>
        <v>0.98994105676766264</v>
      </c>
    </row>
    <row r="12" spans="1:19" x14ac:dyDescent="0.25">
      <c r="A12">
        <f t="shared" si="6"/>
        <v>1.5000000000000002</v>
      </c>
      <c r="B12">
        <f t="shared" si="0"/>
        <v>0.66666666666666652</v>
      </c>
      <c r="C12">
        <f t="shared" si="1"/>
        <v>19.999999999999996</v>
      </c>
      <c r="D12">
        <f t="shared" si="2"/>
        <v>7.4267715557494167</v>
      </c>
      <c r="E12">
        <f t="shared" si="3"/>
        <v>-11.573228444250583</v>
      </c>
      <c r="F12">
        <f t="shared" si="4"/>
        <v>-4.668286037802603</v>
      </c>
      <c r="G12">
        <f t="shared" si="5"/>
        <v>0.99061165298315179</v>
      </c>
    </row>
    <row r="13" spans="1:19" x14ac:dyDescent="0.25">
      <c r="A13">
        <f t="shared" si="6"/>
        <v>1.6000000000000003</v>
      </c>
      <c r="B13">
        <f t="shared" si="0"/>
        <v>0.62499999999999989</v>
      </c>
      <c r="C13">
        <f t="shared" si="1"/>
        <v>18.75</v>
      </c>
      <c r="D13">
        <f t="shared" si="2"/>
        <v>7.2667729947077753</v>
      </c>
      <c r="E13">
        <f t="shared" si="3"/>
        <v>-11.733227005292225</v>
      </c>
      <c r="F13">
        <f t="shared" si="4"/>
        <v>-4.7328245589401732</v>
      </c>
      <c r="G13">
        <f t="shared" si="5"/>
        <v>0.99119842467170483</v>
      </c>
    </row>
    <row r="14" spans="1:19" x14ac:dyDescent="0.25">
      <c r="A14">
        <f t="shared" si="6"/>
        <v>1.7000000000000004</v>
      </c>
      <c r="B14">
        <f t="shared" si="0"/>
        <v>0.58823529411764697</v>
      </c>
      <c r="C14">
        <f t="shared" si="1"/>
        <v>17.647058823529409</v>
      </c>
      <c r="D14">
        <f t="shared" si="2"/>
        <v>7.1164774489879248</v>
      </c>
      <c r="E14">
        <f t="shared" si="3"/>
        <v>-11.883522551012074</v>
      </c>
      <c r="F14">
        <f t="shared" si="4"/>
        <v>-4.7934491807566078</v>
      </c>
      <c r="G14">
        <f t="shared" si="5"/>
        <v>0.99171616439689858</v>
      </c>
    </row>
    <row r="15" spans="1:19" x14ac:dyDescent="0.25">
      <c r="A15">
        <f t="shared" si="6"/>
        <v>1.8000000000000005</v>
      </c>
      <c r="B15">
        <f t="shared" si="0"/>
        <v>0.55555555555555536</v>
      </c>
      <c r="C15">
        <f t="shared" si="1"/>
        <v>16.666666666666664</v>
      </c>
      <c r="D15">
        <f t="shared" si="2"/>
        <v>6.9747750392546699</v>
      </c>
      <c r="E15">
        <f t="shared" si="3"/>
        <v>-12.02522496074533</v>
      </c>
      <c r="F15">
        <f t="shared" si="4"/>
        <v>-4.850607594596557</v>
      </c>
      <c r="G15">
        <f t="shared" si="5"/>
        <v>0.99217637748595977</v>
      </c>
    </row>
    <row r="16" spans="1:19" x14ac:dyDescent="0.25">
      <c r="A16">
        <f t="shared" si="6"/>
        <v>1.9000000000000006</v>
      </c>
      <c r="B16">
        <f t="shared" si="0"/>
        <v>0.52631578947368407</v>
      </c>
      <c r="C16">
        <f t="shared" si="1"/>
        <v>15.789473684210524</v>
      </c>
      <c r="D16">
        <f t="shared" si="2"/>
        <v>6.8407360583439623</v>
      </c>
      <c r="E16">
        <f t="shared" si="3"/>
        <v>-12.159263941656038</v>
      </c>
      <c r="F16">
        <f t="shared" si="4"/>
        <v>-4.9046748158668327</v>
      </c>
      <c r="G16">
        <f t="shared" si="5"/>
        <v>0.99258814709196197</v>
      </c>
    </row>
    <row r="17" spans="1:7" x14ac:dyDescent="0.25">
      <c r="A17">
        <f t="shared" si="6"/>
        <v>2.0000000000000004</v>
      </c>
      <c r="B17">
        <f t="shared" si="0"/>
        <v>0.49999999999999989</v>
      </c>
      <c r="C17">
        <f t="shared" si="1"/>
        <v>14.999999999999998</v>
      </c>
      <c r="D17">
        <f t="shared" si="2"/>
        <v>6.7135739674184576</v>
      </c>
      <c r="E17">
        <f t="shared" si="3"/>
        <v>-12.286426032581542</v>
      </c>
      <c r="F17">
        <f t="shared" si="4"/>
        <v>-4.9559681102543829</v>
      </c>
      <c r="G17">
        <f t="shared" si="5"/>
        <v>0.99295873973736382</v>
      </c>
    </row>
    <row r="18" spans="1:7" x14ac:dyDescent="0.25">
      <c r="A18">
        <f t="shared" si="6"/>
        <v>2.1000000000000005</v>
      </c>
      <c r="B18">
        <f t="shared" si="0"/>
        <v>0.47619047619047605</v>
      </c>
      <c r="C18">
        <f t="shared" si="1"/>
        <v>14.285714285714283</v>
      </c>
      <c r="D18">
        <f t="shared" si="2"/>
        <v>6.5926174297956868</v>
      </c>
      <c r="E18">
        <f t="shared" si="3"/>
        <v>-12.407382570204312</v>
      </c>
      <c r="F18">
        <f t="shared" si="4"/>
        <v>-5.004758274423815</v>
      </c>
      <c r="G18">
        <f t="shared" si="5"/>
        <v>0.99329403784510839</v>
      </c>
    </row>
    <row r="19" spans="1:7" x14ac:dyDescent="0.25">
      <c r="A19">
        <f t="shared" si="6"/>
        <v>2.2000000000000006</v>
      </c>
      <c r="B19">
        <f t="shared" si="0"/>
        <v>0.45454545454545442</v>
      </c>
      <c r="C19">
        <f t="shared" si="1"/>
        <v>13.636363636363635</v>
      </c>
      <c r="D19">
        <f t="shared" si="2"/>
        <v>6.4772888565649547</v>
      </c>
      <c r="E19">
        <f t="shared" si="3"/>
        <v>-12.522711143435046</v>
      </c>
      <c r="F19">
        <f t="shared" si="4"/>
        <v>-5.0512782900587085</v>
      </c>
      <c r="G19">
        <f t="shared" si="5"/>
        <v>0.99359885430669437</v>
      </c>
    </row>
    <row r="20" spans="1:7" x14ac:dyDescent="0.25">
      <c r="A20">
        <f t="shared" si="6"/>
        <v>2.3000000000000007</v>
      </c>
      <c r="B20">
        <f t="shared" si="0"/>
        <v>0.43478260869565205</v>
      </c>
      <c r="C20">
        <f t="shared" si="1"/>
        <v>13.043478260869563</v>
      </c>
      <c r="D20">
        <f t="shared" si="2"/>
        <v>6.3670877251826949</v>
      </c>
      <c r="E20">
        <f t="shared" si="3"/>
        <v>-12.632912274817304</v>
      </c>
      <c r="F20">
        <f t="shared" si="4"/>
        <v>-5.0957300526295422</v>
      </c>
      <c r="G20">
        <f t="shared" si="5"/>
        <v>0.99387716498901202</v>
      </c>
    </row>
    <row r="21" spans="1:7" x14ac:dyDescent="0.25">
      <c r="A21">
        <f t="shared" si="6"/>
        <v>2.4000000000000008</v>
      </c>
      <c r="B21">
        <f t="shared" si="0"/>
        <v>0.41666666666666652</v>
      </c>
      <c r="C21">
        <f t="shared" si="1"/>
        <v>12.499999999999996</v>
      </c>
      <c r="D21">
        <f t="shared" si="2"/>
        <v>6.261577450923709</v>
      </c>
      <c r="E21">
        <f t="shared" si="3"/>
        <v>-12.73842254907629</v>
      </c>
      <c r="F21">
        <f t="shared" si="4"/>
        <v>-5.1382896670483378</v>
      </c>
      <c r="G21">
        <f t="shared" si="5"/>
        <v>0.99413228311446988</v>
      </c>
    </row>
    <row r="22" spans="1:7" x14ac:dyDescent="0.25">
      <c r="A22">
        <f t="shared" si="6"/>
        <v>2.5000000000000009</v>
      </c>
      <c r="B22">
        <f t="shared" si="0"/>
        <v>0.39999999999999986</v>
      </c>
      <c r="C22">
        <f t="shared" si="1"/>
        <v>11.999999999999996</v>
      </c>
      <c r="D22">
        <f t="shared" si="2"/>
        <v>6.160374940129139</v>
      </c>
      <c r="E22">
        <f t="shared" si="3"/>
        <v>-12.839625059870862</v>
      </c>
      <c r="F22">
        <f t="shared" si="4"/>
        <v>-5.1791116615685935</v>
      </c>
      <c r="G22">
        <f t="shared" si="5"/>
        <v>0.99436699178989107</v>
      </c>
    </row>
    <row r="23" spans="1:7" x14ac:dyDescent="0.25">
      <c r="A23">
        <f t="shared" si="6"/>
        <v>2.600000000000001</v>
      </c>
      <c r="B23">
        <f t="shared" si="0"/>
        <v>0.38461538461538447</v>
      </c>
      <c r="C23">
        <f t="shared" si="1"/>
        <v>11.538461538461535</v>
      </c>
      <c r="D23">
        <f t="shared" si="2"/>
        <v>6.0631421935935377</v>
      </c>
      <c r="E23">
        <f t="shared" si="3"/>
        <v>-12.936857806406461</v>
      </c>
      <c r="F23">
        <f t="shared" si="4"/>
        <v>-5.2183323747218742</v>
      </c>
      <c r="G23">
        <f t="shared" si="5"/>
        <v>0.99458364595181836</v>
      </c>
    </row>
    <row r="24" spans="1:7" x14ac:dyDescent="0.25">
      <c r="A24">
        <f t="shared" si="6"/>
        <v>2.7000000000000011</v>
      </c>
      <c r="B24">
        <f t="shared" si="0"/>
        <v>0.37037037037037024</v>
      </c>
      <c r="C24">
        <f t="shared" si="1"/>
        <v>11.111111111111109</v>
      </c>
      <c r="D24">
        <f t="shared" si="2"/>
        <v>5.9695794954706045</v>
      </c>
      <c r="E24">
        <f t="shared" si="3"/>
        <v>-13.030420504529395</v>
      </c>
      <c r="F24">
        <f t="shared" si="4"/>
        <v>-5.2560727027047216</v>
      </c>
      <c r="G24">
        <f t="shared" si="5"/>
        <v>0.99478425165730655</v>
      </c>
    </row>
    <row r="25" spans="1:7" x14ac:dyDescent="0.25">
      <c r="A25">
        <f t="shared" si="6"/>
        <v>2.8000000000000012</v>
      </c>
      <c r="B25">
        <f t="shared" si="0"/>
        <v>0.35714285714285698</v>
      </c>
      <c r="C25">
        <f t="shared" si="1"/>
        <v>10.71428571428571</v>
      </c>
      <c r="D25">
        <f t="shared" si="2"/>
        <v>5.8794198414647258</v>
      </c>
      <c r="E25">
        <f t="shared" si="3"/>
        <v>-13.120580158535274</v>
      </c>
      <c r="F25">
        <f t="shared" si="4"/>
        <v>-5.2924403468755967</v>
      </c>
      <c r="G25">
        <f t="shared" si="5"/>
        <v>0.99497052838383127</v>
      </c>
    </row>
    <row r="26" spans="1:7" x14ac:dyDescent="0.25">
      <c r="A26">
        <f t="shared" si="6"/>
        <v>2.9000000000000012</v>
      </c>
      <c r="B26">
        <f t="shared" si="0"/>
        <v>0.34482758620689641</v>
      </c>
      <c r="C26">
        <f t="shared" si="1"/>
        <v>10.344827586206893</v>
      </c>
      <c r="D26">
        <f t="shared" si="2"/>
        <v>5.7924243451953394</v>
      </c>
      <c r="E26">
        <f t="shared" si="3"/>
        <v>-13.207575654804661</v>
      </c>
      <c r="F26">
        <f t="shared" si="4"/>
        <v>-5.3275316666868671</v>
      </c>
      <c r="G26">
        <f t="shared" si="5"/>
        <v>0.99514395843956127</v>
      </c>
    </row>
    <row r="27" spans="1:7" x14ac:dyDescent="0.25">
      <c r="A27">
        <f t="shared" si="6"/>
        <v>3.0000000000000013</v>
      </c>
      <c r="B27">
        <f t="shared" si="0"/>
        <v>0.3333333333333332</v>
      </c>
      <c r="C27">
        <f t="shared" si="1"/>
        <v>9.9999999999999964</v>
      </c>
      <c r="D27">
        <f t="shared" si="2"/>
        <v>5.7083784236343922</v>
      </c>
      <c r="E27">
        <f t="shared" si="3"/>
        <v>-13.291621576365607</v>
      </c>
      <c r="F27">
        <f t="shared" si="4"/>
        <v>-5.3614332183625475</v>
      </c>
      <c r="G27">
        <f t="shared" si="5"/>
        <v>0.99530582649157584</v>
      </c>
    </row>
    <row r="28" spans="1:7" x14ac:dyDescent="0.25">
      <c r="A28">
        <f t="shared" si="6"/>
        <v>3.1000000000000014</v>
      </c>
      <c r="B28">
        <f t="shared" si="0"/>
        <v>0.32258064516129015</v>
      </c>
      <c r="C28">
        <f t="shared" si="1"/>
        <v>9.6774193548387064</v>
      </c>
      <c r="D28">
        <f t="shared" si="2"/>
        <v>5.6270886082494718</v>
      </c>
      <c r="E28">
        <f t="shared" si="3"/>
        <v>-13.372911391750527</v>
      </c>
      <c r="F28">
        <f t="shared" si="4"/>
        <v>-5.3942230411855379</v>
      </c>
      <c r="G28">
        <f t="shared" si="5"/>
        <v>0.99545725144346053</v>
      </c>
    </row>
    <row r="29" spans="1:7" x14ac:dyDescent="0.25">
      <c r="A29">
        <f t="shared" si="6"/>
        <v>3.2000000000000015</v>
      </c>
      <c r="B29">
        <f t="shared" si="0"/>
        <v>0.31249999999999983</v>
      </c>
      <c r="C29">
        <f t="shared" si="1"/>
        <v>9.3749999999999964</v>
      </c>
      <c r="D29">
        <f t="shared" si="2"/>
        <v>5.548379862592749</v>
      </c>
      <c r="E29">
        <f t="shared" si="3"/>
        <v>-13.45162013740725</v>
      </c>
      <c r="F29">
        <f t="shared" si="4"/>
        <v>-5.4259717395001186</v>
      </c>
      <c r="G29">
        <f t="shared" si="5"/>
        <v>0.99559921233585236</v>
      </c>
    </row>
    <row r="30" spans="1:7" x14ac:dyDescent="0.25">
      <c r="A30">
        <f t="shared" si="6"/>
        <v>3.3000000000000016</v>
      </c>
      <c r="B30">
        <f t="shared" si="0"/>
        <v>0.30303030303030287</v>
      </c>
      <c r="C30">
        <f t="shared" si="1"/>
        <v>9.0909090909090864</v>
      </c>
      <c r="D30">
        <f t="shared" si="2"/>
        <v>5.4720933127808875</v>
      </c>
      <c r="E30">
        <f t="shared" si="3"/>
        <v>-13.527906687219112</v>
      </c>
      <c r="F30">
        <f t="shared" si="4"/>
        <v>-5.4567433981668731</v>
      </c>
      <c r="G30">
        <f t="shared" si="5"/>
        <v>0.99573256953779632</v>
      </c>
    </row>
    <row r="31" spans="1:7" x14ac:dyDescent="0.25">
      <c r="A31">
        <f t="shared" si="6"/>
        <v>3.4000000000000017</v>
      </c>
      <c r="B31">
        <f t="shared" si="0"/>
        <v>0.29411764705882337</v>
      </c>
      <c r="C31">
        <f t="shared" si="1"/>
        <v>8.823529411764703</v>
      </c>
      <c r="D31">
        <f t="shared" si="2"/>
        <v>5.3980843168728994</v>
      </c>
      <c r="E31">
        <f t="shared" si="3"/>
        <v>-13.6019156831271</v>
      </c>
      <c r="F31">
        <f t="shared" si="4"/>
        <v>-5.4865963613165531</v>
      </c>
      <c r="G31">
        <f t="shared" si="5"/>
        <v>0.99585808219844929</v>
      </c>
    </row>
    <row r="32" spans="1:7" x14ac:dyDescent="0.25">
      <c r="A32">
        <f t="shared" si="6"/>
        <v>3.5000000000000018</v>
      </c>
      <c r="B32">
        <f t="shared" si="0"/>
        <v>0.28571428571428559</v>
      </c>
      <c r="C32">
        <f t="shared" si="1"/>
        <v>8.5714285714285694</v>
      </c>
      <c r="D32">
        <f t="shared" si="2"/>
        <v>5.3262208141754082</v>
      </c>
      <c r="E32">
        <f t="shared" si="3"/>
        <v>-13.673779185824593</v>
      </c>
      <c r="F32">
        <f t="shared" si="4"/>
        <v>-5.5155838981898064</v>
      </c>
      <c r="G32">
        <f t="shared" si="5"/>
        <v>0.9959764227070651</v>
      </c>
    </row>
    <row r="33" spans="1:7" x14ac:dyDescent="0.25">
      <c r="A33">
        <f t="shared" si="6"/>
        <v>3.6000000000000019</v>
      </c>
      <c r="B33">
        <f t="shared" si="0"/>
        <v>0.27777777777777762</v>
      </c>
      <c r="C33">
        <f t="shared" si="1"/>
        <v>8.3333333333333304</v>
      </c>
      <c r="D33">
        <f t="shared" si="2"/>
        <v>5.2563819071396436</v>
      </c>
      <c r="E33">
        <f t="shared" si="3"/>
        <v>-13.743618092860356</v>
      </c>
      <c r="F33">
        <f t="shared" si="4"/>
        <v>-5.5437547751565024</v>
      </c>
      <c r="G33">
        <f t="shared" si="5"/>
        <v>0.99608818874297989</v>
      </c>
    </row>
    <row r="34" spans="1:7" x14ac:dyDescent="0.25">
      <c r="A34">
        <f t="shared" si="6"/>
        <v>3.700000000000002</v>
      </c>
      <c r="B34">
        <f t="shared" si="0"/>
        <v>0.27027027027027012</v>
      </c>
      <c r="C34">
        <f t="shared" si="1"/>
        <v>8.1081081081081052</v>
      </c>
      <c r="D34">
        <f t="shared" si="2"/>
        <v>5.188456637597584</v>
      </c>
      <c r="E34">
        <f t="shared" si="3"/>
        <v>-13.811543362402416</v>
      </c>
      <c r="F34">
        <f t="shared" si="4"/>
        <v>-5.5711537493446173</v>
      </c>
      <c r="G34">
        <f t="shared" si="5"/>
        <v>0.99619391337154806</v>
      </c>
    </row>
    <row r="35" spans="1:7" x14ac:dyDescent="0.25">
      <c r="A35">
        <f t="shared" si="6"/>
        <v>3.800000000000002</v>
      </c>
      <c r="B35">
        <f t="shared" si="0"/>
        <v>0.26315789473684198</v>
      </c>
      <c r="C35">
        <f t="shared" si="1"/>
        <v>7.8947368421052602</v>
      </c>
      <c r="D35">
        <f t="shared" si="2"/>
        <v>5.1223429262289359</v>
      </c>
      <c r="E35">
        <f t="shared" si="3"/>
        <v>-13.877657073771065</v>
      </c>
      <c r="F35">
        <f t="shared" si="4"/>
        <v>-5.597821996426779</v>
      </c>
      <c r="G35">
        <f t="shared" si="5"/>
        <v>0.99629407354598098</v>
      </c>
    </row>
    <row r="36" spans="1:7" x14ac:dyDescent="0.25">
      <c r="A36">
        <f t="shared" si="6"/>
        <v>3.9000000000000021</v>
      </c>
      <c r="B36">
        <f t="shared" si="0"/>
        <v>0.25641025641025628</v>
      </c>
      <c r="C36">
        <f t="shared" si="1"/>
        <v>7.692307692307689</v>
      </c>
      <c r="D36">
        <f t="shared" si="2"/>
        <v>5.0579466498094723</v>
      </c>
      <c r="E36">
        <f t="shared" si="3"/>
        <v>-13.942053350190527</v>
      </c>
      <c r="F36">
        <f t="shared" si="4"/>
        <v>-5.6237974828300388</v>
      </c>
      <c r="G36">
        <f t="shared" si="5"/>
        <v>0.99638909730121228</v>
      </c>
    </row>
    <row r="37" spans="1:7" x14ac:dyDescent="0.25">
      <c r="A37">
        <f t="shared" si="6"/>
        <v>4.0000000000000018</v>
      </c>
      <c r="B37">
        <f t="shared" si="0"/>
        <v>0.24999999999999989</v>
      </c>
      <c r="C37">
        <f t="shared" si="1"/>
        <v>7.4999999999999973</v>
      </c>
      <c r="D37">
        <f t="shared" si="2"/>
        <v>4.9951808353034313</v>
      </c>
      <c r="E37">
        <f t="shared" si="3"/>
        <v>-14.004819164696569</v>
      </c>
      <c r="F37">
        <f t="shared" si="4"/>
        <v>-5.6491152908143292</v>
      </c>
      <c r="G37">
        <f t="shared" si="5"/>
        <v>0.99647936986868191</v>
      </c>
    </row>
    <row r="38" spans="1:7" x14ac:dyDescent="0.25">
      <c r="A38">
        <f t="shared" si="6"/>
        <v>4.1000000000000014</v>
      </c>
      <c r="B38">
        <f t="shared" si="0"/>
        <v>0.24390243902439016</v>
      </c>
      <c r="C38">
        <f t="shared" si="1"/>
        <v>7.3170731707317058</v>
      </c>
      <c r="D38">
        <f t="shared" si="2"/>
        <v>4.9339649534830743</v>
      </c>
      <c r="E38">
        <f t="shared" si="3"/>
        <v>-14.066035046516927</v>
      </c>
      <c r="F38">
        <f t="shared" si="4"/>
        <v>-5.6738079034047004</v>
      </c>
      <c r="G38">
        <f t="shared" si="5"/>
        <v>0.99656523889627502</v>
      </c>
    </row>
    <row r="39" spans="1:7" x14ac:dyDescent="0.25">
      <c r="A39">
        <f t="shared" si="6"/>
        <v>4.2000000000000011</v>
      </c>
      <c r="B39">
        <f t="shared" si="0"/>
        <v>0.23809523809523803</v>
      </c>
      <c r="C39">
        <f t="shared" si="1"/>
        <v>7.1428571428571415</v>
      </c>
      <c r="D39">
        <f t="shared" si="2"/>
        <v>4.8742242976806613</v>
      </c>
      <c r="E39">
        <f t="shared" si="3"/>
        <v>-14.125775702319338</v>
      </c>
      <c r="F39">
        <f t="shared" si="4"/>
        <v>-5.6979054549837604</v>
      </c>
      <c r="G39">
        <f t="shared" si="5"/>
        <v>0.99664701892255425</v>
      </c>
    </row>
    <row r="40" spans="1:7" x14ac:dyDescent="0.25">
      <c r="A40">
        <f t="shared" si="6"/>
        <v>4.3000000000000007</v>
      </c>
      <c r="B40">
        <f t="shared" si="0"/>
        <v>0.23255813953488369</v>
      </c>
      <c r="C40">
        <f t="shared" si="1"/>
        <v>6.9767441860465116</v>
      </c>
      <c r="D40">
        <f t="shared" si="2"/>
        <v>4.8158894356499689</v>
      </c>
      <c r="E40">
        <f t="shared" si="3"/>
        <v>-14.184110564350032</v>
      </c>
      <c r="F40">
        <f t="shared" si="4"/>
        <v>-5.7214359523939553</v>
      </c>
      <c r="G40">
        <f t="shared" si="5"/>
        <v>0.9967249952266809</v>
      </c>
    </row>
    <row r="41" spans="1:7" x14ac:dyDescent="0.25">
      <c r="A41">
        <f t="shared" si="6"/>
        <v>4.4000000000000004</v>
      </c>
      <c r="B41">
        <f t="shared" si="0"/>
        <v>0.22727272727272727</v>
      </c>
      <c r="C41">
        <f t="shared" si="1"/>
        <v>6.8181818181818183</v>
      </c>
      <c r="D41">
        <f t="shared" si="2"/>
        <v>4.7588957244499293</v>
      </c>
      <c r="E41">
        <f t="shared" si="3"/>
        <v>-14.241104275550072</v>
      </c>
      <c r="F41">
        <f t="shared" si="4"/>
        <v>-5.7444254706186539</v>
      </c>
      <c r="G41">
        <f t="shared" si="5"/>
        <v>0.99679942715334724</v>
      </c>
    </row>
    <row r="42" spans="1:7" x14ac:dyDescent="0.25">
      <c r="A42">
        <f t="shared" si="6"/>
        <v>4.5</v>
      </c>
      <c r="B42">
        <f t="shared" si="0"/>
        <v>0.22222222222222221</v>
      </c>
      <c r="C42">
        <f t="shared" si="1"/>
        <v>6.666666666666667</v>
      </c>
      <c r="D42">
        <f t="shared" si="2"/>
        <v>4.7031828798503277</v>
      </c>
      <c r="E42">
        <f t="shared" si="3"/>
        <v>-14.296817120149672</v>
      </c>
      <c r="F42">
        <f t="shared" si="4"/>
        <v>-5.7668983264707121</v>
      </c>
      <c r="G42">
        <f t="shared" si="5"/>
        <v>0.99687055099438393</v>
      </c>
    </row>
    <row r="43" spans="1:7" x14ac:dyDescent="0.25">
      <c r="A43">
        <f t="shared" si="6"/>
        <v>4.5999999999999996</v>
      </c>
      <c r="B43">
        <f t="shared" si="0"/>
        <v>0.21739130434782611</v>
      </c>
      <c r="C43">
        <f t="shared" si="1"/>
        <v>6.521739130434784</v>
      </c>
      <c r="D43">
        <f t="shared" si="2"/>
        <v>4.6486945930676713</v>
      </c>
      <c r="E43">
        <f t="shared" si="3"/>
        <v>-14.35130540693233</v>
      </c>
      <c r="F43">
        <f t="shared" si="4"/>
        <v>-5.7888772331894875</v>
      </c>
      <c r="G43">
        <f t="shared" si="5"/>
        <v>0.99693858249450606</v>
      </c>
    </row>
    <row r="44" spans="1:7" x14ac:dyDescent="0.25">
      <c r="A44">
        <f t="shared" si="6"/>
        <v>4.6999999999999993</v>
      </c>
      <c r="B44">
        <f t="shared" si="0"/>
        <v>0.21276595744680854</v>
      </c>
      <c r="C44">
        <f t="shared" si="1"/>
        <v>6.382978723404257</v>
      </c>
      <c r="D44">
        <f t="shared" si="2"/>
        <v>4.5953781887223402</v>
      </c>
      <c r="E44">
        <f t="shared" si="3"/>
        <v>-14.404621811277661</v>
      </c>
      <c r="F44">
        <f t="shared" si="4"/>
        <v>-5.8103834384104509</v>
      </c>
      <c r="G44">
        <f t="shared" si="5"/>
        <v>0.99700371903717611</v>
      </c>
    </row>
    <row r="45" spans="1:7" x14ac:dyDescent="0.25">
      <c r="A45">
        <f t="shared" si="6"/>
        <v>4.7999999999999989</v>
      </c>
      <c r="B45">
        <f t="shared" si="0"/>
        <v>0.20833333333333337</v>
      </c>
      <c r="C45">
        <f t="shared" si="1"/>
        <v>6.2500000000000018</v>
      </c>
      <c r="D45">
        <f t="shared" si="2"/>
        <v>4.5431843188086853</v>
      </c>
      <c r="E45">
        <f t="shared" si="3"/>
        <v>-14.456815681191316</v>
      </c>
      <c r="F45">
        <f t="shared" si="4"/>
        <v>-5.8314368476082832</v>
      </c>
      <c r="G45">
        <f t="shared" si="5"/>
        <v>0.99706614155723494</v>
      </c>
    </row>
    <row r="46" spans="1:7" x14ac:dyDescent="0.25">
      <c r="A46">
        <f t="shared" si="6"/>
        <v>4.8999999999999986</v>
      </c>
      <c r="B46">
        <f t="shared" si="0"/>
        <v>0.20408163265306128</v>
      </c>
      <c r="C46">
        <f t="shared" si="1"/>
        <v>6.1224489795918391</v>
      </c>
      <c r="D46">
        <f t="shared" si="2"/>
        <v>4.49206668822168</v>
      </c>
      <c r="E46">
        <f t="shared" si="3"/>
        <v>-14.50793331177832</v>
      </c>
      <c r="F46">
        <f t="shared" si="4"/>
        <v>-5.8520561348110185</v>
      </c>
      <c r="G46">
        <f t="shared" si="5"/>
        <v>0.99712601621933217</v>
      </c>
    </row>
    <row r="47" spans="1:7" x14ac:dyDescent="0.25">
      <c r="A47">
        <f t="shared" si="6"/>
        <v>4.9999999999999982</v>
      </c>
      <c r="B47">
        <f t="shared" si="0"/>
        <v>0.20000000000000007</v>
      </c>
      <c r="C47">
        <f t="shared" si="1"/>
        <v>6.0000000000000027</v>
      </c>
      <c r="D47">
        <f t="shared" si="2"/>
        <v>4.4419818080141162</v>
      </c>
      <c r="E47">
        <f t="shared" si="3"/>
        <v>-14.558018191985884</v>
      </c>
      <c r="F47">
        <f t="shared" si="4"/>
        <v>-5.872258842128538</v>
      </c>
      <c r="G47">
        <f t="shared" si="5"/>
        <v>0.99718349589494548</v>
      </c>
    </row>
    <row r="48" spans="1:7" x14ac:dyDescent="0.25">
      <c r="A48">
        <f t="shared" si="6"/>
        <v>5.0999999999999979</v>
      </c>
      <c r="B48">
        <f t="shared" si="0"/>
        <v>0.1960784313725491</v>
      </c>
      <c r="C48">
        <f t="shared" si="1"/>
        <v>5.8823529411764737</v>
      </c>
      <c r="D48">
        <f t="shared" si="2"/>
        <v>4.3928887730888366</v>
      </c>
      <c r="E48">
        <f t="shared" si="3"/>
        <v>-14.607111226911163</v>
      </c>
      <c r="F48">
        <f t="shared" si="4"/>
        <v>-5.8920614694247178</v>
      </c>
      <c r="G48">
        <f t="shared" si="5"/>
        <v>0.99723872146563286</v>
      </c>
    </row>
    <row r="49" spans="1:7" x14ac:dyDescent="0.25">
      <c r="A49">
        <f t="shared" si="6"/>
        <v>5.1999999999999975</v>
      </c>
      <c r="B49">
        <f t="shared" si="0"/>
        <v>0.1923076923076924</v>
      </c>
      <c r="C49">
        <f t="shared" si="1"/>
        <v>5.7692307692307727</v>
      </c>
      <c r="D49">
        <f t="shared" si="2"/>
        <v>4.3447490614785149</v>
      </c>
      <c r="E49">
        <f t="shared" si="3"/>
        <v>-14.655250938521485</v>
      </c>
      <c r="F49">
        <f t="shared" si="4"/>
        <v>-5.9114795552818187</v>
      </c>
      <c r="G49">
        <f t="shared" si="5"/>
        <v>0.99729182297590913</v>
      </c>
    </row>
    <row r="50" spans="1:7" x14ac:dyDescent="0.25">
      <c r="A50">
        <f t="shared" si="6"/>
        <v>5.2999999999999972</v>
      </c>
      <c r="B50">
        <f t="shared" si="0"/>
        <v>0.18867924528301896</v>
      </c>
      <c r="C50">
        <f t="shared" si="1"/>
        <v>5.6603773584905692</v>
      </c>
      <c r="D50">
        <f t="shared" si="2"/>
        <v>4.2975263527453027</v>
      </c>
      <c r="E50">
        <f t="shared" si="3"/>
        <v>-14.702473647254697</v>
      </c>
      <c r="F50">
        <f t="shared" si="4"/>
        <v>-5.930527750252514</v>
      </c>
      <c r="G50">
        <f t="shared" si="5"/>
        <v>0.99734292065560903</v>
      </c>
    </row>
    <row r="51" spans="1:7" x14ac:dyDescent="0.25">
      <c r="A51">
        <f t="shared" si="6"/>
        <v>5.3999999999999968</v>
      </c>
      <c r="B51">
        <f t="shared" si="0"/>
        <v>0.18518518518518529</v>
      </c>
      <c r="C51">
        <f t="shared" si="1"/>
        <v>5.5555555555555589</v>
      </c>
      <c r="D51">
        <f t="shared" si="2"/>
        <v>4.2511863633555809</v>
      </c>
      <c r="E51">
        <f t="shared" si="3"/>
        <v>-14.748813636644419</v>
      </c>
      <c r="F51">
        <f t="shared" si="4"/>
        <v>-5.9492198832646661</v>
      </c>
      <c r="G51">
        <f t="shared" si="5"/>
        <v>0.99739212582865322</v>
      </c>
    </row>
    <row r="52" spans="1:7" x14ac:dyDescent="0.25">
      <c r="A52">
        <f t="shared" si="6"/>
        <v>5.4999999999999964</v>
      </c>
      <c r="B52">
        <f t="shared" si="0"/>
        <v>0.18181818181818193</v>
      </c>
      <c r="C52">
        <f t="shared" si="1"/>
        <v>5.4545454545454586</v>
      </c>
      <c r="D52">
        <f t="shared" si="2"/>
        <v>4.2056966971606133</v>
      </c>
      <c r="E52">
        <f t="shared" si="3"/>
        <v>-14.794303302839387</v>
      </c>
      <c r="F52">
        <f t="shared" si="4"/>
        <v>-5.9675690219328628</v>
      </c>
      <c r="G52">
        <f t="shared" si="5"/>
        <v>0.99743954172267779</v>
      </c>
    </row>
    <row r="53" spans="1:7" x14ac:dyDescent="0.25">
      <c r="A53">
        <f t="shared" si="6"/>
        <v>5.5999999999999961</v>
      </c>
      <c r="B53">
        <f t="shared" si="0"/>
        <v>0.17857142857142869</v>
      </c>
      <c r="C53">
        <f t="shared" si="1"/>
        <v>5.3571428571428612</v>
      </c>
      <c r="D53">
        <f t="shared" si="2"/>
        <v>4.161026709349704</v>
      </c>
      <c r="E53">
        <f t="shared" si="3"/>
        <v>-14.838973290650296</v>
      </c>
      <c r="F53">
        <f t="shared" si="4"/>
        <v>-5.9855875274355403</v>
      </c>
      <c r="G53">
        <f t="shared" si="5"/>
        <v>0.99748526419191563</v>
      </c>
    </row>
    <row r="54" spans="1:7" x14ac:dyDescent="0.25">
      <c r="A54">
        <f t="shared" si="6"/>
        <v>5.6999999999999957</v>
      </c>
      <c r="B54">
        <f t="shared" si="0"/>
        <v>0.1754385964912282</v>
      </c>
      <c r="C54">
        <f t="shared" si="1"/>
        <v>5.2631578947368469</v>
      </c>
      <c r="D54">
        <f t="shared" si="2"/>
        <v>4.1171473824448741</v>
      </c>
      <c r="E54">
        <f t="shared" si="3"/>
        <v>-14.882852617555127</v>
      </c>
      <c r="F54">
        <f t="shared" si="4"/>
        <v>-6.0032871045349419</v>
      </c>
      <c r="G54">
        <f t="shared" si="5"/>
        <v>0.99752938236398736</v>
      </c>
    </row>
    <row r="55" spans="1:7" x14ac:dyDescent="0.25">
      <c r="A55">
        <f t="shared" si="6"/>
        <v>5.7999999999999954</v>
      </c>
      <c r="B55">
        <f t="shared" si="0"/>
        <v>0.17241379310344843</v>
      </c>
      <c r="C55">
        <f t="shared" si="1"/>
        <v>5.1724137931034537</v>
      </c>
      <c r="D55">
        <f t="shared" si="2"/>
        <v>4.0740312130803176</v>
      </c>
      <c r="E55">
        <f t="shared" si="3"/>
        <v>-14.925968786919682</v>
      </c>
      <c r="F55">
        <f t="shared" si="4"/>
        <v>-6.0206788472468107</v>
      </c>
      <c r="G55">
        <f t="shared" si="5"/>
        <v>0.99757197921978058</v>
      </c>
    </row>
    <row r="56" spans="1:7" x14ac:dyDescent="0.25">
      <c r="A56">
        <f t="shared" si="6"/>
        <v>5.899999999999995</v>
      </c>
      <c r="B56">
        <f t="shared" si="0"/>
        <v>0.16949152542372894</v>
      </c>
      <c r="C56">
        <f t="shared" si="1"/>
        <v>5.0847457627118686</v>
      </c>
      <c r="D56">
        <f t="shared" si="2"/>
        <v>4.0316521084603014</v>
      </c>
      <c r="E56">
        <f t="shared" si="3"/>
        <v>-14.968347891539699</v>
      </c>
      <c r="F56">
        <f t="shared" si="4"/>
        <v>-6.0377732806061104</v>
      </c>
      <c r="G56">
        <f t="shared" si="5"/>
        <v>0.99761313211436065</v>
      </c>
    </row>
    <row r="57" spans="1:7" x14ac:dyDescent="0.25">
      <c r="A57">
        <f t="shared" si="6"/>
        <v>5.9999999999999947</v>
      </c>
      <c r="B57">
        <f t="shared" si="0"/>
        <v>0.16666666666666682</v>
      </c>
      <c r="C57">
        <f t="shared" si="1"/>
        <v>5.0000000000000053</v>
      </c>
      <c r="D57">
        <f t="shared" si="2"/>
        <v>3.9899852915193699</v>
      </c>
      <c r="E57">
        <f t="shared" si="3"/>
        <v>-15.010014708480631</v>
      </c>
      <c r="F57">
        <f t="shared" si="4"/>
        <v>-6.054580398922492</v>
      </c>
      <c r="G57">
        <f t="shared" si="5"/>
        <v>0.99765291324578798</v>
      </c>
    </row>
    <row r="58" spans="1:7" x14ac:dyDescent="0.25">
      <c r="A58">
        <f t="shared" si="6"/>
        <v>6.0999999999999943</v>
      </c>
      <c r="B58">
        <f t="shared" si="0"/>
        <v>0.16393442622950835</v>
      </c>
      <c r="C58">
        <f t="shared" si="1"/>
        <v>4.9180327868852514</v>
      </c>
      <c r="D58">
        <f t="shared" si="2"/>
        <v>3.9490072139216652</v>
      </c>
      <c r="E58">
        <f t="shared" si="3"/>
        <v>-15.050992786078336</v>
      </c>
      <c r="F58">
        <f t="shared" si="4"/>
        <v>-6.0711097008737029</v>
      </c>
      <c r="G58">
        <f t="shared" si="5"/>
        <v>0.99769139007782426</v>
      </c>
    </row>
    <row r="59" spans="1:7" x14ac:dyDescent="0.25">
      <c r="A59">
        <f t="shared" si="6"/>
        <v>6.199999999999994</v>
      </c>
      <c r="B59">
        <f t="shared" si="0"/>
        <v>0.16129032258064532</v>
      </c>
      <c r="C59">
        <f t="shared" si="1"/>
        <v>4.8387096774193603</v>
      </c>
      <c r="D59">
        <f t="shared" si="2"/>
        <v>3.9086954761344499</v>
      </c>
      <c r="E59">
        <f t="shared" si="3"/>
        <v>-15.091304523865549</v>
      </c>
      <c r="F59">
        <f t="shared" si="4"/>
        <v>-6.0873702217454824</v>
      </c>
      <c r="G59">
        <f t="shared" si="5"/>
        <v>0.99772862572173027</v>
      </c>
    </row>
    <row r="60" spans="1:7" x14ac:dyDescent="0.25">
      <c r="A60">
        <f t="shared" si="6"/>
        <v>6.2999999999999936</v>
      </c>
      <c r="B60">
        <f t="shared" si="0"/>
        <v>0.15873015873015889</v>
      </c>
      <c r="C60">
        <f t="shared" si="1"/>
        <v>4.7619047619047672</v>
      </c>
      <c r="D60">
        <f t="shared" si="2"/>
        <v>3.8690287538965995</v>
      </c>
      <c r="E60">
        <f t="shared" si="3"/>
        <v>-15.1309712461034</v>
      </c>
      <c r="F60">
        <f t="shared" si="4"/>
        <v>-6.1033705630919233</v>
      </c>
      <c r="G60">
        <f t="shared" si="5"/>
        <v>0.99776467928170276</v>
      </c>
    </row>
    <row r="61" spans="1:7" x14ac:dyDescent="0.25">
      <c r="A61">
        <f t="shared" si="6"/>
        <v>6.3999999999999932</v>
      </c>
      <c r="B61">
        <f t="shared" si="0"/>
        <v>0.15625000000000017</v>
      </c>
      <c r="C61">
        <f t="shared" si="1"/>
        <v>4.6875000000000053</v>
      </c>
      <c r="D61">
        <f t="shared" si="2"/>
        <v>3.829986730477728</v>
      </c>
      <c r="E61">
        <f t="shared" si="3"/>
        <v>-15.170013269522272</v>
      </c>
      <c r="F61">
        <f t="shared" si="4"/>
        <v>-6.1191189200600631</v>
      </c>
      <c r="G61">
        <f t="shared" si="5"/>
        <v>0.99779960616792618</v>
      </c>
    </row>
    <row r="62" spans="1:7" x14ac:dyDescent="0.25">
      <c r="A62">
        <f t="shared" si="6"/>
        <v>6.4999999999999929</v>
      </c>
      <c r="B62">
        <f t="shared" si="0"/>
        <v>0.15384615384615402</v>
      </c>
      <c r="C62">
        <f t="shared" si="1"/>
        <v>4.6153846153846212</v>
      </c>
      <c r="D62">
        <f t="shared" si="2"/>
        <v>3.791550034189199</v>
      </c>
      <c r="E62">
        <f t="shared" si="3"/>
        <v>-15.2084499658108</v>
      </c>
      <c r="F62">
        <f t="shared" si="4"/>
        <v>-6.1346231065960275</v>
      </c>
      <c r="G62">
        <f t="shared" si="5"/>
        <v>0.99783345838072735</v>
      </c>
    </row>
    <row r="63" spans="1:7" x14ac:dyDescent="0.25">
      <c r="A63">
        <f t="shared" si="6"/>
        <v>6.5999999999999925</v>
      </c>
      <c r="B63">
        <f t="shared" si="0"/>
        <v>0.15151515151515169</v>
      </c>
      <c r="C63">
        <f t="shared" si="1"/>
        <v>4.5454545454545512</v>
      </c>
      <c r="D63">
        <f t="shared" si="2"/>
        <v>3.7537001806658674</v>
      </c>
      <c r="E63">
        <f t="shared" si="3"/>
        <v>-15.246299819334133</v>
      </c>
      <c r="F63">
        <f t="shared" si="4"/>
        <v>-6.1498905787268168</v>
      </c>
      <c r="G63">
        <f t="shared" si="5"/>
        <v>0.99786628476889816</v>
      </c>
    </row>
    <row r="64" spans="1:7" x14ac:dyDescent="0.25">
      <c r="A64">
        <f t="shared" si="6"/>
        <v>6.6999999999999922</v>
      </c>
      <c r="B64">
        <f t="shared" si="0"/>
        <v>0.14925373134328376</v>
      </c>
      <c r="C64">
        <f t="shared" si="1"/>
        <v>4.4776119402985133</v>
      </c>
      <c r="D64">
        <f t="shared" si="2"/>
        <v>3.7164195194880505</v>
      </c>
      <c r="E64">
        <f t="shared" si="3"/>
        <v>-15.283580480511949</v>
      </c>
      <c r="F64">
        <f t="shared" si="4"/>
        <v>-6.1649284560913564</v>
      </c>
      <c r="G64">
        <f t="shared" si="5"/>
        <v>0.99789813126488469</v>
      </c>
    </row>
    <row r="65" spans="1:7" x14ac:dyDescent="0.25">
      <c r="A65">
        <f t="shared" si="6"/>
        <v>6.7999999999999918</v>
      </c>
      <c r="B65">
        <f t="shared" si="0"/>
        <v>0.14705882352941194</v>
      </c>
      <c r="C65">
        <f t="shared" si="1"/>
        <v>4.4117647058823586</v>
      </c>
      <c r="D65">
        <f t="shared" si="2"/>
        <v>3.6796911847578788</v>
      </c>
      <c r="E65">
        <f t="shared" si="3"/>
        <v>-15.320308815242122</v>
      </c>
      <c r="F65">
        <f t="shared" si="4"/>
        <v>-6.1797435418764977</v>
      </c>
      <c r="G65">
        <f t="shared" si="5"/>
        <v>0.99792904109922465</v>
      </c>
    </row>
    <row r="66" spans="1:7" x14ac:dyDescent="0.25">
      <c r="A66">
        <f t="shared" si="6"/>
        <v>6.8999999999999915</v>
      </c>
      <c r="B66">
        <f t="shared" si="0"/>
        <v>0.14492753623188423</v>
      </c>
      <c r="C66">
        <f t="shared" si="1"/>
        <v>4.3478260869565277</v>
      </c>
      <c r="D66">
        <f t="shared" si="2"/>
        <v>3.643499049283609</v>
      </c>
      <c r="E66">
        <f t="shared" si="3"/>
        <v>-15.356500950716391</v>
      </c>
      <c r="F66">
        <f t="shared" si="4"/>
        <v>-6.1943423412976504</v>
      </c>
      <c r="G66">
        <f t="shared" si="5"/>
        <v>0.9979590549963373</v>
      </c>
    </row>
    <row r="67" spans="1:7" x14ac:dyDescent="0.25">
      <c r="A67">
        <f t="shared" si="6"/>
        <v>6.9999999999999911</v>
      </c>
      <c r="B67">
        <f t="shared" ref="B67:B130" si="7">1/A67</f>
        <v>0.14285714285714304</v>
      </c>
      <c r="C67">
        <f t="shared" ref="C67:C130" si="8">B67*$O$2</f>
        <v>4.2857142857142918</v>
      </c>
      <c r="D67">
        <f t="shared" ref="D67:D130" si="9">$N$2*LN(C67)</f>
        <v>3.6078276820603881</v>
      </c>
      <c r="E67">
        <f t="shared" ref="E67:E130" si="10">$I$2+D67</f>
        <v>-15.392172317939611</v>
      </c>
      <c r="F67">
        <f t="shared" ref="F67:F130" si="11">E67/$N$2</f>
        <v>-6.2087310787497492</v>
      </c>
      <c r="G67">
        <f t="shared" ref="G67:G130" si="12">1-EXP(F67)</f>
        <v>0.99798821135353255</v>
      </c>
    </row>
    <row r="68" spans="1:7" x14ac:dyDescent="0.25">
      <c r="A68">
        <f t="shared" ref="A68:A100" si="13">A67+0.1</f>
        <v>7.0999999999999908</v>
      </c>
      <c r="B68">
        <f t="shared" si="7"/>
        <v>0.14084507042253538</v>
      </c>
      <c r="C68">
        <f t="shared" si="8"/>
        <v>4.2253521126760623</v>
      </c>
      <c r="D68">
        <f t="shared" si="9"/>
        <v>3.572662308766875</v>
      </c>
      <c r="E68">
        <f t="shared" si="10"/>
        <v>-15.427337691233125</v>
      </c>
      <c r="F68">
        <f t="shared" si="11"/>
        <v>-6.2229157137417062</v>
      </c>
      <c r="G68">
        <f t="shared" si="12"/>
        <v>0.99801654640489124</v>
      </c>
    </row>
    <row r="69" spans="1:7" x14ac:dyDescent="0.25">
      <c r="A69">
        <f t="shared" si="13"/>
        <v>7.1999999999999904</v>
      </c>
      <c r="B69">
        <f t="shared" si="7"/>
        <v>0.13888888888888906</v>
      </c>
      <c r="C69">
        <f t="shared" si="8"/>
        <v>4.1666666666666723</v>
      </c>
      <c r="D69">
        <f t="shared" si="9"/>
        <v>3.5379887750246235</v>
      </c>
      <c r="E69">
        <f t="shared" si="10"/>
        <v>-15.462011224975377</v>
      </c>
      <c r="F69">
        <f t="shared" si="11"/>
        <v>-6.236901955716446</v>
      </c>
      <c r="G69">
        <f t="shared" si="12"/>
        <v>0.99804409437149</v>
      </c>
    </row>
    <row r="70" spans="1:7" x14ac:dyDescent="0.25">
      <c r="A70">
        <f t="shared" si="13"/>
        <v>7.2999999999999901</v>
      </c>
      <c r="B70">
        <f t="shared" si="7"/>
        <v>0.1369863013698632</v>
      </c>
      <c r="C70">
        <f t="shared" si="8"/>
        <v>4.1095890410958962</v>
      </c>
      <c r="D70">
        <f t="shared" si="9"/>
        <v>3.5037935121915429</v>
      </c>
      <c r="E70">
        <f t="shared" si="10"/>
        <v>-15.496206487808458</v>
      </c>
      <c r="F70">
        <f t="shared" si="11"/>
        <v>-6.2506952778487825</v>
      </c>
      <c r="G70">
        <f t="shared" si="12"/>
        <v>0.99807088759927776</v>
      </c>
    </row>
    <row r="71" spans="1:7" x14ac:dyDescent="0.25">
      <c r="A71">
        <f t="shared" si="13"/>
        <v>7.3999999999999897</v>
      </c>
      <c r="B71">
        <f t="shared" si="7"/>
        <v>0.13513513513513534</v>
      </c>
      <c r="C71">
        <f t="shared" si="8"/>
        <v>4.0540540540540606</v>
      </c>
      <c r="D71">
        <f t="shared" si="9"/>
        <v>3.4700635054825648</v>
      </c>
      <c r="E71">
        <f t="shared" si="10"/>
        <v>-15.529936494517436</v>
      </c>
      <c r="F71">
        <f t="shared" si="11"/>
        <v>-6.2643009299045609</v>
      </c>
      <c r="G71">
        <f t="shared" si="12"/>
        <v>0.99809695668577403</v>
      </c>
    </row>
    <row r="72" spans="1:7" x14ac:dyDescent="0.25">
      <c r="A72">
        <f t="shared" si="13"/>
        <v>7.4999999999999893</v>
      </c>
      <c r="B72">
        <f t="shared" si="7"/>
        <v>0.13333333333333353</v>
      </c>
      <c r="C72">
        <f t="shared" si="8"/>
        <v>4.0000000000000062</v>
      </c>
      <c r="D72">
        <f t="shared" si="9"/>
        <v>3.4367862642300535</v>
      </c>
      <c r="E72">
        <f t="shared" si="10"/>
        <v>-15.563213735769946</v>
      </c>
      <c r="F72">
        <f t="shared" si="11"/>
        <v>-6.2777239502367008</v>
      </c>
      <c r="G72">
        <f t="shared" si="12"/>
        <v>0.99812233059663036</v>
      </c>
    </row>
    <row r="73" spans="1:7" x14ac:dyDescent="0.25">
      <c r="A73">
        <f t="shared" si="13"/>
        <v>7.599999999999989</v>
      </c>
      <c r="B73">
        <f t="shared" si="7"/>
        <v>0.13157894736842124</v>
      </c>
      <c r="C73">
        <f t="shared" si="8"/>
        <v>3.9473684210526376</v>
      </c>
      <c r="D73">
        <f t="shared" si="9"/>
        <v>3.4039497941139158</v>
      </c>
      <c r="E73">
        <f t="shared" si="10"/>
        <v>-15.596050205886083</v>
      </c>
      <c r="F73">
        <f t="shared" si="11"/>
        <v>-6.2909691769867218</v>
      </c>
      <c r="G73">
        <f t="shared" si="12"/>
        <v>0.99814703677299044</v>
      </c>
    </row>
    <row r="74" spans="1:7" x14ac:dyDescent="0.25">
      <c r="A74">
        <f t="shared" si="13"/>
        <v>7.6999999999999886</v>
      </c>
      <c r="B74">
        <f t="shared" si="7"/>
        <v>0.12987012987013005</v>
      </c>
      <c r="C74">
        <f t="shared" si="8"/>
        <v>3.8961038961039018</v>
      </c>
      <c r="D74">
        <f t="shared" si="9"/>
        <v>3.3715425712068852</v>
      </c>
      <c r="E74">
        <f t="shared" si="10"/>
        <v>-15.628457428793116</v>
      </c>
      <c r="F74">
        <f t="shared" si="11"/>
        <v>-6.3040412585540748</v>
      </c>
      <c r="G74">
        <f t="shared" si="12"/>
        <v>0.99817110123048414</v>
      </c>
    </row>
    <row r="75" spans="1:7" x14ac:dyDescent="0.25">
      <c r="A75">
        <f t="shared" si="13"/>
        <v>7.7999999999999883</v>
      </c>
      <c r="B75">
        <f t="shared" si="7"/>
        <v>0.12820512820512839</v>
      </c>
      <c r="C75">
        <f t="shared" si="8"/>
        <v>3.846153846153852</v>
      </c>
      <c r="D75">
        <f t="shared" si="9"/>
        <v>3.3395535176944522</v>
      </c>
      <c r="E75">
        <f t="shared" si="10"/>
        <v>-15.660446482305549</v>
      </c>
      <c r="F75">
        <f t="shared" si="11"/>
        <v>-6.3169446633899824</v>
      </c>
      <c r="G75">
        <f t="shared" si="12"/>
        <v>0.99819454865060608</v>
      </c>
    </row>
    <row r="76" spans="1:7" x14ac:dyDescent="0.25">
      <c r="A76">
        <f t="shared" si="13"/>
        <v>7.8999999999999879</v>
      </c>
      <c r="B76">
        <f t="shared" si="7"/>
        <v>0.12658227848101286</v>
      </c>
      <c r="C76">
        <f t="shared" si="8"/>
        <v>3.7974683544303862</v>
      </c>
      <c r="D76">
        <f t="shared" si="9"/>
        <v>3.3079719791414317</v>
      </c>
      <c r="E76">
        <f t="shared" si="10"/>
        <v>-15.692028020858569</v>
      </c>
      <c r="F76">
        <f t="shared" si="11"/>
        <v>-6.3296836891674122</v>
      </c>
      <c r="G76">
        <f t="shared" si="12"/>
        <v>0.99821740246515545</v>
      </c>
    </row>
    <row r="77" spans="1:7" x14ac:dyDescent="0.25">
      <c r="A77">
        <f t="shared" si="13"/>
        <v>7.9999999999999876</v>
      </c>
      <c r="B77">
        <f t="shared" si="7"/>
        <v>0.12500000000000019</v>
      </c>
      <c r="C77">
        <f t="shared" si="8"/>
        <v>3.7500000000000062</v>
      </c>
      <c r="D77">
        <f t="shared" si="9"/>
        <v>3.2767877031884116</v>
      </c>
      <c r="E77">
        <f t="shared" si="10"/>
        <v>-15.723212296811589</v>
      </c>
      <c r="F77">
        <f t="shared" si="11"/>
        <v>-6.3422624713742728</v>
      </c>
      <c r="G77">
        <f t="shared" si="12"/>
        <v>0.99823968493434101</v>
      </c>
    </row>
    <row r="78" spans="1:7" x14ac:dyDescent="0.25">
      <c r="A78">
        <f t="shared" si="13"/>
        <v>8.0999999999999872</v>
      </c>
      <c r="B78">
        <f t="shared" si="7"/>
        <v>0.12345679012345699</v>
      </c>
      <c r="C78">
        <f t="shared" si="8"/>
        <v>3.7037037037037104</v>
      </c>
      <c r="D78">
        <f t="shared" si="9"/>
        <v>3.245990819571519</v>
      </c>
      <c r="E78">
        <f t="shared" si="10"/>
        <v>-15.754009180428481</v>
      </c>
      <c r="F78">
        <f t="shared" si="11"/>
        <v>-6.3546849913728289</v>
      </c>
      <c r="G78">
        <f t="shared" si="12"/>
        <v>0.99826141721910222</v>
      </c>
    </row>
    <row r="79" spans="1:7" x14ac:dyDescent="0.25">
      <c r="A79">
        <f t="shared" si="13"/>
        <v>8.1999999999999869</v>
      </c>
      <c r="B79">
        <f t="shared" si="7"/>
        <v>0.12195121951219531</v>
      </c>
      <c r="C79">
        <f t="shared" si="8"/>
        <v>3.65853658536586</v>
      </c>
      <c r="D79">
        <f t="shared" si="9"/>
        <v>3.2155718213680551</v>
      </c>
      <c r="E79">
        <f t="shared" si="10"/>
        <v>-15.784428178631945</v>
      </c>
      <c r="F79">
        <f t="shared" si="11"/>
        <v>-6.3669550839646432</v>
      </c>
      <c r="G79">
        <f t="shared" si="12"/>
        <v>0.99828261944813756</v>
      </c>
    </row>
    <row r="80" spans="1:7" x14ac:dyDescent="0.25">
      <c r="A80">
        <f t="shared" si="13"/>
        <v>8.2999999999999865</v>
      </c>
      <c r="B80">
        <f t="shared" si="7"/>
        <v>0.12048192771084357</v>
      </c>
      <c r="C80">
        <f t="shared" si="8"/>
        <v>3.6144578313253075</v>
      </c>
      <c r="D80">
        <f t="shared" si="9"/>
        <v>3.1855215473788494</v>
      </c>
      <c r="E80">
        <f t="shared" si="10"/>
        <v>-15.814478452621151</v>
      </c>
      <c r="F80">
        <f t="shared" si="11"/>
        <v>-6.3790764444969881</v>
      </c>
      <c r="G80">
        <f t="shared" si="12"/>
        <v>0.99830331078008772</v>
      </c>
    </row>
    <row r="81" spans="1:7" x14ac:dyDescent="0.25">
      <c r="A81">
        <f t="shared" si="13"/>
        <v>8.3999999999999861</v>
      </c>
      <c r="B81">
        <f t="shared" si="7"/>
        <v>0.11904761904761925</v>
      </c>
      <c r="C81">
        <f t="shared" si="8"/>
        <v>3.5714285714285778</v>
      </c>
      <c r="D81">
        <f t="shared" si="9"/>
        <v>3.1558311655656417</v>
      </c>
      <c r="E81">
        <f t="shared" si="10"/>
        <v>-15.844168834434358</v>
      </c>
      <c r="F81">
        <f t="shared" si="11"/>
        <v>-6.3910526355437041</v>
      </c>
      <c r="G81">
        <f t="shared" si="12"/>
        <v>0.99832350946127713</v>
      </c>
    </row>
    <row r="82" spans="1:7" x14ac:dyDescent="0.25">
      <c r="A82">
        <f t="shared" si="13"/>
        <v>8.4999999999999858</v>
      </c>
      <c r="B82">
        <f t="shared" si="7"/>
        <v>0.1176470588235296</v>
      </c>
      <c r="C82">
        <f t="shared" si="8"/>
        <v>3.5294117647058885</v>
      </c>
      <c r="D82">
        <f t="shared" si="9"/>
        <v>3.1264921574685616</v>
      </c>
      <c r="E82">
        <f t="shared" si="10"/>
        <v>-15.873507842531438</v>
      </c>
      <c r="F82">
        <f t="shared" si="11"/>
        <v>-6.4028870931907074</v>
      </c>
      <c r="G82">
        <f t="shared" si="12"/>
        <v>0.99834323287937976</v>
      </c>
    </row>
    <row r="83" spans="1:7" x14ac:dyDescent="0.25">
      <c r="A83">
        <f t="shared" si="13"/>
        <v>8.5999999999999854</v>
      </c>
      <c r="B83">
        <f t="shared" si="7"/>
        <v>0.11627906976744205</v>
      </c>
      <c r="C83">
        <f t="shared" si="8"/>
        <v>3.488372093023262</v>
      </c>
      <c r="D83">
        <f t="shared" si="9"/>
        <v>3.0974963035349488</v>
      </c>
      <c r="E83">
        <f t="shared" si="10"/>
        <v>-15.90250369646505</v>
      </c>
      <c r="F83">
        <f t="shared" si="11"/>
        <v>-6.414583132953898</v>
      </c>
      <c r="G83">
        <f t="shared" si="12"/>
        <v>0.99836249761334039</v>
      </c>
    </row>
    <row r="84" spans="1:7" x14ac:dyDescent="0.25">
      <c r="A84">
        <f t="shared" si="13"/>
        <v>8.6999999999999851</v>
      </c>
      <c r="B84">
        <f t="shared" si="7"/>
        <v>0.11494252873563238</v>
      </c>
      <c r="C84">
        <f t="shared" si="8"/>
        <v>3.4482758620689715</v>
      </c>
      <c r="D84">
        <f t="shared" si="9"/>
        <v>3.0688356692962544</v>
      </c>
      <c r="E84">
        <f t="shared" si="10"/>
        <v>-15.931164330703746</v>
      </c>
      <c r="F84">
        <f t="shared" si="11"/>
        <v>-6.4261439553549744</v>
      </c>
      <c r="G84">
        <f t="shared" si="12"/>
        <v>0.99838131947985376</v>
      </c>
    </row>
    <row r="85" spans="1:7" x14ac:dyDescent="0.25">
      <c r="A85">
        <f t="shared" si="13"/>
        <v>8.7999999999999847</v>
      </c>
      <c r="B85">
        <f t="shared" si="7"/>
        <v>0.11363636363636383</v>
      </c>
      <c r="C85">
        <f t="shared" si="8"/>
        <v>3.4090909090909154</v>
      </c>
      <c r="D85">
        <f t="shared" si="9"/>
        <v>3.0405025923349092</v>
      </c>
      <c r="E85">
        <f t="shared" si="10"/>
        <v>-15.95949740766509</v>
      </c>
      <c r="F85">
        <f t="shared" si="11"/>
        <v>-6.4375726511785967</v>
      </c>
      <c r="G85">
        <f t="shared" si="12"/>
        <v>0.99839971357667356</v>
      </c>
    </row>
    <row r="86" spans="1:7" x14ac:dyDescent="0.25">
      <c r="A86">
        <f t="shared" si="13"/>
        <v>8.8999999999999844</v>
      </c>
      <c r="B86">
        <f t="shared" si="7"/>
        <v>0.11235955056179794</v>
      </c>
      <c r="C86">
        <f t="shared" si="8"/>
        <v>3.3707865168539386</v>
      </c>
      <c r="D86">
        <f t="shared" si="9"/>
        <v>3.0124896699875543</v>
      </c>
      <c r="E86">
        <f t="shared" si="10"/>
        <v>-15.987510330012446</v>
      </c>
      <c r="F86">
        <f t="shared" si="11"/>
        <v>-6.4488722064325303</v>
      </c>
      <c r="G86">
        <f t="shared" si="12"/>
        <v>0.99841769432300309</v>
      </c>
    </row>
    <row r="87" spans="1:7" x14ac:dyDescent="0.25">
      <c r="A87">
        <f t="shared" si="13"/>
        <v>8.999999999999984</v>
      </c>
      <c r="B87">
        <f t="shared" si="7"/>
        <v>0.11111111111111131</v>
      </c>
      <c r="C87">
        <f t="shared" si="8"/>
        <v>3.3333333333333397</v>
      </c>
      <c r="D87">
        <f t="shared" si="9"/>
        <v>2.9847897477353071</v>
      </c>
      <c r="E87">
        <f t="shared" si="10"/>
        <v>-16.015210252264694</v>
      </c>
      <c r="F87">
        <f t="shared" si="11"/>
        <v>-6.4600455070306557</v>
      </c>
      <c r="G87">
        <f t="shared" si="12"/>
        <v>0.99843527549719191</v>
      </c>
    </row>
    <row r="88" spans="1:7" x14ac:dyDescent="0.25">
      <c r="A88">
        <f t="shared" si="13"/>
        <v>9.0999999999999837</v>
      </c>
      <c r="B88">
        <f t="shared" si="7"/>
        <v>0.10989010989011008</v>
      </c>
      <c r="C88">
        <f t="shared" si="8"/>
        <v>3.2967032967033028</v>
      </c>
      <c r="D88">
        <f t="shared" si="9"/>
        <v>2.9573959082354699</v>
      </c>
      <c r="E88">
        <f t="shared" si="10"/>
        <v>-16.042604091764531</v>
      </c>
      <c r="F88">
        <f t="shared" si="11"/>
        <v>-6.4710953432172404</v>
      </c>
      <c r="G88">
        <f t="shared" si="12"/>
        <v>0.99845247027194806</v>
      </c>
    </row>
    <row r="89" spans="1:7" x14ac:dyDescent="0.25">
      <c r="A89">
        <f t="shared" si="13"/>
        <v>9.1999999999999833</v>
      </c>
      <c r="B89">
        <f t="shared" si="7"/>
        <v>0.10869565217391323</v>
      </c>
      <c r="C89">
        <f t="shared" si="8"/>
        <v>3.2608695652173973</v>
      </c>
      <c r="D89">
        <f t="shared" si="9"/>
        <v>2.9303014609526503</v>
      </c>
      <c r="E89">
        <f t="shared" si="10"/>
        <v>-16.069698539047351</v>
      </c>
      <c r="F89">
        <f t="shared" si="11"/>
        <v>-6.4820244137494312</v>
      </c>
      <c r="G89">
        <f t="shared" si="12"/>
        <v>0.99846929124725303</v>
      </c>
    </row>
    <row r="90" spans="1:7" x14ac:dyDescent="0.25">
      <c r="A90">
        <f t="shared" si="13"/>
        <v>9.2999999999999829</v>
      </c>
      <c r="B90">
        <f t="shared" si="7"/>
        <v>0.1075268817204303</v>
      </c>
      <c r="C90">
        <f t="shared" si="8"/>
        <v>3.2258064516129097</v>
      </c>
      <c r="D90">
        <f t="shared" si="9"/>
        <v>2.9034999323503867</v>
      </c>
      <c r="E90">
        <f t="shared" si="10"/>
        <v>-16.096500067649615</v>
      </c>
      <c r="F90">
        <f t="shared" si="11"/>
        <v>-6.492835329853647</v>
      </c>
      <c r="G90">
        <f t="shared" si="12"/>
        <v>0.99848575048115351</v>
      </c>
    </row>
    <row r="91" spans="1:7" x14ac:dyDescent="0.25">
      <c r="A91">
        <f t="shared" si="13"/>
        <v>9.3999999999999826</v>
      </c>
      <c r="B91">
        <f t="shared" si="7"/>
        <v>0.10638297872340445</v>
      </c>
      <c r="C91">
        <f t="shared" si="8"/>
        <v>3.1914893617021338</v>
      </c>
      <c r="D91">
        <f t="shared" si="9"/>
        <v>2.8769850566073196</v>
      </c>
      <c r="E91">
        <f t="shared" si="10"/>
        <v>-16.123014943392679</v>
      </c>
      <c r="F91">
        <f t="shared" si="11"/>
        <v>-6.5035306189703936</v>
      </c>
      <c r="G91">
        <f t="shared" si="12"/>
        <v>0.99850185951858805</v>
      </c>
    </row>
    <row r="92" spans="1:7" x14ac:dyDescent="0.25">
      <c r="A92">
        <f t="shared" si="13"/>
        <v>9.4999999999999822</v>
      </c>
      <c r="B92">
        <f t="shared" si="7"/>
        <v>0.10526315789473704</v>
      </c>
      <c r="C92">
        <f t="shared" si="8"/>
        <v>3.1578947368421115</v>
      </c>
      <c r="D92">
        <f t="shared" si="9"/>
        <v>2.8507507668245995</v>
      </c>
      <c r="E92">
        <f t="shared" si="10"/>
        <v>-16.1492492331754</v>
      </c>
      <c r="F92">
        <f t="shared" si="11"/>
        <v>-6.5141127283009306</v>
      </c>
      <c r="G92">
        <f t="shared" si="12"/>
        <v>0.99851762941839239</v>
      </c>
    </row>
    <row r="93" spans="1:7" x14ac:dyDescent="0.25">
      <c r="A93">
        <f t="shared" si="13"/>
        <v>9.5999999999999819</v>
      </c>
      <c r="B93">
        <f t="shared" si="7"/>
        <v>0.10416666666666687</v>
      </c>
      <c r="C93">
        <f t="shared" si="8"/>
        <v>3.1250000000000062</v>
      </c>
      <c r="D93">
        <f t="shared" si="9"/>
        <v>2.8247911866936648</v>
      </c>
      <c r="E93">
        <f t="shared" si="10"/>
        <v>-16.175208813306334</v>
      </c>
      <c r="F93">
        <f t="shared" si="11"/>
        <v>-6.5245840281682259</v>
      </c>
      <c r="G93">
        <f t="shared" si="12"/>
        <v>0.99853307077861742</v>
      </c>
    </row>
    <row r="94" spans="1:7" x14ac:dyDescent="0.25">
      <c r="A94">
        <f t="shared" si="13"/>
        <v>9.6999999999999815</v>
      </c>
      <c r="B94">
        <f t="shared" si="7"/>
        <v>0.10309278350515484</v>
      </c>
      <c r="C94">
        <f t="shared" si="8"/>
        <v>3.0927835051546455</v>
      </c>
      <c r="D94">
        <f t="shared" si="9"/>
        <v>2.7991006225957653</v>
      </c>
      <c r="E94">
        <f t="shared" si="10"/>
        <v>-16.200899377404234</v>
      </c>
      <c r="F94">
        <f t="shared" si="11"/>
        <v>-6.5349468152037726</v>
      </c>
      <c r="G94">
        <f t="shared" si="12"/>
        <v>0.99854819376028114</v>
      </c>
    </row>
    <row r="95" spans="1:7" x14ac:dyDescent="0.25">
      <c r="A95">
        <f t="shared" si="13"/>
        <v>9.7999999999999812</v>
      </c>
      <c r="B95">
        <f t="shared" si="7"/>
        <v>0.10204081632653081</v>
      </c>
      <c r="C95">
        <f t="shared" si="8"/>
        <v>3.0612244897959244</v>
      </c>
      <c r="D95">
        <f t="shared" si="9"/>
        <v>2.7736735561066586</v>
      </c>
      <c r="E95">
        <f t="shared" si="10"/>
        <v>-16.226326443893342</v>
      </c>
      <c r="F95">
        <f t="shared" si="11"/>
        <v>-6.5452033153709621</v>
      </c>
      <c r="G95">
        <f t="shared" si="12"/>
        <v>0.99856300810966614</v>
      </c>
    </row>
    <row r="96" spans="1:7" x14ac:dyDescent="0.25">
      <c r="A96">
        <f t="shared" si="13"/>
        <v>9.8999999999999808</v>
      </c>
      <c r="B96">
        <f t="shared" si="7"/>
        <v>0.1010101010101012</v>
      </c>
      <c r="C96">
        <f t="shared" si="8"/>
        <v>3.0303030303030365</v>
      </c>
      <c r="D96">
        <f t="shared" si="9"/>
        <v>2.7485046368818038</v>
      </c>
      <c r="E96">
        <f t="shared" si="10"/>
        <v>-16.251495363118195</v>
      </c>
      <c r="F96">
        <f t="shared" si="11"/>
        <v>-6.5553556868349796</v>
      </c>
      <c r="G96">
        <f t="shared" si="12"/>
        <v>0.9985775231792654</v>
      </c>
    </row>
    <row r="97" spans="1:7" x14ac:dyDescent="0.25">
      <c r="A97">
        <f t="shared" si="13"/>
        <v>9.9999999999999805</v>
      </c>
      <c r="B97">
        <f t="shared" si="7"/>
        <v>0.1000000000000002</v>
      </c>
      <c r="C97">
        <f t="shared" si="8"/>
        <v>3.0000000000000062</v>
      </c>
      <c r="D97">
        <f t="shared" si="9"/>
        <v>2.7235886758990953</v>
      </c>
      <c r="E97">
        <f t="shared" si="10"/>
        <v>-16.276411324100906</v>
      </c>
      <c r="F97">
        <f t="shared" si="11"/>
        <v>-6.5654060226884816</v>
      </c>
      <c r="G97">
        <f t="shared" si="12"/>
        <v>0.99859174794747274</v>
      </c>
    </row>
    <row r="98" spans="1:7" x14ac:dyDescent="0.25">
      <c r="A98">
        <f t="shared" si="13"/>
        <v>10.09999999999998</v>
      </c>
      <c r="B98">
        <f t="shared" si="7"/>
        <v>9.9009900990099209E-2</v>
      </c>
      <c r="C98">
        <f t="shared" si="8"/>
        <v>2.9702970297029765</v>
      </c>
      <c r="D98">
        <f t="shared" si="9"/>
        <v>2.6989206390377989</v>
      </c>
      <c r="E98">
        <f t="shared" si="10"/>
        <v>-16.301079360962202</v>
      </c>
      <c r="F98">
        <f t="shared" si="11"/>
        <v>-6.5753563535416504</v>
      </c>
      <c r="G98">
        <f t="shared" si="12"/>
        <v>0.99860569103710173</v>
      </c>
    </row>
    <row r="99" spans="1:7" x14ac:dyDescent="0.25">
      <c r="A99">
        <f t="shared" si="13"/>
        <v>10.19999999999998</v>
      </c>
      <c r="B99">
        <f t="shared" si="7"/>
        <v>9.8039215686274703E-2</v>
      </c>
      <c r="C99">
        <f t="shared" si="8"/>
        <v>2.9411764705882413</v>
      </c>
      <c r="D99">
        <f t="shared" si="9"/>
        <v>2.6744956409738152</v>
      </c>
      <c r="E99">
        <f t="shared" si="10"/>
        <v>-16.325504359026183</v>
      </c>
      <c r="F99">
        <f t="shared" si="11"/>
        <v>-6.5852086499846605</v>
      </c>
      <c r="G99">
        <f t="shared" si="12"/>
        <v>0.99861936073281643</v>
      </c>
    </row>
    <row r="100" spans="1:7" x14ac:dyDescent="0.25">
      <c r="A100">
        <f t="shared" si="13"/>
        <v>10.299999999999979</v>
      </c>
      <c r="B100">
        <f t="shared" si="7"/>
        <v>9.7087378640776892E-2</v>
      </c>
      <c r="C100">
        <f t="shared" si="8"/>
        <v>2.9126213592233072</v>
      </c>
      <c r="D100">
        <f t="shared" si="9"/>
        <v>2.6503089393727444</v>
      </c>
      <c r="E100">
        <f t="shared" si="10"/>
        <v>-16.349691060627254</v>
      </c>
      <c r="F100">
        <f t="shared" si="11"/>
        <v>-6.5949648249300248</v>
      </c>
      <c r="G100">
        <f t="shared" si="12"/>
        <v>0.99863276499754638</v>
      </c>
    </row>
    <row r="101" spans="1:7" x14ac:dyDescent="0.25">
      <c r="A101">
        <f>A100+0.1</f>
        <v>10.399999999999979</v>
      </c>
      <c r="B101">
        <f t="shared" si="7"/>
        <v>9.6153846153846353E-2</v>
      </c>
      <c r="C101">
        <f t="shared" si="8"/>
        <v>2.8846153846153908</v>
      </c>
      <c r="D101">
        <f t="shared" si="9"/>
        <v>2.6263559293634935</v>
      </c>
      <c r="E101">
        <f t="shared" si="10"/>
        <v>-16.373644070636505</v>
      </c>
      <c r="F101">
        <f t="shared" si="11"/>
        <v>-6.6046267358417623</v>
      </c>
      <c r="G101">
        <f t="shared" si="12"/>
        <v>0.99864591148795456</v>
      </c>
    </row>
    <row r="102" spans="1:7" x14ac:dyDescent="0.25">
      <c r="A102">
        <f t="shared" ref="A102:A109" si="14">A101+0.1</f>
        <v>10.499999999999979</v>
      </c>
      <c r="B102">
        <f t="shared" si="7"/>
        <v>9.5238095238095427E-2</v>
      </c>
      <c r="C102">
        <f t="shared" si="8"/>
        <v>2.857142857142863</v>
      </c>
      <c r="D102">
        <f t="shared" si="9"/>
        <v>2.602632138276324</v>
      </c>
      <c r="E102">
        <f t="shared" si="10"/>
        <v>-16.397367861723676</v>
      </c>
      <c r="F102">
        <f t="shared" si="11"/>
        <v>-6.6141961868579138</v>
      </c>
      <c r="G102">
        <f t="shared" si="12"/>
        <v>0.9986588075690217</v>
      </c>
    </row>
    <row r="103" spans="1:7" x14ac:dyDescent="0.25">
      <c r="A103">
        <f t="shared" si="14"/>
        <v>10.599999999999978</v>
      </c>
      <c r="B103">
        <f t="shared" si="7"/>
        <v>9.4339622641509621E-2</v>
      </c>
      <c r="C103">
        <f t="shared" si="8"/>
        <v>2.8301886792452891</v>
      </c>
      <c r="D103">
        <f t="shared" si="9"/>
        <v>2.5791332206302817</v>
      </c>
      <c r="E103">
        <f t="shared" si="10"/>
        <v>-16.420866779369717</v>
      </c>
      <c r="F103">
        <f t="shared" si="11"/>
        <v>-6.6236749308124567</v>
      </c>
      <c r="G103">
        <f t="shared" si="12"/>
        <v>0.99867146032780452</v>
      </c>
    </row>
    <row r="104" spans="1:7" x14ac:dyDescent="0.25">
      <c r="A104">
        <f t="shared" si="14"/>
        <v>10.699999999999978</v>
      </c>
      <c r="B104">
        <f t="shared" si="7"/>
        <v>9.3457943925233836E-2</v>
      </c>
      <c r="C104">
        <f t="shared" si="8"/>
        <v>2.8037383177570154</v>
      </c>
      <c r="D104">
        <f t="shared" si="9"/>
        <v>2.5558549533559751</v>
      </c>
      <c r="E104">
        <f t="shared" si="10"/>
        <v>-16.444145046644024</v>
      </c>
      <c r="F104">
        <f t="shared" si="11"/>
        <v>-6.6330646711622956</v>
      </c>
      <c r="G104">
        <f t="shared" si="12"/>
        <v>0.9986838765864231</v>
      </c>
    </row>
    <row r="105" spans="1:7" x14ac:dyDescent="0.25">
      <c r="A105">
        <f t="shared" si="14"/>
        <v>10.799999999999978</v>
      </c>
      <c r="B105">
        <f t="shared" si="7"/>
        <v>9.2592592592592782E-2</v>
      </c>
      <c r="C105">
        <f t="shared" si="8"/>
        <v>2.7777777777777839</v>
      </c>
      <c r="D105">
        <f t="shared" si="9"/>
        <v>2.5327932312405603</v>
      </c>
      <c r="E105">
        <f t="shared" si="10"/>
        <v>-16.467206768759439</v>
      </c>
      <c r="F105">
        <f t="shared" si="11"/>
        <v>-6.6423670638246097</v>
      </c>
      <c r="G105">
        <f t="shared" si="12"/>
        <v>0.99869606291432667</v>
      </c>
    </row>
    <row r="106" spans="1:7" x14ac:dyDescent="0.25">
      <c r="A106">
        <f t="shared" si="14"/>
        <v>10.899999999999977</v>
      </c>
      <c r="B106">
        <f t="shared" si="7"/>
        <v>9.1743119266055231E-2</v>
      </c>
      <c r="C106">
        <f t="shared" si="8"/>
        <v>2.7522935779816571</v>
      </c>
      <c r="D106">
        <f t="shared" si="9"/>
        <v>2.5099440625826421</v>
      </c>
      <c r="E106">
        <f t="shared" si="10"/>
        <v>-16.49005593741736</v>
      </c>
      <c r="F106">
        <f t="shared" si="11"/>
        <v>-6.651583718929535</v>
      </c>
      <c r="G106">
        <f t="shared" si="12"/>
        <v>0.99870802563988326</v>
      </c>
    </row>
    <row r="107" spans="1:7" x14ac:dyDescent="0.25">
      <c r="A107">
        <f t="shared" si="14"/>
        <v>10.999999999999977</v>
      </c>
      <c r="B107">
        <f t="shared" si="7"/>
        <v>9.0909090909091106E-2</v>
      </c>
      <c r="C107">
        <f t="shared" si="8"/>
        <v>2.7272727272727333</v>
      </c>
      <c r="D107">
        <f t="shared" si="9"/>
        <v>2.4873035650455919</v>
      </c>
      <c r="E107">
        <f t="shared" si="10"/>
        <v>-16.512696434954407</v>
      </c>
      <c r="F107">
        <f t="shared" si="11"/>
        <v>-6.6607162024928055</v>
      </c>
      <c r="G107">
        <f t="shared" si="12"/>
        <v>0.9987197708613389</v>
      </c>
    </row>
    <row r="108" spans="1:7" x14ac:dyDescent="0.25">
      <c r="A108">
        <f t="shared" si="14"/>
        <v>11.099999999999977</v>
      </c>
      <c r="B108">
        <f t="shared" si="7"/>
        <v>9.009009009009028E-2</v>
      </c>
      <c r="C108">
        <f t="shared" si="8"/>
        <v>2.7027027027027088</v>
      </c>
      <c r="D108">
        <f t="shared" si="9"/>
        <v>2.4648679616985012</v>
      </c>
      <c r="E108">
        <f t="shared" si="10"/>
        <v>-16.535132038301498</v>
      </c>
      <c r="F108">
        <f t="shared" si="11"/>
        <v>-6.6697660380127237</v>
      </c>
      <c r="G108">
        <f t="shared" si="12"/>
        <v>0.99873130445718272</v>
      </c>
    </row>
    <row r="109" spans="1:7" x14ac:dyDescent="0.25">
      <c r="A109">
        <f t="shared" si="14"/>
        <v>11.199999999999976</v>
      </c>
      <c r="B109">
        <f t="shared" si="7"/>
        <v>8.9285714285714482E-2</v>
      </c>
      <c r="C109">
        <f t="shared" si="8"/>
        <v>2.6785714285714346</v>
      </c>
      <c r="D109">
        <f t="shared" si="9"/>
        <v>2.4426335772346826</v>
      </c>
      <c r="E109">
        <f t="shared" si="10"/>
        <v>-16.557366422765316</v>
      </c>
      <c r="F109">
        <f t="shared" si="11"/>
        <v>-6.678734707995484</v>
      </c>
      <c r="G109">
        <f t="shared" si="12"/>
        <v>0.99874263209595782</v>
      </c>
    </row>
    <row r="110" spans="1:7" x14ac:dyDescent="0.25">
      <c r="A110">
        <f>A109+0.1</f>
        <v>11.299999999999976</v>
      </c>
      <c r="B110">
        <f t="shared" si="7"/>
        <v>8.8495575221239131E-2</v>
      </c>
      <c r="C110">
        <f t="shared" si="8"/>
        <v>2.654867256637174</v>
      </c>
      <c r="D110">
        <f t="shared" si="9"/>
        <v>2.4205968343582449</v>
      </c>
      <c r="E110">
        <f t="shared" si="10"/>
        <v>-16.579403165641754</v>
      </c>
      <c r="F110">
        <f t="shared" si="11"/>
        <v>-6.6876236554127297</v>
      </c>
      <c r="G110">
        <f t="shared" si="12"/>
        <v>0.9987537592455511</v>
      </c>
    </row>
    <row r="111" spans="1:7" x14ac:dyDescent="0.25">
      <c r="A111">
        <f t="shared" ref="A111:A120" si="15">A110+0.1</f>
        <v>11.399999999999975</v>
      </c>
      <c r="B111">
        <f t="shared" si="7"/>
        <v>8.7719298245614225E-2</v>
      </c>
      <c r="C111">
        <f t="shared" si="8"/>
        <v>2.631578947368427</v>
      </c>
      <c r="D111">
        <f t="shared" si="9"/>
        <v>2.3987542503298527</v>
      </c>
      <c r="E111">
        <f t="shared" si="10"/>
        <v>-16.601245749670149</v>
      </c>
      <c r="F111">
        <f t="shared" si="11"/>
        <v>-6.6964342850948864</v>
      </c>
      <c r="G111">
        <f t="shared" si="12"/>
        <v>0.99876469118199362</v>
      </c>
    </row>
    <row r="112" spans="1:7" x14ac:dyDescent="0.25">
      <c r="A112">
        <f t="shared" si="15"/>
        <v>11.499999999999975</v>
      </c>
      <c r="B112">
        <f t="shared" si="7"/>
        <v>8.6956521739130627E-2</v>
      </c>
      <c r="C112">
        <f t="shared" si="8"/>
        <v>2.6086956521739193</v>
      </c>
      <c r="D112">
        <f t="shared" si="9"/>
        <v>2.377102433663334</v>
      </c>
      <c r="E112">
        <f t="shared" si="10"/>
        <v>-16.622897566336665</v>
      </c>
      <c r="F112">
        <f t="shared" si="11"/>
        <v>-6.7051679650636391</v>
      </c>
      <c r="G112">
        <f t="shared" si="12"/>
        <v>0.99877543299780236</v>
      </c>
    </row>
    <row r="113" spans="1:7" x14ac:dyDescent="0.25">
      <c r="A113">
        <f t="shared" si="15"/>
        <v>11.599999999999975</v>
      </c>
      <c r="B113">
        <f t="shared" si="7"/>
        <v>8.6206896551724324E-2</v>
      </c>
      <c r="C113">
        <f t="shared" si="8"/>
        <v>2.58620689655173</v>
      </c>
      <c r="D113">
        <f t="shared" si="9"/>
        <v>2.3556380809652961</v>
      </c>
      <c r="E113">
        <f t="shared" si="10"/>
        <v>-16.644361919034704</v>
      </c>
      <c r="F113">
        <f t="shared" si="11"/>
        <v>-6.7138260278067552</v>
      </c>
      <c r="G113">
        <f t="shared" si="12"/>
        <v>0.99878598960989029</v>
      </c>
    </row>
    <row r="114" spans="1:7" x14ac:dyDescent="0.25">
      <c r="A114">
        <f t="shared" si="15"/>
        <v>11.699999999999974</v>
      </c>
      <c r="B114">
        <f t="shared" si="7"/>
        <v>8.5470085470085652E-2</v>
      </c>
      <c r="C114">
        <f t="shared" si="8"/>
        <v>2.5641025641025696</v>
      </c>
      <c r="D114">
        <f t="shared" si="9"/>
        <v>2.3343579739103886</v>
      </c>
      <c r="E114">
        <f t="shared" si="10"/>
        <v>-16.665642026089611</v>
      </c>
      <c r="F114">
        <f t="shared" si="11"/>
        <v>-6.7224097714981461</v>
      </c>
      <c r="G114">
        <f t="shared" si="12"/>
        <v>0.99879636576707076</v>
      </c>
    </row>
    <row r="115" spans="1:7" x14ac:dyDescent="0.25">
      <c r="A115">
        <f t="shared" si="15"/>
        <v>11.799999999999974</v>
      </c>
      <c r="B115">
        <f t="shared" si="7"/>
        <v>8.4745762711864597E-2</v>
      </c>
      <c r="C115">
        <f t="shared" si="8"/>
        <v>2.5423728813559383</v>
      </c>
      <c r="D115">
        <f t="shared" si="9"/>
        <v>2.31325897634528</v>
      </c>
      <c r="E115">
        <f t="shared" si="10"/>
        <v>-16.686741023654719</v>
      </c>
      <c r="F115">
        <f t="shared" si="11"/>
        <v>-6.730920461166054</v>
      </c>
      <c r="G115">
        <f t="shared" si="12"/>
        <v>0.99880656605718032</v>
      </c>
    </row>
    <row r="116" spans="1:7" x14ac:dyDescent="0.25">
      <c r="A116">
        <f t="shared" si="15"/>
        <v>11.899999999999974</v>
      </c>
      <c r="B116">
        <f t="shared" si="7"/>
        <v>8.4033613445378338E-2</v>
      </c>
      <c r="C116">
        <f t="shared" si="8"/>
        <v>2.5210084033613502</v>
      </c>
      <c r="D116">
        <f t="shared" si="9"/>
        <v>2.2923380315148325</v>
      </c>
      <c r="E116">
        <f t="shared" si="10"/>
        <v>-16.707661968485169</v>
      </c>
      <c r="F116">
        <f t="shared" si="11"/>
        <v>-6.7393593298119203</v>
      </c>
      <c r="G116">
        <f t="shared" si="12"/>
        <v>0.99881659491384267</v>
      </c>
    </row>
    <row r="117" spans="1:7" x14ac:dyDescent="0.25">
      <c r="A117">
        <f t="shared" si="15"/>
        <v>11.999999999999973</v>
      </c>
      <c r="B117">
        <f t="shared" si="7"/>
        <v>8.3333333333333523E-2</v>
      </c>
      <c r="C117">
        <f t="shared" si="8"/>
        <v>2.5000000000000058</v>
      </c>
      <c r="D117">
        <f t="shared" si="9"/>
        <v>2.271592159404348</v>
      </c>
      <c r="E117">
        <f t="shared" si="10"/>
        <v>-16.728407840595651</v>
      </c>
      <c r="F117">
        <f t="shared" si="11"/>
        <v>-6.7477275794824356</v>
      </c>
      <c r="G117">
        <f t="shared" si="12"/>
        <v>0.99882645662289393</v>
      </c>
    </row>
    <row r="118" spans="1:7" x14ac:dyDescent="0.25">
      <c r="A118">
        <f t="shared" si="15"/>
        <v>12.099999999999973</v>
      </c>
      <c r="B118">
        <f t="shared" si="7"/>
        <v>8.2644628099173736E-2</v>
      </c>
      <c r="C118">
        <f t="shared" si="8"/>
        <v>2.4793388429752126</v>
      </c>
      <c r="D118">
        <f t="shared" si="9"/>
        <v>2.2510184541920895</v>
      </c>
      <c r="E118">
        <f t="shared" si="10"/>
        <v>-16.748981545807911</v>
      </c>
      <c r="F118">
        <f t="shared" si="11"/>
        <v>-6.7560263822971311</v>
      </c>
      <c r="G118">
        <f t="shared" si="12"/>
        <v>0.99883615532848991</v>
      </c>
    </row>
    <row r="119" spans="1:7" x14ac:dyDescent="0.25">
      <c r="A119">
        <f t="shared" si="15"/>
        <v>12.199999999999973</v>
      </c>
      <c r="B119">
        <f t="shared" si="7"/>
        <v>8.1967213114754287E-2</v>
      </c>
      <c r="C119">
        <f t="shared" si="8"/>
        <v>2.4590163934426288</v>
      </c>
      <c r="D119">
        <f t="shared" si="9"/>
        <v>2.2306140818066433</v>
      </c>
      <c r="E119">
        <f t="shared" si="10"/>
        <v>-16.769385918193358</v>
      </c>
      <c r="F119">
        <f t="shared" si="11"/>
        <v>-6.7642568814336466</v>
      </c>
      <c r="G119">
        <f t="shared" si="12"/>
        <v>0.99884569503891207</v>
      </c>
    </row>
    <row r="120" spans="1:7" x14ac:dyDescent="0.25">
      <c r="A120">
        <f t="shared" si="15"/>
        <v>12.299999999999972</v>
      </c>
      <c r="B120">
        <f t="shared" si="7"/>
        <v>8.130081300813026E-2</v>
      </c>
      <c r="C120">
        <f t="shared" si="8"/>
        <v>2.4390243902439082</v>
      </c>
      <c r="D120">
        <f t="shared" si="9"/>
        <v>2.2103762775839915</v>
      </c>
      <c r="E120">
        <f t="shared" si="10"/>
        <v>-16.78962372241601</v>
      </c>
      <c r="F120">
        <f t="shared" si="11"/>
        <v>-6.7724201920728078</v>
      </c>
      <c r="G120">
        <f t="shared" si="12"/>
        <v>0.99885507963209164</v>
      </c>
    </row>
    <row r="121" spans="1:7" x14ac:dyDescent="0.25">
      <c r="A121">
        <f>A120+0.1</f>
        <v>12.399999999999972</v>
      </c>
      <c r="B121">
        <f t="shared" si="7"/>
        <v>8.0645161290322759E-2</v>
      </c>
      <c r="C121">
        <f t="shared" si="8"/>
        <v>2.4193548387096833</v>
      </c>
      <c r="D121">
        <f t="shared" si="9"/>
        <v>2.190302344019428</v>
      </c>
      <c r="E121">
        <f t="shared" si="10"/>
        <v>-16.809697655980571</v>
      </c>
      <c r="F121">
        <f t="shared" si="11"/>
        <v>-6.780517402305426</v>
      </c>
      <c r="G121">
        <f t="shared" si="12"/>
        <v>0.99886431286086508</v>
      </c>
    </row>
    <row r="122" spans="1:7" x14ac:dyDescent="0.25">
      <c r="A122">
        <f t="shared" ref="A122:A124" si="16">A121+0.1</f>
        <v>12.499999999999972</v>
      </c>
      <c r="B122">
        <f t="shared" si="7"/>
        <v>8.0000000000000182E-2</v>
      </c>
      <c r="C122">
        <f t="shared" si="8"/>
        <v>2.4000000000000057</v>
      </c>
      <c r="D122">
        <f t="shared" si="9"/>
        <v>2.1703896486097785</v>
      </c>
      <c r="E122">
        <f t="shared" si="10"/>
        <v>-16.829610351390222</v>
      </c>
      <c r="F122">
        <f t="shared" si="11"/>
        <v>-6.7885495740026913</v>
      </c>
      <c r="G122">
        <f t="shared" si="12"/>
        <v>0.99887339835797817</v>
      </c>
    </row>
    <row r="123" spans="1:7" x14ac:dyDescent="0.25">
      <c r="A123">
        <f t="shared" si="16"/>
        <v>12.599999999999971</v>
      </c>
      <c r="B123">
        <f t="shared" si="7"/>
        <v>7.9365079365079541E-2</v>
      </c>
      <c r="C123">
        <f t="shared" si="8"/>
        <v>2.3809523809523867</v>
      </c>
      <c r="D123">
        <f t="shared" si="9"/>
        <v>2.1506356217815776</v>
      </c>
      <c r="E123">
        <f t="shared" si="10"/>
        <v>-16.849364378218421</v>
      </c>
      <c r="F123">
        <f t="shared" si="11"/>
        <v>-6.7965177436518678</v>
      </c>
      <c r="G123">
        <f t="shared" si="12"/>
        <v>0.99888233964085138</v>
      </c>
    </row>
    <row r="124" spans="1:7" x14ac:dyDescent="0.25">
      <c r="A124">
        <f t="shared" si="16"/>
        <v>12.699999999999971</v>
      </c>
      <c r="B124">
        <f t="shared" si="7"/>
        <v>7.874015748031514E-2</v>
      </c>
      <c r="C124">
        <f t="shared" si="8"/>
        <v>2.3622047244094544</v>
      </c>
      <c r="D124">
        <f t="shared" si="9"/>
        <v>2.1310377549011466</v>
      </c>
      <c r="E124">
        <f t="shared" si="10"/>
        <v>-16.868962245098853</v>
      </c>
      <c r="F124">
        <f t="shared" si="11"/>
        <v>-6.804422923158981</v>
      </c>
      <c r="G124">
        <f t="shared" si="12"/>
        <v>0.99889114011612024</v>
      </c>
    </row>
    <row r="125" spans="1:7" x14ac:dyDescent="0.25">
      <c r="A125">
        <f>A124+0.1</f>
        <v>12.799999999999971</v>
      </c>
      <c r="B125">
        <f t="shared" si="7"/>
        <v>7.812500000000018E-2</v>
      </c>
      <c r="C125">
        <f t="shared" si="8"/>
        <v>2.3437500000000058</v>
      </c>
      <c r="D125">
        <f t="shared" si="9"/>
        <v>2.1115935983627061</v>
      </c>
      <c r="E125">
        <f t="shared" si="10"/>
        <v>-16.888406401637294</v>
      </c>
      <c r="F125">
        <f t="shared" si="11"/>
        <v>-6.8122661006200067</v>
      </c>
      <c r="G125">
        <f t="shared" si="12"/>
        <v>0.99889980308396309</v>
      </c>
    </row>
    <row r="126" spans="1:7" x14ac:dyDescent="0.25">
      <c r="A126">
        <f t="shared" ref="A126:A131" si="17">A125+0.1</f>
        <v>12.89999999999997</v>
      </c>
      <c r="B126">
        <f t="shared" si="7"/>
        <v>7.751937984496142E-2</v>
      </c>
      <c r="C126">
        <f t="shared" si="8"/>
        <v>2.3255813953488427</v>
      </c>
      <c r="D126">
        <f t="shared" si="9"/>
        <v>2.0923007597508851</v>
      </c>
      <c r="E126">
        <f t="shared" si="10"/>
        <v>-16.907699240249116</v>
      </c>
      <c r="F126">
        <f t="shared" si="11"/>
        <v>-6.8200482410620626</v>
      </c>
      <c r="G126">
        <f t="shared" si="12"/>
        <v>0.99890833174222693</v>
      </c>
    </row>
    <row r="127" spans="1:7" x14ac:dyDescent="0.25">
      <c r="A127">
        <f t="shared" si="17"/>
        <v>12.99999999999997</v>
      </c>
      <c r="B127">
        <f t="shared" si="7"/>
        <v>7.6923076923077108E-2</v>
      </c>
      <c r="C127">
        <f t="shared" si="8"/>
        <v>2.3076923076923137</v>
      </c>
      <c r="D127">
        <f t="shared" si="9"/>
        <v>2.0731569020741776</v>
      </c>
      <c r="E127">
        <f t="shared" si="10"/>
        <v>-16.926843097925822</v>
      </c>
      <c r="F127">
        <f t="shared" si="11"/>
        <v>-6.827770287155972</v>
      </c>
      <c r="G127">
        <f t="shared" si="12"/>
        <v>0.99891672919036367</v>
      </c>
    </row>
    <row r="128" spans="1:7" x14ac:dyDescent="0.25">
      <c r="A128">
        <f t="shared" si="17"/>
        <v>13.099999999999969</v>
      </c>
      <c r="B128">
        <f t="shared" si="7"/>
        <v>7.6335877862595602E-2</v>
      </c>
      <c r="C128">
        <f t="shared" si="8"/>
        <v>2.2900763358778682</v>
      </c>
      <c r="D128">
        <f t="shared" si="9"/>
        <v>2.0541597420660818</v>
      </c>
      <c r="E128">
        <f t="shared" si="10"/>
        <v>-16.945840257933916</v>
      </c>
      <c r="F128">
        <f t="shared" si="11"/>
        <v>-6.835433159901541</v>
      </c>
      <c r="G128">
        <f t="shared" si="12"/>
        <v>0.99892499843318527</v>
      </c>
    </row>
    <row r="129" spans="1:7" x14ac:dyDescent="0.25">
      <c r="A129">
        <f t="shared" si="17"/>
        <v>13.199999999999969</v>
      </c>
      <c r="B129">
        <f t="shared" si="7"/>
        <v>7.575757575757594E-2</v>
      </c>
      <c r="C129">
        <f t="shared" si="8"/>
        <v>2.2727272727272783</v>
      </c>
      <c r="D129">
        <f t="shared" si="9"/>
        <v>2.0353070485508451</v>
      </c>
      <c r="E129">
        <f t="shared" si="10"/>
        <v>-16.964692951449155</v>
      </c>
      <c r="F129">
        <f t="shared" si="11"/>
        <v>-6.8430377592867613</v>
      </c>
      <c r="G129">
        <f t="shared" si="12"/>
        <v>0.99893314238444908</v>
      </c>
    </row>
    <row r="130" spans="1:7" x14ac:dyDescent="0.25">
      <c r="A130">
        <f t="shared" si="17"/>
        <v>13.299999999999969</v>
      </c>
      <c r="B130">
        <f t="shared" si="7"/>
        <v>7.5187969924812206E-2</v>
      </c>
      <c r="C130">
        <f t="shared" si="8"/>
        <v>2.2556390977443663</v>
      </c>
      <c r="D130">
        <f t="shared" si="9"/>
        <v>2.01659664087087</v>
      </c>
      <c r="E130">
        <f t="shared" si="10"/>
        <v>-16.983403359129131</v>
      </c>
      <c r="F130">
        <f t="shared" si="11"/>
        <v>-6.8505849649221444</v>
      </c>
      <c r="G130">
        <f t="shared" si="12"/>
        <v>0.99894116387028031</v>
      </c>
    </row>
    <row r="131" spans="1:7" x14ac:dyDescent="0.25">
      <c r="A131">
        <f t="shared" si="17"/>
        <v>13.399999999999968</v>
      </c>
      <c r="B131">
        <f t="shared" ref="B131:B147" si="18">1/A131</f>
        <v>7.4626865671641965E-2</v>
      </c>
      <c r="C131">
        <f t="shared" ref="C131:C147" si="19">B131*$O$2</f>
        <v>2.2388059701492593</v>
      </c>
      <c r="D131">
        <f t="shared" ref="D131:D147" si="20">$N$2*LN(C131)</f>
        <v>1.9980263873730282</v>
      </c>
      <c r="E131">
        <f t="shared" ref="E131:E147" si="21">$I$2+D131</f>
        <v>-17.001973612626973</v>
      </c>
      <c r="F131">
        <f t="shared" ref="F131:F147" si="22">E131/$N$2</f>
        <v>-6.8580756366513018</v>
      </c>
      <c r="G131">
        <f t="shared" ref="G131:G147" si="23">1-EXP(F131)</f>
        <v>0.99894906563244235</v>
      </c>
    </row>
    <row r="132" spans="1:7" x14ac:dyDescent="0.25">
      <c r="A132">
        <f>A131+0.1</f>
        <v>13.499999999999968</v>
      </c>
      <c r="B132">
        <f t="shared" si="18"/>
        <v>7.407407407407425E-2</v>
      </c>
      <c r="C132">
        <f t="shared" si="19"/>
        <v>2.2222222222222276</v>
      </c>
      <c r="D132">
        <f t="shared" si="20"/>
        <v>1.9795942039512433</v>
      </c>
      <c r="E132">
        <f t="shared" si="21"/>
        <v>-17.020405796048756</v>
      </c>
      <c r="F132">
        <f t="shared" si="22"/>
        <v>-6.8655106151388186</v>
      </c>
      <c r="G132">
        <f t="shared" si="23"/>
        <v>0.99895685033146131</v>
      </c>
    </row>
    <row r="133" spans="1:7" x14ac:dyDescent="0.25">
      <c r="A133">
        <f t="shared" ref="A133" si="24">A132+0.1</f>
        <v>13.599999999999968</v>
      </c>
      <c r="B133">
        <f t="shared" si="18"/>
        <v>7.3529411764706051E-2</v>
      </c>
      <c r="C133">
        <f t="shared" si="19"/>
        <v>2.205882352941182</v>
      </c>
      <c r="D133">
        <f t="shared" si="20"/>
        <v>1.9612980526428565</v>
      </c>
      <c r="E133">
        <f t="shared" si="21"/>
        <v>-17.038701947357143</v>
      </c>
      <c r="F133">
        <f t="shared" si="22"/>
        <v>-6.8728907224364413</v>
      </c>
      <c r="G133">
        <f t="shared" si="23"/>
        <v>0.99896452054961238</v>
      </c>
    </row>
    <row r="134" spans="1:7" x14ac:dyDescent="0.25">
      <c r="A134">
        <f>A133+0.1</f>
        <v>13.699999999999967</v>
      </c>
      <c r="B134">
        <f t="shared" si="18"/>
        <v>7.2992700729927182E-2</v>
      </c>
      <c r="C134">
        <f t="shared" si="19"/>
        <v>2.1897810218978155</v>
      </c>
      <c r="D134">
        <f t="shared" si="20"/>
        <v>1.9431359402764068</v>
      </c>
      <c r="E134">
        <f t="shared" si="21"/>
        <v>-17.056864059723594</v>
      </c>
      <c r="F134">
        <f t="shared" si="22"/>
        <v>-6.8802167625285149</v>
      </c>
      <c r="G134">
        <f t="shared" si="23"/>
        <v>0.9989720787937757</v>
      </c>
    </row>
    <row r="135" spans="1:7" x14ac:dyDescent="0.25">
      <c r="A135">
        <f t="shared" ref="A135" si="25">A134+0.1</f>
        <v>13.799999999999967</v>
      </c>
      <c r="B135">
        <f t="shared" si="18"/>
        <v>7.2463768115942198E-2</v>
      </c>
      <c r="C135">
        <f t="shared" si="19"/>
        <v>2.1739130434782661</v>
      </c>
      <c r="D135">
        <f t="shared" si="20"/>
        <v>1.9251059171685865</v>
      </c>
      <c r="E135">
        <f t="shared" si="21"/>
        <v>-17.074894082831413</v>
      </c>
      <c r="F135">
        <f t="shared" si="22"/>
        <v>-6.8874895218575949</v>
      </c>
      <c r="G135">
        <f t="shared" si="23"/>
        <v>0.99897952749816865</v>
      </c>
    </row>
    <row r="136" spans="1:7" x14ac:dyDescent="0.25">
      <c r="A136">
        <f>A135+0.1</f>
        <v>13.899999999999967</v>
      </c>
      <c r="B136">
        <f t="shared" si="18"/>
        <v>7.1942446043165645E-2</v>
      </c>
      <c r="C136">
        <f t="shared" si="19"/>
        <v>2.1582733812949697</v>
      </c>
      <c r="D136">
        <f t="shared" si="20"/>
        <v>1.9072060758682379</v>
      </c>
      <c r="E136">
        <f t="shared" si="21"/>
        <v>-17.092793924131762</v>
      </c>
      <c r="F136">
        <f t="shared" si="22"/>
        <v>-6.8947097698310813</v>
      </c>
      <c r="G136">
        <f t="shared" si="23"/>
        <v>0.99898686902695877</v>
      </c>
    </row>
    <row r="137" spans="1:7" x14ac:dyDescent="0.25">
      <c r="A137">
        <f t="shared" ref="A137:A139" si="26">A136+0.1</f>
        <v>13.999999999999966</v>
      </c>
      <c r="B137">
        <f t="shared" si="18"/>
        <v>7.1428571428571605E-2</v>
      </c>
      <c r="C137">
        <f t="shared" si="19"/>
        <v>2.1428571428571486</v>
      </c>
      <c r="D137">
        <f t="shared" si="20"/>
        <v>1.889434549945366</v>
      </c>
      <c r="E137">
        <f t="shared" si="21"/>
        <v>-17.110565450054633</v>
      </c>
      <c r="F137">
        <f t="shared" si="22"/>
        <v>-6.9018782593096937</v>
      </c>
      <c r="G137">
        <f t="shared" si="23"/>
        <v>0.99899410567676628</v>
      </c>
    </row>
    <row r="138" spans="1:7" x14ac:dyDescent="0.25">
      <c r="A138">
        <f t="shared" si="26"/>
        <v>14.099999999999966</v>
      </c>
      <c r="B138">
        <f t="shared" si="18"/>
        <v>7.0921985815603009E-2</v>
      </c>
      <c r="C138">
        <f t="shared" si="19"/>
        <v>2.1276595744680904</v>
      </c>
      <c r="D138">
        <f t="shared" si="20"/>
        <v>1.8717895128232558</v>
      </c>
      <c r="E138">
        <f t="shared" si="21"/>
        <v>-17.128210487176744</v>
      </c>
      <c r="F138">
        <f t="shared" si="22"/>
        <v>-6.9089957270785582</v>
      </c>
      <c r="G138">
        <f t="shared" si="23"/>
        <v>0.99900123967905874</v>
      </c>
    </row>
    <row r="139" spans="1:7" x14ac:dyDescent="0.25">
      <c r="A139">
        <f t="shared" si="26"/>
        <v>14.199999999999966</v>
      </c>
      <c r="B139">
        <f t="shared" si="18"/>
        <v>7.0422535211267775E-2</v>
      </c>
      <c r="C139">
        <f t="shared" si="19"/>
        <v>2.1126760563380333</v>
      </c>
      <c r="D139">
        <f t="shared" si="20"/>
        <v>1.8542691766518526</v>
      </c>
      <c r="E139">
        <f t="shared" si="21"/>
        <v>-17.145730823348146</v>
      </c>
      <c r="F139">
        <f t="shared" si="22"/>
        <v>-6.9160628943016498</v>
      </c>
      <c r="G139">
        <f t="shared" si="23"/>
        <v>0.99900827320244556</v>
      </c>
    </row>
    <row r="140" spans="1:7" x14ac:dyDescent="0.25">
      <c r="A140">
        <f>A139+0.1</f>
        <v>14.299999999999965</v>
      </c>
      <c r="B140">
        <f t="shared" si="18"/>
        <v>6.9930069930070102E-2</v>
      </c>
      <c r="C140">
        <f t="shared" si="19"/>
        <v>2.0979020979021032</v>
      </c>
      <c r="D140">
        <f t="shared" si="20"/>
        <v>1.8368717912206738</v>
      </c>
      <c r="E140">
        <f t="shared" si="21"/>
        <v>-17.163128208779327</v>
      </c>
      <c r="F140">
        <f t="shared" si="22"/>
        <v>-6.9230804669602968</v>
      </c>
      <c r="G140">
        <f t="shared" si="23"/>
        <v>0.99901520835487601</v>
      </c>
    </row>
    <row r="141" spans="1:7" x14ac:dyDescent="0.25">
      <c r="A141">
        <f t="shared" ref="A141" si="27">A140+0.1</f>
        <v>14.399999999999965</v>
      </c>
      <c r="B141">
        <f t="shared" si="18"/>
        <v>6.9444444444444614E-2</v>
      </c>
      <c r="C141">
        <f t="shared" si="19"/>
        <v>2.0833333333333388</v>
      </c>
      <c r="D141">
        <f t="shared" si="20"/>
        <v>1.8195956429096014</v>
      </c>
      <c r="E141">
        <f t="shared" si="21"/>
        <v>-17.180404357090399</v>
      </c>
      <c r="F141">
        <f t="shared" si="22"/>
        <v>-6.9300491362763905</v>
      </c>
      <c r="G141">
        <f t="shared" si="23"/>
        <v>0.99902204718574494</v>
      </c>
    </row>
    <row r="142" spans="1:7" x14ac:dyDescent="0.25">
      <c r="A142">
        <f>A141+0.1</f>
        <v>14.499999999999964</v>
      </c>
      <c r="B142">
        <f t="shared" si="18"/>
        <v>6.8965517241379476E-2</v>
      </c>
      <c r="C142">
        <f t="shared" si="19"/>
        <v>2.0689655172413843</v>
      </c>
      <c r="D142">
        <f t="shared" si="20"/>
        <v>1.8024390536759789</v>
      </c>
      <c r="E142">
        <f t="shared" si="21"/>
        <v>-17.197560946324021</v>
      </c>
      <c r="F142">
        <f t="shared" si="22"/>
        <v>-6.936969579120964</v>
      </c>
      <c r="G142">
        <f t="shared" si="23"/>
        <v>0.99902879168791225</v>
      </c>
    </row>
    <row r="143" spans="1:7" x14ac:dyDescent="0.25">
      <c r="A143">
        <f t="shared" ref="A143:A145" si="28">A142+0.1</f>
        <v>14.599999999999964</v>
      </c>
      <c r="B143">
        <f t="shared" si="18"/>
        <v>6.849315068493167E-2</v>
      </c>
      <c r="C143">
        <f t="shared" si="19"/>
        <v>2.0547945205479503</v>
      </c>
      <c r="D143">
        <f t="shared" si="20"/>
        <v>1.7854003800765206</v>
      </c>
      <c r="E143">
        <f t="shared" si="21"/>
        <v>-17.214599619923479</v>
      </c>
      <c r="F143">
        <f t="shared" si="22"/>
        <v>-6.9438424584087262</v>
      </c>
      <c r="G143">
        <f t="shared" si="23"/>
        <v>0.99903544379963893</v>
      </c>
    </row>
    <row r="144" spans="1:7" x14ac:dyDescent="0.25">
      <c r="A144">
        <f t="shared" si="28"/>
        <v>14.699999999999964</v>
      </c>
      <c r="B144">
        <f t="shared" si="18"/>
        <v>6.8027210884353914E-2</v>
      </c>
      <c r="C144">
        <f t="shared" si="19"/>
        <v>2.0408163265306176</v>
      </c>
      <c r="D144">
        <f t="shared" si="20"/>
        <v>1.7684780123225949</v>
      </c>
      <c r="E144">
        <f t="shared" si="21"/>
        <v>-17.231521987677404</v>
      </c>
      <c r="F144">
        <f t="shared" si="22"/>
        <v>-6.9506684234791258</v>
      </c>
      <c r="G144">
        <f t="shared" si="23"/>
        <v>0.99904200540644406</v>
      </c>
    </row>
    <row r="145" spans="1:7" x14ac:dyDescent="0.25">
      <c r="A145">
        <f t="shared" si="28"/>
        <v>14.799999999999963</v>
      </c>
      <c r="B145">
        <f t="shared" si="18"/>
        <v>6.7567567567567738E-2</v>
      </c>
      <c r="C145">
        <f t="shared" si="19"/>
        <v>2.0270270270270325</v>
      </c>
      <c r="D145">
        <f t="shared" si="20"/>
        <v>1.7516703733675423</v>
      </c>
      <c r="E145">
        <f t="shared" si="21"/>
        <v>-17.248329626632458</v>
      </c>
      <c r="F145">
        <f t="shared" si="22"/>
        <v>-6.9574481104645045</v>
      </c>
      <c r="G145">
        <f t="shared" si="23"/>
        <v>0.99904847834288701</v>
      </c>
    </row>
    <row r="146" spans="1:7" x14ac:dyDescent="0.25">
      <c r="A146">
        <f>A145+0.1</f>
        <v>14.899999999999963</v>
      </c>
      <c r="B146">
        <f t="shared" si="18"/>
        <v>6.711409395973171E-2</v>
      </c>
      <c r="C146">
        <f t="shared" si="19"/>
        <v>2.0134228187919514</v>
      </c>
      <c r="D146">
        <f t="shared" si="20"/>
        <v>1.7349759180247168</v>
      </c>
      <c r="E146">
        <f t="shared" si="21"/>
        <v>-17.265024081975284</v>
      </c>
      <c r="F146">
        <f t="shared" si="22"/>
        <v>-6.964182142645849</v>
      </c>
      <c r="G146">
        <f t="shared" si="23"/>
        <v>0.99905486439427704</v>
      </c>
    </row>
    <row r="147" spans="1:7" x14ac:dyDescent="0.25">
      <c r="A147">
        <f>A146+0.1</f>
        <v>14.999999999999963</v>
      </c>
      <c r="B147">
        <f t="shared" si="18"/>
        <v>6.6666666666666832E-2</v>
      </c>
      <c r="C147">
        <f t="shared" si="19"/>
        <v>2.0000000000000053</v>
      </c>
      <c r="D147">
        <f t="shared" si="20"/>
        <v>1.7183931321150314</v>
      </c>
      <c r="E147">
        <f t="shared" si="21"/>
        <v>-17.281606867884967</v>
      </c>
      <c r="F147">
        <f t="shared" si="22"/>
        <v>-6.9708711307966453</v>
      </c>
      <c r="G147">
        <f t="shared" si="23"/>
        <v>0.99906116529831512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workbookViewId="0">
      <selection activeCell="M28" sqref="M28"/>
    </sheetView>
  </sheetViews>
  <sheetFormatPr defaultRowHeight="15" x14ac:dyDescent="0.25"/>
  <cols>
    <col min="1" max="1" width="15.7109375" customWidth="1"/>
    <col min="2" max="2" width="16.42578125" bestFit="1" customWidth="1"/>
    <col min="3" max="3" width="21.5703125" customWidth="1"/>
    <col min="4" max="5" width="16.42578125" bestFit="1" customWidth="1"/>
    <col min="6" max="6" width="12.7109375" customWidth="1"/>
    <col min="8" max="8" width="12.7109375" bestFit="1" customWidth="1"/>
    <col min="10" max="10" width="12" customWidth="1"/>
    <col min="11" max="11" width="11.140625" customWidth="1"/>
    <col min="18" max="18" width="10" bestFit="1" customWidth="1"/>
  </cols>
  <sheetData>
    <row r="1" spans="1:19" x14ac:dyDescent="0.25">
      <c r="A1" t="s">
        <v>87</v>
      </c>
      <c r="B1" t="s">
        <v>88</v>
      </c>
      <c r="C1" t="s">
        <v>90</v>
      </c>
      <c r="D1" t="s">
        <v>66</v>
      </c>
      <c r="E1" t="s">
        <v>70</v>
      </c>
      <c r="F1" t="s">
        <v>91</v>
      </c>
      <c r="G1" s="2" t="s">
        <v>67</v>
      </c>
      <c r="H1" t="s">
        <v>67</v>
      </c>
      <c r="I1" t="s">
        <v>3</v>
      </c>
      <c r="J1" t="s">
        <v>64</v>
      </c>
      <c r="K1" t="s">
        <v>86</v>
      </c>
      <c r="L1" t="s">
        <v>56</v>
      </c>
      <c r="M1" t="s">
        <v>57</v>
      </c>
      <c r="N1" t="s">
        <v>65</v>
      </c>
      <c r="O1" t="s">
        <v>89</v>
      </c>
      <c r="P1" t="s">
        <v>58</v>
      </c>
      <c r="Q1" t="s">
        <v>59</v>
      </c>
      <c r="R1" t="s">
        <v>60</v>
      </c>
      <c r="S1" t="s">
        <v>61</v>
      </c>
    </row>
    <row r="2" spans="1:19" x14ac:dyDescent="0.25">
      <c r="A2">
        <v>0.5</v>
      </c>
      <c r="B2">
        <f>1/A2</f>
        <v>2</v>
      </c>
      <c r="C2">
        <f>B2*$O$2</f>
        <v>600</v>
      </c>
      <c r="D2">
        <f>$N$2*LN(C2)</f>
        <v>15.858738655282899</v>
      </c>
      <c r="E2">
        <f>$I$2+D2</f>
        <v>-3.1412613447171012</v>
      </c>
      <c r="F2">
        <f>E2/$N$2</f>
        <v>-1.2670886561404473</v>
      </c>
      <c r="G2">
        <f>1-EXP(F2)</f>
        <v>0.71834958949455352</v>
      </c>
      <c r="H2">
        <v>0.97183495894945537</v>
      </c>
      <c r="I2">
        <v>-19</v>
      </c>
      <c r="J2">
        <v>9.9999999999999995E-7</v>
      </c>
      <c r="K2">
        <v>2.9999999999999997E-4</v>
      </c>
      <c r="L2">
        <v>8.3149999999999995E-3</v>
      </c>
      <c r="M2">
        <v>298.14999999999998</v>
      </c>
      <c r="N2">
        <f>L2*M2</f>
        <v>2.4791172499999998</v>
      </c>
      <c r="O2">
        <f>K2/J2</f>
        <v>300</v>
      </c>
      <c r="P2">
        <v>5.0000000000000004E-6</v>
      </c>
      <c r="Q2">
        <v>1.9000000000000001E-5</v>
      </c>
      <c r="R2">
        <v>1.6500000000000001E-5</v>
      </c>
      <c r="S2">
        <v>3.1000000000000001E-5</v>
      </c>
    </row>
    <row r="3" spans="1:19" x14ac:dyDescent="0.25">
      <c r="A3">
        <f>A2+0.1</f>
        <v>0.6</v>
      </c>
      <c r="B3">
        <f t="shared" ref="B3:B66" si="0">1/A3</f>
        <v>1.6666666666666667</v>
      </c>
      <c r="C3">
        <f t="shared" ref="C3:C66" si="1">B3*$O$2</f>
        <v>500</v>
      </c>
      <c r="D3">
        <f t="shared" ref="D3:D66" si="2">$N$2*LN(C3)</f>
        <v>15.406742138788152</v>
      </c>
      <c r="E3">
        <f t="shared" ref="E3:E66" si="3">$I$2+D3</f>
        <v>-3.593257861211848</v>
      </c>
      <c r="F3">
        <f t="shared" ref="F3:F66" si="4">E3/$N$2</f>
        <v>-1.4494102129344015</v>
      </c>
      <c r="G3">
        <f t="shared" ref="G3:G66" si="5">1-EXP(F3)</f>
        <v>0.76529132457879456</v>
      </c>
      <c r="H3">
        <v>0.97652913245787942</v>
      </c>
    </row>
    <row r="4" spans="1:19" x14ac:dyDescent="0.25">
      <c r="A4">
        <f t="shared" ref="A4:A67" si="6">A3+0.1</f>
        <v>0.7</v>
      </c>
      <c r="B4">
        <f t="shared" si="0"/>
        <v>1.4285714285714286</v>
      </c>
      <c r="C4">
        <f t="shared" si="1"/>
        <v>428.57142857142856</v>
      </c>
      <c r="D4">
        <f t="shared" si="2"/>
        <v>15.02458452932917</v>
      </c>
      <c r="E4">
        <f t="shared" si="3"/>
        <v>-3.9754154706708302</v>
      </c>
      <c r="F4">
        <f t="shared" si="4"/>
        <v>-1.6035608927616596</v>
      </c>
      <c r="G4">
        <f t="shared" si="5"/>
        <v>0.79882113535325239</v>
      </c>
      <c r="H4">
        <v>0.97988211353532528</v>
      </c>
    </row>
    <row r="5" spans="1:19" x14ac:dyDescent="0.25">
      <c r="A5">
        <f t="shared" si="6"/>
        <v>0.79999999999999993</v>
      </c>
      <c r="B5">
        <f t="shared" si="0"/>
        <v>1.25</v>
      </c>
      <c r="C5">
        <f t="shared" si="1"/>
        <v>375</v>
      </c>
      <c r="D5">
        <f t="shared" si="2"/>
        <v>14.693544550457192</v>
      </c>
      <c r="E5">
        <f t="shared" si="3"/>
        <v>-4.306455449542808</v>
      </c>
      <c r="F5">
        <f t="shared" si="4"/>
        <v>-1.7370922853861825</v>
      </c>
      <c r="G5">
        <f t="shared" si="5"/>
        <v>0.82396849343409595</v>
      </c>
      <c r="H5">
        <v>0.98239684934340954</v>
      </c>
    </row>
    <row r="6" spans="1:19" x14ac:dyDescent="0.25">
      <c r="A6">
        <f t="shared" si="6"/>
        <v>0.89999999999999991</v>
      </c>
      <c r="B6">
        <f t="shared" si="0"/>
        <v>1.1111111111111112</v>
      </c>
      <c r="C6">
        <f t="shared" si="1"/>
        <v>333.33333333333337</v>
      </c>
      <c r="D6">
        <f t="shared" si="2"/>
        <v>14.401546595004088</v>
      </c>
      <c r="E6">
        <f t="shared" si="3"/>
        <v>-4.5984534049959116</v>
      </c>
      <c r="F6">
        <f t="shared" si="4"/>
        <v>-1.8548753210425655</v>
      </c>
      <c r="G6">
        <f t="shared" si="5"/>
        <v>0.8435275497191963</v>
      </c>
      <c r="H6">
        <v>0.98435275497191965</v>
      </c>
    </row>
    <row r="7" spans="1:19" x14ac:dyDescent="0.25">
      <c r="A7">
        <f t="shared" si="6"/>
        <v>0.99999999999999989</v>
      </c>
      <c r="B7">
        <f t="shared" si="0"/>
        <v>1</v>
      </c>
      <c r="C7">
        <f t="shared" si="1"/>
        <v>300</v>
      </c>
      <c r="D7">
        <f t="shared" si="2"/>
        <v>14.140345523167875</v>
      </c>
      <c r="E7">
        <f t="shared" si="3"/>
        <v>-4.8596544768321248</v>
      </c>
      <c r="F7">
        <f t="shared" si="4"/>
        <v>-1.960235836700392</v>
      </c>
      <c r="G7">
        <f t="shared" si="5"/>
        <v>0.85917479474727676</v>
      </c>
      <c r="H7">
        <v>0.98591747947472763</v>
      </c>
    </row>
    <row r="8" spans="1:19" x14ac:dyDescent="0.25">
      <c r="A8">
        <f t="shared" si="6"/>
        <v>1.0999999999999999</v>
      </c>
      <c r="B8">
        <f t="shared" si="0"/>
        <v>0.90909090909090917</v>
      </c>
      <c r="C8">
        <f t="shared" si="1"/>
        <v>272.72727272727275</v>
      </c>
      <c r="D8">
        <f t="shared" si="2"/>
        <v>13.904060412314371</v>
      </c>
      <c r="E8">
        <f t="shared" si="3"/>
        <v>-5.0959395876856295</v>
      </c>
      <c r="F8">
        <f t="shared" si="4"/>
        <v>-2.0555460165047177</v>
      </c>
      <c r="G8">
        <f t="shared" si="5"/>
        <v>0.87197708613388802</v>
      </c>
      <c r="H8">
        <v>0.98719770861338885</v>
      </c>
    </row>
    <row r="9" spans="1:19" x14ac:dyDescent="0.25">
      <c r="A9">
        <f t="shared" si="6"/>
        <v>1.2</v>
      </c>
      <c r="B9">
        <f t="shared" si="0"/>
        <v>0.83333333333333337</v>
      </c>
      <c r="C9">
        <f t="shared" si="1"/>
        <v>250</v>
      </c>
      <c r="D9">
        <f t="shared" si="2"/>
        <v>13.688349006673127</v>
      </c>
      <c r="E9">
        <f t="shared" si="3"/>
        <v>-5.3116509933268734</v>
      </c>
      <c r="F9">
        <f t="shared" si="4"/>
        <v>-2.1425573934943469</v>
      </c>
      <c r="G9">
        <f t="shared" si="5"/>
        <v>0.88264566228939723</v>
      </c>
      <c r="H9">
        <v>0.98826456622893977</v>
      </c>
    </row>
    <row r="10" spans="1:19" x14ac:dyDescent="0.25">
      <c r="A10">
        <f t="shared" si="6"/>
        <v>1.3</v>
      </c>
      <c r="B10">
        <f t="shared" si="0"/>
        <v>0.76923076923076916</v>
      </c>
      <c r="C10">
        <f t="shared" si="1"/>
        <v>230.76923076923075</v>
      </c>
      <c r="D10">
        <f t="shared" si="2"/>
        <v>13.489913749342955</v>
      </c>
      <c r="E10">
        <f t="shared" si="3"/>
        <v>-5.5100862506570447</v>
      </c>
      <c r="F10">
        <f t="shared" si="4"/>
        <v>-2.2226001011678833</v>
      </c>
      <c r="G10">
        <f t="shared" si="5"/>
        <v>0.8916729190363667</v>
      </c>
      <c r="H10">
        <v>0.98916729190363673</v>
      </c>
    </row>
    <row r="11" spans="1:19" x14ac:dyDescent="0.25">
      <c r="A11">
        <f t="shared" si="6"/>
        <v>1.4000000000000001</v>
      </c>
      <c r="B11">
        <f t="shared" si="0"/>
        <v>0.71428571428571419</v>
      </c>
      <c r="C11">
        <f t="shared" si="1"/>
        <v>214.28571428571425</v>
      </c>
      <c r="D11">
        <f t="shared" si="2"/>
        <v>13.306191397214144</v>
      </c>
      <c r="E11">
        <f t="shared" si="3"/>
        <v>-5.6938086027858557</v>
      </c>
      <c r="F11">
        <f t="shared" si="4"/>
        <v>-2.296708073321605</v>
      </c>
      <c r="G11">
        <f t="shared" si="5"/>
        <v>0.89941056767662619</v>
      </c>
      <c r="H11">
        <v>0.98994105676766264</v>
      </c>
    </row>
    <row r="12" spans="1:19" x14ac:dyDescent="0.25">
      <c r="A12">
        <f t="shared" si="6"/>
        <v>1.5000000000000002</v>
      </c>
      <c r="B12">
        <f t="shared" si="0"/>
        <v>0.66666666666666652</v>
      </c>
      <c r="C12">
        <f t="shared" si="1"/>
        <v>199.99999999999994</v>
      </c>
      <c r="D12">
        <f t="shared" si="2"/>
        <v>13.135149979383808</v>
      </c>
      <c r="E12">
        <f t="shared" si="3"/>
        <v>-5.864850020616192</v>
      </c>
      <c r="F12">
        <f t="shared" si="4"/>
        <v>-2.3657009448085575</v>
      </c>
      <c r="G12">
        <f t="shared" si="5"/>
        <v>0.90611652983151791</v>
      </c>
      <c r="H12">
        <v>0.99061165298315179</v>
      </c>
    </row>
    <row r="13" spans="1:19" x14ac:dyDescent="0.25">
      <c r="A13">
        <f t="shared" si="6"/>
        <v>1.6000000000000003</v>
      </c>
      <c r="B13">
        <f t="shared" si="0"/>
        <v>0.62499999999999989</v>
      </c>
      <c r="C13">
        <f t="shared" si="1"/>
        <v>187.49999999999997</v>
      </c>
      <c r="D13">
        <f t="shared" si="2"/>
        <v>12.975151418342167</v>
      </c>
      <c r="E13">
        <f t="shared" si="3"/>
        <v>-6.0248485816578334</v>
      </c>
      <c r="F13">
        <f t="shared" si="4"/>
        <v>-2.4302394659461282</v>
      </c>
      <c r="G13">
        <f t="shared" si="5"/>
        <v>0.91198424671704803</v>
      </c>
      <c r="H13">
        <v>0.99119842467170483</v>
      </c>
    </row>
    <row r="14" spans="1:19" x14ac:dyDescent="0.25">
      <c r="A14">
        <f t="shared" si="6"/>
        <v>1.7000000000000004</v>
      </c>
      <c r="B14">
        <f t="shared" si="0"/>
        <v>0.58823529411764697</v>
      </c>
      <c r="C14">
        <f t="shared" si="1"/>
        <v>176.47058823529409</v>
      </c>
      <c r="D14">
        <f t="shared" si="2"/>
        <v>12.824855872622317</v>
      </c>
      <c r="E14">
        <f t="shared" si="3"/>
        <v>-6.175144127377683</v>
      </c>
      <c r="F14">
        <f t="shared" si="4"/>
        <v>-2.4908640877625627</v>
      </c>
      <c r="G14">
        <f t="shared" si="5"/>
        <v>0.91716164396898636</v>
      </c>
      <c r="H14">
        <v>0.99171616439689858</v>
      </c>
    </row>
    <row r="15" spans="1:19" x14ac:dyDescent="0.25">
      <c r="A15">
        <f t="shared" si="6"/>
        <v>1.8000000000000005</v>
      </c>
      <c r="B15">
        <f t="shared" si="0"/>
        <v>0.55555555555555536</v>
      </c>
      <c r="C15">
        <f t="shared" si="1"/>
        <v>166.6666666666666</v>
      </c>
      <c r="D15">
        <f t="shared" si="2"/>
        <v>12.683153462889061</v>
      </c>
      <c r="E15">
        <f t="shared" si="3"/>
        <v>-6.3168465371109388</v>
      </c>
      <c r="F15">
        <f t="shared" si="4"/>
        <v>-2.5480225016025115</v>
      </c>
      <c r="G15">
        <f t="shared" si="5"/>
        <v>0.92176377485959815</v>
      </c>
      <c r="H15">
        <v>0.99217637748595977</v>
      </c>
    </row>
    <row r="16" spans="1:19" x14ac:dyDescent="0.25">
      <c r="A16">
        <f t="shared" si="6"/>
        <v>1.9000000000000006</v>
      </c>
      <c r="B16">
        <f t="shared" si="0"/>
        <v>0.52631578947368407</v>
      </c>
      <c r="C16">
        <f t="shared" si="1"/>
        <v>157.89473684210523</v>
      </c>
      <c r="D16">
        <f t="shared" si="2"/>
        <v>12.549114481978354</v>
      </c>
      <c r="E16">
        <f t="shared" si="3"/>
        <v>-6.4508855180216464</v>
      </c>
      <c r="F16">
        <f t="shared" si="4"/>
        <v>-2.6020897228727873</v>
      </c>
      <c r="G16">
        <f t="shared" si="5"/>
        <v>0.92588147091961936</v>
      </c>
      <c r="H16">
        <v>0.99258814709196197</v>
      </c>
    </row>
    <row r="17" spans="1:8" x14ac:dyDescent="0.25">
      <c r="A17">
        <f t="shared" si="6"/>
        <v>2.0000000000000004</v>
      </c>
      <c r="B17">
        <f t="shared" si="0"/>
        <v>0.49999999999999989</v>
      </c>
      <c r="C17">
        <f t="shared" si="1"/>
        <v>149.99999999999997</v>
      </c>
      <c r="D17">
        <f t="shared" si="2"/>
        <v>12.42195239105285</v>
      </c>
      <c r="E17">
        <f t="shared" si="3"/>
        <v>-6.5780476089471502</v>
      </c>
      <c r="F17">
        <f t="shared" si="4"/>
        <v>-2.6533830172603374</v>
      </c>
      <c r="G17">
        <f t="shared" si="5"/>
        <v>0.92958739737363838</v>
      </c>
      <c r="H17">
        <v>0.99295873973736382</v>
      </c>
    </row>
    <row r="18" spans="1:8" x14ac:dyDescent="0.25">
      <c r="A18">
        <f t="shared" si="6"/>
        <v>2.1000000000000005</v>
      </c>
      <c r="B18">
        <f t="shared" si="0"/>
        <v>0.47619047619047605</v>
      </c>
      <c r="C18">
        <f t="shared" si="1"/>
        <v>142.8571428571428</v>
      </c>
      <c r="D18">
        <f t="shared" si="2"/>
        <v>12.300995853430079</v>
      </c>
      <c r="E18">
        <f t="shared" si="3"/>
        <v>-6.699004146569921</v>
      </c>
      <c r="F18">
        <f t="shared" si="4"/>
        <v>-2.7021731814297696</v>
      </c>
      <c r="G18">
        <f t="shared" si="5"/>
        <v>0.93294037845108413</v>
      </c>
      <c r="H18">
        <v>0.99329403784510839</v>
      </c>
    </row>
    <row r="19" spans="1:8" x14ac:dyDescent="0.25">
      <c r="A19">
        <f t="shared" si="6"/>
        <v>2.2000000000000006</v>
      </c>
      <c r="B19">
        <f t="shared" si="0"/>
        <v>0.45454545454545442</v>
      </c>
      <c r="C19">
        <f t="shared" si="1"/>
        <v>136.36363636363632</v>
      </c>
      <c r="D19">
        <f t="shared" si="2"/>
        <v>12.185667280199347</v>
      </c>
      <c r="E19">
        <f t="shared" si="3"/>
        <v>-6.8143327198006531</v>
      </c>
      <c r="F19">
        <f t="shared" si="4"/>
        <v>-2.7486931970646622</v>
      </c>
      <c r="G19">
        <f t="shared" si="5"/>
        <v>0.9359885430669439</v>
      </c>
      <c r="H19">
        <v>0.99359885430669437</v>
      </c>
    </row>
    <row r="20" spans="1:8" x14ac:dyDescent="0.25">
      <c r="A20">
        <f t="shared" si="6"/>
        <v>2.3000000000000007</v>
      </c>
      <c r="B20">
        <f t="shared" si="0"/>
        <v>0.43478260869565205</v>
      </c>
      <c r="C20">
        <f t="shared" si="1"/>
        <v>130.43478260869563</v>
      </c>
      <c r="D20">
        <f t="shared" si="2"/>
        <v>12.075466148817089</v>
      </c>
      <c r="E20">
        <f t="shared" si="3"/>
        <v>-6.9245338511829111</v>
      </c>
      <c r="F20">
        <f t="shared" si="4"/>
        <v>-2.7931449596354958</v>
      </c>
      <c r="G20">
        <f t="shared" si="5"/>
        <v>0.9387716498901203</v>
      </c>
      <c r="H20">
        <v>0.99387716498901202</v>
      </c>
    </row>
    <row r="21" spans="1:8" x14ac:dyDescent="0.25">
      <c r="A21">
        <f t="shared" si="6"/>
        <v>2.4000000000000008</v>
      </c>
      <c r="B21">
        <f t="shared" si="0"/>
        <v>0.41666666666666652</v>
      </c>
      <c r="C21">
        <f t="shared" si="1"/>
        <v>124.99999999999996</v>
      </c>
      <c r="D21">
        <f t="shared" si="2"/>
        <v>11.969955874558101</v>
      </c>
      <c r="E21">
        <f t="shared" si="3"/>
        <v>-7.0300441254418988</v>
      </c>
      <c r="F21">
        <f t="shared" si="4"/>
        <v>-2.8357045740542928</v>
      </c>
      <c r="G21">
        <f t="shared" si="5"/>
        <v>0.94132283114469861</v>
      </c>
      <c r="H21">
        <v>0.99413228311446988</v>
      </c>
    </row>
    <row r="22" spans="1:8" x14ac:dyDescent="0.25">
      <c r="A22">
        <f t="shared" si="6"/>
        <v>2.5000000000000009</v>
      </c>
      <c r="B22">
        <f t="shared" si="0"/>
        <v>0.39999999999999986</v>
      </c>
      <c r="C22">
        <f t="shared" si="1"/>
        <v>119.99999999999996</v>
      </c>
      <c r="D22">
        <f t="shared" si="2"/>
        <v>11.868753363763531</v>
      </c>
      <c r="E22">
        <f t="shared" si="3"/>
        <v>-7.1312466362364688</v>
      </c>
      <c r="F22">
        <f t="shared" si="4"/>
        <v>-2.8765265685745476</v>
      </c>
      <c r="G22">
        <f t="shared" si="5"/>
        <v>0.94366991789891075</v>
      </c>
      <c r="H22">
        <v>0.99436699178989107</v>
      </c>
    </row>
    <row r="23" spans="1:8" x14ac:dyDescent="0.25">
      <c r="A23">
        <f t="shared" si="6"/>
        <v>2.600000000000001</v>
      </c>
      <c r="B23">
        <f t="shared" si="0"/>
        <v>0.38461538461538447</v>
      </c>
      <c r="C23">
        <f t="shared" si="1"/>
        <v>115.38461538461534</v>
      </c>
      <c r="D23">
        <f t="shared" si="2"/>
        <v>11.77152061722793</v>
      </c>
      <c r="E23">
        <f t="shared" si="3"/>
        <v>-7.2284793827720701</v>
      </c>
      <c r="F23">
        <f t="shared" si="4"/>
        <v>-2.9157472817278292</v>
      </c>
      <c r="G23">
        <f t="shared" si="5"/>
        <v>0.9458364595181834</v>
      </c>
      <c r="H23">
        <v>0.99458364595181836</v>
      </c>
    </row>
    <row r="24" spans="1:8" x14ac:dyDescent="0.25">
      <c r="A24">
        <f t="shared" si="6"/>
        <v>2.7000000000000011</v>
      </c>
      <c r="B24">
        <f t="shared" si="0"/>
        <v>0.37037037037037024</v>
      </c>
      <c r="C24">
        <f t="shared" si="1"/>
        <v>111.11111111111107</v>
      </c>
      <c r="D24">
        <f t="shared" si="2"/>
        <v>11.677957919104998</v>
      </c>
      <c r="E24">
        <f t="shared" si="3"/>
        <v>-7.3220420808950024</v>
      </c>
      <c r="F24">
        <f t="shared" si="4"/>
        <v>-2.9534876097106753</v>
      </c>
      <c r="G24">
        <f t="shared" si="5"/>
        <v>0.9478425165730654</v>
      </c>
      <c r="H24">
        <v>0.99478425165730655</v>
      </c>
    </row>
    <row r="25" spans="1:8" x14ac:dyDescent="0.25">
      <c r="A25">
        <f t="shared" si="6"/>
        <v>2.8000000000000012</v>
      </c>
      <c r="B25">
        <f t="shared" si="0"/>
        <v>0.35714285714285698</v>
      </c>
      <c r="C25">
        <f t="shared" si="1"/>
        <v>107.1428571428571</v>
      </c>
      <c r="D25">
        <f t="shared" si="2"/>
        <v>11.587798265099119</v>
      </c>
      <c r="E25">
        <f t="shared" si="3"/>
        <v>-7.4122017349008811</v>
      </c>
      <c r="F25">
        <f t="shared" si="4"/>
        <v>-2.9898552538815508</v>
      </c>
      <c r="G25">
        <f t="shared" si="5"/>
        <v>0.9497052838383131</v>
      </c>
      <c r="H25">
        <v>0.99497052838383127</v>
      </c>
    </row>
    <row r="26" spans="1:8" x14ac:dyDescent="0.25">
      <c r="A26">
        <f t="shared" si="6"/>
        <v>2.9000000000000012</v>
      </c>
      <c r="B26">
        <f t="shared" si="0"/>
        <v>0.34482758620689641</v>
      </c>
      <c r="C26">
        <f t="shared" si="1"/>
        <v>103.44827586206893</v>
      </c>
      <c r="D26">
        <f t="shared" si="2"/>
        <v>11.500802768829733</v>
      </c>
      <c r="E26">
        <f t="shared" si="3"/>
        <v>-7.4991972311702675</v>
      </c>
      <c r="F26">
        <f t="shared" si="4"/>
        <v>-3.0249465736928207</v>
      </c>
      <c r="G26">
        <f t="shared" si="5"/>
        <v>0.95143958439561271</v>
      </c>
      <c r="H26">
        <v>0.99514395843956127</v>
      </c>
    </row>
    <row r="27" spans="1:8" x14ac:dyDescent="0.25">
      <c r="A27">
        <f t="shared" si="6"/>
        <v>3.0000000000000013</v>
      </c>
      <c r="B27">
        <f t="shared" si="0"/>
        <v>0.3333333333333332</v>
      </c>
      <c r="C27">
        <f t="shared" si="1"/>
        <v>99.999999999999957</v>
      </c>
      <c r="D27">
        <f t="shared" si="2"/>
        <v>11.416756847268784</v>
      </c>
      <c r="E27">
        <f t="shared" si="3"/>
        <v>-7.5832431527312156</v>
      </c>
      <c r="F27">
        <f t="shared" si="4"/>
        <v>-3.058848125368502</v>
      </c>
      <c r="G27">
        <f t="shared" si="5"/>
        <v>0.95305826491575896</v>
      </c>
      <c r="H27">
        <v>0.99530582649157584</v>
      </c>
    </row>
    <row r="28" spans="1:8" x14ac:dyDescent="0.25">
      <c r="A28">
        <f t="shared" si="6"/>
        <v>3.1000000000000014</v>
      </c>
      <c r="B28">
        <f t="shared" si="0"/>
        <v>0.32258064516129015</v>
      </c>
      <c r="C28">
        <f t="shared" si="1"/>
        <v>96.774193548387046</v>
      </c>
      <c r="D28">
        <f t="shared" si="2"/>
        <v>11.335467031883862</v>
      </c>
      <c r="E28">
        <f t="shared" si="3"/>
        <v>-7.6645329681161378</v>
      </c>
      <c r="F28">
        <f t="shared" si="4"/>
        <v>-3.0916379481914937</v>
      </c>
      <c r="G28">
        <f t="shared" si="5"/>
        <v>0.95457251443460545</v>
      </c>
      <c r="H28">
        <v>0.99545725144346053</v>
      </c>
    </row>
    <row r="29" spans="1:8" x14ac:dyDescent="0.25">
      <c r="A29">
        <f t="shared" si="6"/>
        <v>3.2000000000000015</v>
      </c>
      <c r="B29">
        <f t="shared" si="0"/>
        <v>0.31249999999999983</v>
      </c>
      <c r="C29">
        <f t="shared" si="1"/>
        <v>93.749999999999943</v>
      </c>
      <c r="D29">
        <f t="shared" si="2"/>
        <v>11.256758286227141</v>
      </c>
      <c r="E29">
        <f t="shared" si="3"/>
        <v>-7.7432417137728589</v>
      </c>
      <c r="F29">
        <f t="shared" si="4"/>
        <v>-3.1233866465060736</v>
      </c>
      <c r="G29">
        <f t="shared" si="5"/>
        <v>0.95599212335852402</v>
      </c>
      <c r="H29">
        <v>0.99559921233585236</v>
      </c>
    </row>
    <row r="30" spans="1:8" x14ac:dyDescent="0.25">
      <c r="A30">
        <f t="shared" si="6"/>
        <v>3.3000000000000016</v>
      </c>
      <c r="B30">
        <f t="shared" si="0"/>
        <v>0.30303030303030287</v>
      </c>
      <c r="C30">
        <f t="shared" si="1"/>
        <v>90.909090909090864</v>
      </c>
      <c r="D30">
        <f t="shared" si="2"/>
        <v>11.18047173641528</v>
      </c>
      <c r="E30">
        <f t="shared" si="3"/>
        <v>-7.8195282635847203</v>
      </c>
      <c r="F30">
        <f t="shared" si="4"/>
        <v>-3.1541583051728277</v>
      </c>
      <c r="G30">
        <f t="shared" si="5"/>
        <v>0.95732569537796264</v>
      </c>
      <c r="H30">
        <v>0.99573256953779632</v>
      </c>
    </row>
    <row r="31" spans="1:8" x14ac:dyDescent="0.25">
      <c r="A31">
        <f t="shared" si="6"/>
        <v>3.4000000000000017</v>
      </c>
      <c r="B31">
        <f t="shared" si="0"/>
        <v>0.29411764705882337</v>
      </c>
      <c r="C31">
        <f t="shared" si="1"/>
        <v>88.235294117647015</v>
      </c>
      <c r="D31">
        <f t="shared" si="2"/>
        <v>11.106462740507292</v>
      </c>
      <c r="E31">
        <f t="shared" si="3"/>
        <v>-7.8935372594927085</v>
      </c>
      <c r="F31">
        <f t="shared" si="4"/>
        <v>-3.1840112683225081</v>
      </c>
      <c r="G31">
        <f t="shared" si="5"/>
        <v>0.95858082198449313</v>
      </c>
      <c r="H31">
        <v>0.99585808219844929</v>
      </c>
    </row>
    <row r="32" spans="1:8" x14ac:dyDescent="0.25">
      <c r="A32">
        <f t="shared" si="6"/>
        <v>3.5000000000000018</v>
      </c>
      <c r="B32">
        <f t="shared" si="0"/>
        <v>0.28571428571428559</v>
      </c>
      <c r="C32">
        <f t="shared" si="1"/>
        <v>85.71428571428568</v>
      </c>
      <c r="D32">
        <f t="shared" si="2"/>
        <v>11.034599237809802</v>
      </c>
      <c r="E32">
        <f t="shared" si="3"/>
        <v>-7.9654007621901979</v>
      </c>
      <c r="F32">
        <f t="shared" si="4"/>
        <v>-3.2129988051957601</v>
      </c>
      <c r="G32">
        <f t="shared" si="5"/>
        <v>0.95976422707065046</v>
      </c>
      <c r="H32">
        <v>0.9959764227070651</v>
      </c>
    </row>
    <row r="33" spans="1:8" x14ac:dyDescent="0.25">
      <c r="A33">
        <f t="shared" si="6"/>
        <v>3.6000000000000019</v>
      </c>
      <c r="B33">
        <f t="shared" si="0"/>
        <v>0.27777777777777762</v>
      </c>
      <c r="C33">
        <f t="shared" si="1"/>
        <v>83.333333333333286</v>
      </c>
      <c r="D33">
        <f t="shared" si="2"/>
        <v>10.964760330774036</v>
      </c>
      <c r="E33">
        <f t="shared" si="3"/>
        <v>-8.0352396692259642</v>
      </c>
      <c r="F33">
        <f t="shared" si="4"/>
        <v>-3.2411696821624569</v>
      </c>
      <c r="G33">
        <f t="shared" si="5"/>
        <v>0.96088188742979908</v>
      </c>
      <c r="H33">
        <v>0.99608818874297989</v>
      </c>
    </row>
    <row r="34" spans="1:8" x14ac:dyDescent="0.25">
      <c r="A34">
        <f t="shared" si="6"/>
        <v>3.700000000000002</v>
      </c>
      <c r="B34">
        <f t="shared" si="0"/>
        <v>0.27027027027027012</v>
      </c>
      <c r="C34">
        <f t="shared" si="1"/>
        <v>81.081081081081038</v>
      </c>
      <c r="D34">
        <f t="shared" si="2"/>
        <v>10.896835061231977</v>
      </c>
      <c r="E34">
        <f t="shared" si="3"/>
        <v>-8.1031649387680229</v>
      </c>
      <c r="F34">
        <f t="shared" si="4"/>
        <v>-3.2685686563505714</v>
      </c>
      <c r="G34">
        <f t="shared" si="5"/>
        <v>0.96193913371548023</v>
      </c>
      <c r="H34">
        <v>0.99619391337154806</v>
      </c>
    </row>
    <row r="35" spans="1:8" x14ac:dyDescent="0.25">
      <c r="A35">
        <f t="shared" si="6"/>
        <v>3.800000000000002</v>
      </c>
      <c r="B35">
        <f t="shared" si="0"/>
        <v>0.26315789473684198</v>
      </c>
      <c r="C35">
        <f t="shared" si="1"/>
        <v>78.947368421052587</v>
      </c>
      <c r="D35">
        <f t="shared" si="2"/>
        <v>10.830721349863328</v>
      </c>
      <c r="E35">
        <f t="shared" si="3"/>
        <v>-8.1692786501366719</v>
      </c>
      <c r="F35">
        <f t="shared" si="4"/>
        <v>-3.2952369034327331</v>
      </c>
      <c r="G35">
        <f t="shared" si="5"/>
        <v>0.96294073545980974</v>
      </c>
      <c r="H35">
        <v>0.99629407354598098</v>
      </c>
    </row>
    <row r="36" spans="1:8" x14ac:dyDescent="0.25">
      <c r="A36">
        <f t="shared" si="6"/>
        <v>3.9000000000000021</v>
      </c>
      <c r="B36">
        <f t="shared" si="0"/>
        <v>0.25641025641025628</v>
      </c>
      <c r="C36">
        <f t="shared" si="1"/>
        <v>76.923076923076877</v>
      </c>
      <c r="D36">
        <f t="shared" si="2"/>
        <v>10.766325073443864</v>
      </c>
      <c r="E36">
        <f t="shared" si="3"/>
        <v>-8.2336749265561355</v>
      </c>
      <c r="F36">
        <f t="shared" si="4"/>
        <v>-3.3212123898359933</v>
      </c>
      <c r="G36">
        <f t="shared" si="5"/>
        <v>0.96389097301212223</v>
      </c>
      <c r="H36">
        <v>0.99638909730121228</v>
      </c>
    </row>
    <row r="37" spans="1:8" x14ac:dyDescent="0.25">
      <c r="A37">
        <f t="shared" si="6"/>
        <v>4.0000000000000018</v>
      </c>
      <c r="B37">
        <f t="shared" si="0"/>
        <v>0.24999999999999989</v>
      </c>
      <c r="C37">
        <f t="shared" si="1"/>
        <v>74.999999999999972</v>
      </c>
      <c r="D37">
        <f t="shared" si="2"/>
        <v>10.703559258937824</v>
      </c>
      <c r="E37">
        <f t="shared" si="3"/>
        <v>-8.2964407410621757</v>
      </c>
      <c r="F37">
        <f t="shared" si="4"/>
        <v>-3.3465301978202833</v>
      </c>
      <c r="G37">
        <f t="shared" si="5"/>
        <v>0.96479369868681919</v>
      </c>
      <c r="H37">
        <v>0.99647936986868191</v>
      </c>
    </row>
    <row r="38" spans="1:8" x14ac:dyDescent="0.25">
      <c r="A38">
        <f t="shared" si="6"/>
        <v>4.1000000000000014</v>
      </c>
      <c r="B38">
        <f t="shared" si="0"/>
        <v>0.24390243902439016</v>
      </c>
      <c r="C38">
        <f t="shared" si="1"/>
        <v>73.170731707317046</v>
      </c>
      <c r="D38">
        <f t="shared" si="2"/>
        <v>10.642343377117468</v>
      </c>
      <c r="E38">
        <f t="shared" si="3"/>
        <v>-8.3576566228825317</v>
      </c>
      <c r="F38">
        <f t="shared" si="4"/>
        <v>-3.3712228104106541</v>
      </c>
      <c r="G38">
        <f t="shared" si="5"/>
        <v>0.96565238896275041</v>
      </c>
      <c r="H38">
        <v>0.99656523889627502</v>
      </c>
    </row>
    <row r="39" spans="1:8" x14ac:dyDescent="0.25">
      <c r="A39">
        <f t="shared" si="6"/>
        <v>4.2000000000000011</v>
      </c>
      <c r="B39">
        <f t="shared" si="0"/>
        <v>0.23809523809523803</v>
      </c>
      <c r="C39">
        <f t="shared" si="1"/>
        <v>71.428571428571402</v>
      </c>
      <c r="D39">
        <f t="shared" si="2"/>
        <v>10.582602721315054</v>
      </c>
      <c r="E39">
        <f t="shared" si="3"/>
        <v>-8.4173972786849465</v>
      </c>
      <c r="F39">
        <f t="shared" si="4"/>
        <v>-3.395320361989715</v>
      </c>
      <c r="G39">
        <f t="shared" si="5"/>
        <v>0.96647018922554206</v>
      </c>
      <c r="H39">
        <v>0.99664701892255425</v>
      </c>
    </row>
    <row r="40" spans="1:8" x14ac:dyDescent="0.25">
      <c r="A40">
        <f t="shared" si="6"/>
        <v>4.3000000000000007</v>
      </c>
      <c r="B40">
        <f t="shared" si="0"/>
        <v>0.23255813953488369</v>
      </c>
      <c r="C40">
        <f t="shared" si="1"/>
        <v>69.767441860465112</v>
      </c>
      <c r="D40">
        <f t="shared" si="2"/>
        <v>10.524267859284361</v>
      </c>
      <c r="E40">
        <f t="shared" si="3"/>
        <v>-8.475732140715639</v>
      </c>
      <c r="F40">
        <f t="shared" si="4"/>
        <v>-3.4188508593999094</v>
      </c>
      <c r="G40">
        <f t="shared" si="5"/>
        <v>0.96724995226680854</v>
      </c>
      <c r="H40">
        <v>0.9967249952266809</v>
      </c>
    </row>
    <row r="41" spans="1:8" x14ac:dyDescent="0.25">
      <c r="A41">
        <f t="shared" si="6"/>
        <v>4.4000000000000004</v>
      </c>
      <c r="B41">
        <f t="shared" si="0"/>
        <v>0.22727272727272727</v>
      </c>
      <c r="C41">
        <f t="shared" si="1"/>
        <v>68.181818181818173</v>
      </c>
      <c r="D41">
        <f t="shared" si="2"/>
        <v>10.467274148084321</v>
      </c>
      <c r="E41">
        <f t="shared" si="3"/>
        <v>-8.5327258519156786</v>
      </c>
      <c r="F41">
        <f t="shared" si="4"/>
        <v>-3.4418403776246076</v>
      </c>
      <c r="G41">
        <f t="shared" si="5"/>
        <v>0.96799427153347195</v>
      </c>
      <c r="H41">
        <v>0.99679942715334724</v>
      </c>
    </row>
    <row r="42" spans="1:8" x14ac:dyDescent="0.25">
      <c r="A42">
        <f t="shared" si="6"/>
        <v>4.5</v>
      </c>
      <c r="B42">
        <f t="shared" si="0"/>
        <v>0.22222222222222221</v>
      </c>
      <c r="C42">
        <f t="shared" si="1"/>
        <v>66.666666666666657</v>
      </c>
      <c r="D42">
        <f t="shared" si="2"/>
        <v>10.411561303484721</v>
      </c>
      <c r="E42">
        <f t="shared" si="3"/>
        <v>-8.5884386965152792</v>
      </c>
      <c r="F42">
        <f t="shared" si="4"/>
        <v>-3.4643132334766658</v>
      </c>
      <c r="G42">
        <f t="shared" si="5"/>
        <v>0.9687055099438393</v>
      </c>
      <c r="H42">
        <v>0.99687055099438393</v>
      </c>
    </row>
    <row r="43" spans="1:8" x14ac:dyDescent="0.25">
      <c r="A43">
        <f t="shared" si="6"/>
        <v>4.5999999999999996</v>
      </c>
      <c r="B43">
        <f t="shared" si="0"/>
        <v>0.21739130434782611</v>
      </c>
      <c r="C43">
        <f t="shared" si="1"/>
        <v>65.217391304347828</v>
      </c>
      <c r="D43">
        <f t="shared" si="2"/>
        <v>10.357073016702063</v>
      </c>
      <c r="E43">
        <f t="shared" si="3"/>
        <v>-8.6429269832979365</v>
      </c>
      <c r="F43">
        <f t="shared" si="4"/>
        <v>-3.4862921401954412</v>
      </c>
      <c r="G43">
        <f t="shared" si="5"/>
        <v>0.96938582494506009</v>
      </c>
      <c r="H43">
        <v>0.99693858249450606</v>
      </c>
    </row>
    <row r="44" spans="1:8" x14ac:dyDescent="0.25">
      <c r="A44">
        <f t="shared" si="6"/>
        <v>4.6999999999999993</v>
      </c>
      <c r="B44">
        <f t="shared" si="0"/>
        <v>0.21276595744680854</v>
      </c>
      <c r="C44">
        <f t="shared" si="1"/>
        <v>63.829787234042563</v>
      </c>
      <c r="D44">
        <f t="shared" si="2"/>
        <v>10.303756612356732</v>
      </c>
      <c r="E44">
        <f t="shared" si="3"/>
        <v>-8.6962433876432677</v>
      </c>
      <c r="F44">
        <f t="shared" si="4"/>
        <v>-3.507798345416405</v>
      </c>
      <c r="G44">
        <f t="shared" si="5"/>
        <v>0.97003719037176095</v>
      </c>
      <c r="H44">
        <v>0.99700371903717611</v>
      </c>
    </row>
    <row r="45" spans="1:8" x14ac:dyDescent="0.25">
      <c r="A45">
        <f t="shared" si="6"/>
        <v>4.7999999999999989</v>
      </c>
      <c r="B45">
        <f t="shared" si="0"/>
        <v>0.20833333333333337</v>
      </c>
      <c r="C45">
        <f t="shared" si="1"/>
        <v>62.500000000000014</v>
      </c>
      <c r="D45">
        <f t="shared" si="2"/>
        <v>10.251562742443078</v>
      </c>
      <c r="E45">
        <f t="shared" si="3"/>
        <v>-8.7484372575569225</v>
      </c>
      <c r="F45">
        <f t="shared" si="4"/>
        <v>-3.5288517546142373</v>
      </c>
      <c r="G45">
        <f t="shared" si="5"/>
        <v>0.97066141557234931</v>
      </c>
      <c r="H45">
        <v>0.99706614155723494</v>
      </c>
    </row>
    <row r="46" spans="1:8" x14ac:dyDescent="0.25">
      <c r="A46">
        <f t="shared" si="6"/>
        <v>4.8999999999999986</v>
      </c>
      <c r="B46">
        <f t="shared" si="0"/>
        <v>0.20408163265306128</v>
      </c>
      <c r="C46">
        <f t="shared" si="1"/>
        <v>61.224489795918387</v>
      </c>
      <c r="D46">
        <f t="shared" si="2"/>
        <v>10.200445111856073</v>
      </c>
      <c r="E46">
        <f t="shared" si="3"/>
        <v>-8.7995548881439269</v>
      </c>
      <c r="F46">
        <f t="shared" si="4"/>
        <v>-3.5494710418169726</v>
      </c>
      <c r="G46">
        <f t="shared" si="5"/>
        <v>0.97126016219332179</v>
      </c>
      <c r="H46">
        <v>0.99712601621933217</v>
      </c>
    </row>
    <row r="47" spans="1:8" x14ac:dyDescent="0.25">
      <c r="A47">
        <f t="shared" si="6"/>
        <v>4.9999999999999982</v>
      </c>
      <c r="B47">
        <f t="shared" si="0"/>
        <v>0.20000000000000007</v>
      </c>
      <c r="C47">
        <f t="shared" si="1"/>
        <v>60.000000000000021</v>
      </c>
      <c r="D47">
        <f t="shared" si="2"/>
        <v>10.150360231648509</v>
      </c>
      <c r="E47">
        <f t="shared" si="3"/>
        <v>-8.8496397683514907</v>
      </c>
      <c r="F47">
        <f t="shared" si="4"/>
        <v>-3.5696737491344916</v>
      </c>
      <c r="G47">
        <f t="shared" si="5"/>
        <v>0.97183495894945526</v>
      </c>
      <c r="H47">
        <v>0.99718349589494548</v>
      </c>
    </row>
    <row r="48" spans="1:8" x14ac:dyDescent="0.25">
      <c r="A48">
        <f t="shared" si="6"/>
        <v>5.0999999999999979</v>
      </c>
      <c r="B48">
        <f t="shared" si="0"/>
        <v>0.1960784313725491</v>
      </c>
      <c r="C48">
        <f t="shared" si="1"/>
        <v>58.823529411764731</v>
      </c>
      <c r="D48">
        <f t="shared" si="2"/>
        <v>10.10126719672323</v>
      </c>
      <c r="E48">
        <f t="shared" si="3"/>
        <v>-8.8987328032767703</v>
      </c>
      <c r="F48">
        <f t="shared" si="4"/>
        <v>-3.5894763764306714</v>
      </c>
      <c r="G48">
        <f t="shared" si="5"/>
        <v>0.97238721465632871</v>
      </c>
      <c r="H48">
        <v>0.99723872146563286</v>
      </c>
    </row>
    <row r="49" spans="1:8" x14ac:dyDescent="0.25">
      <c r="A49">
        <f t="shared" si="6"/>
        <v>5.1999999999999975</v>
      </c>
      <c r="B49">
        <f t="shared" si="0"/>
        <v>0.1923076923076924</v>
      </c>
      <c r="C49">
        <f t="shared" si="1"/>
        <v>57.692307692307722</v>
      </c>
      <c r="D49">
        <f t="shared" si="2"/>
        <v>10.053127485112906</v>
      </c>
      <c r="E49">
        <f t="shared" si="3"/>
        <v>-8.9468725148870938</v>
      </c>
      <c r="F49">
        <f t="shared" si="4"/>
        <v>-3.6088944622877737</v>
      </c>
      <c r="G49">
        <f t="shared" si="5"/>
        <v>0.9729182297590917</v>
      </c>
      <c r="H49">
        <v>0.99729182297590913</v>
      </c>
    </row>
    <row r="50" spans="1:8" x14ac:dyDescent="0.25">
      <c r="A50">
        <f t="shared" si="6"/>
        <v>5.2999999999999972</v>
      </c>
      <c r="B50">
        <f t="shared" si="0"/>
        <v>0.18867924528301896</v>
      </c>
      <c r="C50">
        <f t="shared" si="1"/>
        <v>56.603773584905689</v>
      </c>
      <c r="D50">
        <f t="shared" si="2"/>
        <v>10.005904776379696</v>
      </c>
      <c r="E50">
        <f t="shared" si="3"/>
        <v>-8.9940952236203042</v>
      </c>
      <c r="F50">
        <f t="shared" si="4"/>
        <v>-3.6279426572584677</v>
      </c>
      <c r="G50">
        <f t="shared" si="5"/>
        <v>0.97342920655608989</v>
      </c>
      <c r="H50">
        <v>0.99734292065560903</v>
      </c>
    </row>
    <row r="51" spans="1:8" x14ac:dyDescent="0.25">
      <c r="A51">
        <f t="shared" si="6"/>
        <v>5.3999999999999968</v>
      </c>
      <c r="B51">
        <f t="shared" si="0"/>
        <v>0.18518518518518529</v>
      </c>
      <c r="C51">
        <f t="shared" si="1"/>
        <v>55.555555555555586</v>
      </c>
      <c r="D51">
        <f t="shared" si="2"/>
        <v>9.9595647869899739</v>
      </c>
      <c r="E51">
        <f t="shared" si="3"/>
        <v>-9.0404352130100261</v>
      </c>
      <c r="F51">
        <f t="shared" si="4"/>
        <v>-3.6466347902706202</v>
      </c>
      <c r="G51">
        <f t="shared" si="5"/>
        <v>0.97392125828653275</v>
      </c>
      <c r="H51">
        <v>0.99739212582865322</v>
      </c>
    </row>
    <row r="52" spans="1:8" x14ac:dyDescent="0.25">
      <c r="A52">
        <f t="shared" si="6"/>
        <v>5.4999999999999964</v>
      </c>
      <c r="B52">
        <f t="shared" si="0"/>
        <v>0.18181818181818193</v>
      </c>
      <c r="C52">
        <f t="shared" si="1"/>
        <v>54.545454545454582</v>
      </c>
      <c r="D52">
        <f t="shared" si="2"/>
        <v>9.9140751207950064</v>
      </c>
      <c r="E52">
        <f t="shared" si="3"/>
        <v>-9.0859248792049936</v>
      </c>
      <c r="F52">
        <f t="shared" si="4"/>
        <v>-3.6649839289388164</v>
      </c>
      <c r="G52">
        <f t="shared" si="5"/>
        <v>0.97439541722677758</v>
      </c>
      <c r="H52">
        <v>0.99743954172267779</v>
      </c>
    </row>
    <row r="53" spans="1:8" x14ac:dyDescent="0.25">
      <c r="A53">
        <f t="shared" si="6"/>
        <v>5.5999999999999961</v>
      </c>
      <c r="B53">
        <f t="shared" si="0"/>
        <v>0.17857142857142869</v>
      </c>
      <c r="C53">
        <f t="shared" si="1"/>
        <v>53.571428571428605</v>
      </c>
      <c r="D53">
        <f t="shared" si="2"/>
        <v>9.8694051329840953</v>
      </c>
      <c r="E53">
        <f t="shared" si="3"/>
        <v>-9.1305948670159047</v>
      </c>
      <c r="F53">
        <f t="shared" si="4"/>
        <v>-3.6830024344414953</v>
      </c>
      <c r="G53">
        <f t="shared" si="5"/>
        <v>0.97485264191915655</v>
      </c>
      <c r="H53">
        <v>0.99748526419191563</v>
      </c>
    </row>
    <row r="54" spans="1:8" x14ac:dyDescent="0.25">
      <c r="A54">
        <f t="shared" si="6"/>
        <v>5.6999999999999957</v>
      </c>
      <c r="B54">
        <f t="shared" si="0"/>
        <v>0.1754385964912282</v>
      </c>
      <c r="C54">
        <f t="shared" si="1"/>
        <v>52.63157894736846</v>
      </c>
      <c r="D54">
        <f t="shared" si="2"/>
        <v>9.8255258060792663</v>
      </c>
      <c r="E54">
        <f t="shared" si="3"/>
        <v>-9.1744741939207337</v>
      </c>
      <c r="F54">
        <f t="shared" si="4"/>
        <v>-3.700702011540896</v>
      </c>
      <c r="G54">
        <f t="shared" si="5"/>
        <v>0.97529382363987305</v>
      </c>
      <c r="H54">
        <v>0.99752938236398736</v>
      </c>
    </row>
    <row r="55" spans="1:8" x14ac:dyDescent="0.25">
      <c r="A55">
        <f t="shared" si="6"/>
        <v>5.7999999999999954</v>
      </c>
      <c r="B55">
        <f t="shared" si="0"/>
        <v>0.17241379310344843</v>
      </c>
      <c r="C55">
        <f t="shared" si="1"/>
        <v>51.724137931034527</v>
      </c>
      <c r="D55">
        <f t="shared" si="2"/>
        <v>9.7824096367147106</v>
      </c>
      <c r="E55">
        <f t="shared" si="3"/>
        <v>-9.2175903632852894</v>
      </c>
      <c r="F55">
        <f t="shared" si="4"/>
        <v>-3.7180937542527648</v>
      </c>
      <c r="G55">
        <f t="shared" si="5"/>
        <v>0.97571979219780636</v>
      </c>
      <c r="H55">
        <v>0.99757197921978058</v>
      </c>
    </row>
    <row r="56" spans="1:8" x14ac:dyDescent="0.25">
      <c r="A56">
        <f t="shared" si="6"/>
        <v>5.899999999999995</v>
      </c>
      <c r="B56">
        <f t="shared" si="0"/>
        <v>0.16949152542372894</v>
      </c>
      <c r="C56">
        <f t="shared" si="1"/>
        <v>50.847457627118686</v>
      </c>
      <c r="D56">
        <f t="shared" si="2"/>
        <v>9.7400305320946927</v>
      </c>
      <c r="E56">
        <f t="shared" si="3"/>
        <v>-9.2599694679053073</v>
      </c>
      <c r="F56">
        <f t="shared" si="4"/>
        <v>-3.7351881876120654</v>
      </c>
      <c r="G56">
        <f t="shared" si="5"/>
        <v>0.97613132114360623</v>
      </c>
      <c r="H56">
        <v>0.99761313211436065</v>
      </c>
    </row>
    <row r="57" spans="1:8" x14ac:dyDescent="0.25">
      <c r="A57">
        <f t="shared" si="6"/>
        <v>5.9999999999999947</v>
      </c>
      <c r="B57">
        <f t="shared" si="0"/>
        <v>0.16666666666666682</v>
      </c>
      <c r="C57">
        <f t="shared" si="1"/>
        <v>50.00000000000005</v>
      </c>
      <c r="D57">
        <f t="shared" si="2"/>
        <v>9.6983637151537625</v>
      </c>
      <c r="E57">
        <f t="shared" si="3"/>
        <v>-9.3016362848462375</v>
      </c>
      <c r="F57">
        <f t="shared" si="4"/>
        <v>-3.7519953059284461</v>
      </c>
      <c r="G57">
        <f t="shared" si="5"/>
        <v>0.97652913245787942</v>
      </c>
      <c r="H57">
        <v>0.99765291324578798</v>
      </c>
    </row>
    <row r="58" spans="1:8" x14ac:dyDescent="0.25">
      <c r="A58">
        <f t="shared" si="6"/>
        <v>6.0999999999999943</v>
      </c>
      <c r="B58">
        <f t="shared" si="0"/>
        <v>0.16393442622950835</v>
      </c>
      <c r="C58">
        <f t="shared" si="1"/>
        <v>49.180327868852508</v>
      </c>
      <c r="D58">
        <f t="shared" si="2"/>
        <v>9.6573856375560574</v>
      </c>
      <c r="E58">
        <f t="shared" si="3"/>
        <v>-9.3426143624439426</v>
      </c>
      <c r="F58">
        <f t="shared" si="4"/>
        <v>-3.768524607879657</v>
      </c>
      <c r="G58">
        <f t="shared" si="5"/>
        <v>0.97691390077824203</v>
      </c>
      <c r="H58">
        <v>0.99769139007782426</v>
      </c>
    </row>
    <row r="59" spans="1:8" x14ac:dyDescent="0.25">
      <c r="A59">
        <f t="shared" si="6"/>
        <v>6.199999999999994</v>
      </c>
      <c r="B59">
        <f t="shared" si="0"/>
        <v>0.16129032258064532</v>
      </c>
      <c r="C59">
        <f t="shared" si="1"/>
        <v>48.387096774193594</v>
      </c>
      <c r="D59">
        <f t="shared" si="2"/>
        <v>9.6170738997688421</v>
      </c>
      <c r="E59">
        <f t="shared" si="3"/>
        <v>-9.3829261002311579</v>
      </c>
      <c r="F59">
        <f t="shared" si="4"/>
        <v>-3.7847851287514369</v>
      </c>
      <c r="G59">
        <f t="shared" si="5"/>
        <v>0.97728625721730267</v>
      </c>
      <c r="H59">
        <v>0.99772862572173027</v>
      </c>
    </row>
    <row r="60" spans="1:8" x14ac:dyDescent="0.25">
      <c r="A60">
        <f t="shared" si="6"/>
        <v>6.2999999999999936</v>
      </c>
      <c r="B60">
        <f t="shared" si="0"/>
        <v>0.15873015873015889</v>
      </c>
      <c r="C60">
        <f t="shared" si="1"/>
        <v>47.619047619047663</v>
      </c>
      <c r="D60">
        <f t="shared" si="2"/>
        <v>9.5774071775309917</v>
      </c>
      <c r="E60">
        <f t="shared" si="3"/>
        <v>-9.4225928224690083</v>
      </c>
      <c r="F60">
        <f t="shared" si="4"/>
        <v>-3.8007854700978783</v>
      </c>
      <c r="G60">
        <f t="shared" si="5"/>
        <v>0.97764679281702804</v>
      </c>
      <c r="H60">
        <v>0.99776467928170276</v>
      </c>
    </row>
    <row r="61" spans="1:8" x14ac:dyDescent="0.25">
      <c r="A61">
        <f t="shared" si="6"/>
        <v>6.3999999999999932</v>
      </c>
      <c r="B61">
        <f t="shared" si="0"/>
        <v>0.15625000000000017</v>
      </c>
      <c r="C61">
        <f t="shared" si="1"/>
        <v>46.87500000000005</v>
      </c>
      <c r="D61">
        <f t="shared" si="2"/>
        <v>9.5383651541121193</v>
      </c>
      <c r="E61">
        <f t="shared" si="3"/>
        <v>-9.4616348458878807</v>
      </c>
      <c r="F61">
        <f t="shared" si="4"/>
        <v>-3.8165338270660176</v>
      </c>
      <c r="G61">
        <f t="shared" si="5"/>
        <v>0.97799606167926201</v>
      </c>
      <c r="H61">
        <v>0.99779960616792618</v>
      </c>
    </row>
    <row r="62" spans="1:8" x14ac:dyDescent="0.25">
      <c r="A62">
        <f t="shared" si="6"/>
        <v>6.4999999999999929</v>
      </c>
      <c r="B62">
        <f t="shared" si="0"/>
        <v>0.15384615384615402</v>
      </c>
      <c r="C62">
        <f t="shared" si="1"/>
        <v>46.153846153846203</v>
      </c>
      <c r="D62">
        <f t="shared" si="2"/>
        <v>9.4999284578235912</v>
      </c>
      <c r="E62">
        <f t="shared" si="3"/>
        <v>-9.5000715421764088</v>
      </c>
      <c r="F62">
        <f t="shared" si="4"/>
        <v>-3.8320380136019825</v>
      </c>
      <c r="G62">
        <f t="shared" si="5"/>
        <v>0.97833458380727334</v>
      </c>
      <c r="H62">
        <v>0.99783345838072735</v>
      </c>
    </row>
    <row r="63" spans="1:8" x14ac:dyDescent="0.25">
      <c r="A63">
        <f t="shared" si="6"/>
        <v>6.5999999999999925</v>
      </c>
      <c r="B63">
        <f t="shared" si="0"/>
        <v>0.15151515151515169</v>
      </c>
      <c r="C63">
        <f t="shared" si="1"/>
        <v>45.454545454545503</v>
      </c>
      <c r="D63">
        <f t="shared" si="2"/>
        <v>9.4620786043002578</v>
      </c>
      <c r="E63">
        <f t="shared" si="3"/>
        <v>-9.5379213956997422</v>
      </c>
      <c r="F63">
        <f t="shared" si="4"/>
        <v>-3.8473054857327718</v>
      </c>
      <c r="G63">
        <f t="shared" si="5"/>
        <v>0.97866284768898126</v>
      </c>
      <c r="H63">
        <v>0.99786628476889816</v>
      </c>
    </row>
    <row r="64" spans="1:8" x14ac:dyDescent="0.25">
      <c r="A64">
        <f t="shared" si="6"/>
        <v>6.6999999999999922</v>
      </c>
      <c r="B64">
        <f t="shared" si="0"/>
        <v>0.14925373134328376</v>
      </c>
      <c r="C64">
        <f t="shared" si="1"/>
        <v>44.776119402985131</v>
      </c>
      <c r="D64">
        <f t="shared" si="2"/>
        <v>9.4247979431224422</v>
      </c>
      <c r="E64">
        <f t="shared" si="3"/>
        <v>-9.5752020568775578</v>
      </c>
      <c r="F64">
        <f t="shared" si="4"/>
        <v>-3.8623433630973114</v>
      </c>
      <c r="G64">
        <f t="shared" si="5"/>
        <v>0.97898131264884725</v>
      </c>
      <c r="H64">
        <v>0.99789813126488469</v>
      </c>
    </row>
    <row r="65" spans="1:8" x14ac:dyDescent="0.25">
      <c r="A65">
        <f t="shared" si="6"/>
        <v>6.7999999999999918</v>
      </c>
      <c r="B65">
        <f t="shared" si="0"/>
        <v>0.14705882352941194</v>
      </c>
      <c r="C65">
        <f t="shared" si="1"/>
        <v>44.117647058823579</v>
      </c>
      <c r="D65">
        <f t="shared" si="2"/>
        <v>9.3880696083922697</v>
      </c>
      <c r="E65">
        <f t="shared" si="3"/>
        <v>-9.6119303916077303</v>
      </c>
      <c r="F65">
        <f t="shared" si="4"/>
        <v>-3.8771584488824522</v>
      </c>
      <c r="G65">
        <f t="shared" si="5"/>
        <v>0.97929041099224656</v>
      </c>
      <c r="H65">
        <v>0.99792904109922465</v>
      </c>
    </row>
    <row r="66" spans="1:8" x14ac:dyDescent="0.25">
      <c r="A66">
        <f t="shared" si="6"/>
        <v>6.8999999999999915</v>
      </c>
      <c r="B66">
        <f t="shared" si="0"/>
        <v>0.14492753623188423</v>
      </c>
      <c r="C66">
        <f t="shared" si="1"/>
        <v>43.478260869565268</v>
      </c>
      <c r="D66">
        <f t="shared" si="2"/>
        <v>9.3518774729179999</v>
      </c>
      <c r="E66">
        <f t="shared" si="3"/>
        <v>-9.6481225270820001</v>
      </c>
      <c r="F66">
        <f t="shared" si="4"/>
        <v>-3.8917572483036054</v>
      </c>
      <c r="G66">
        <f t="shared" si="5"/>
        <v>0.97959054996337347</v>
      </c>
      <c r="H66">
        <v>0.9979590549963373</v>
      </c>
    </row>
    <row r="67" spans="1:8" x14ac:dyDescent="0.25">
      <c r="A67">
        <f t="shared" si="6"/>
        <v>6.9999999999999911</v>
      </c>
      <c r="B67">
        <f t="shared" ref="B67:B130" si="7">1/A67</f>
        <v>0.14285714285714304</v>
      </c>
      <c r="C67">
        <f t="shared" ref="C67:C130" si="8">B67*$O$2</f>
        <v>42.857142857142911</v>
      </c>
      <c r="D67">
        <f t="shared" ref="D67:D130" si="9">$N$2*LN(C67)</f>
        <v>9.3162061056947802</v>
      </c>
      <c r="E67">
        <f t="shared" ref="E67:E130" si="10">$I$2+D67</f>
        <v>-9.6837938943052198</v>
      </c>
      <c r="F67">
        <f t="shared" ref="F67:F130" si="11">E67/$N$2</f>
        <v>-3.9061459857557042</v>
      </c>
      <c r="G67">
        <f t="shared" ref="G67:G130" si="12">1-EXP(F67)</f>
        <v>0.97988211353532517</v>
      </c>
      <c r="H67">
        <v>0.99798821135353255</v>
      </c>
    </row>
    <row r="68" spans="1:8" x14ac:dyDescent="0.25">
      <c r="A68">
        <f t="shared" ref="A68:A100" si="13">A67+0.1</f>
        <v>7.0999999999999908</v>
      </c>
      <c r="B68">
        <f t="shared" si="7"/>
        <v>0.14084507042253538</v>
      </c>
      <c r="C68">
        <f t="shared" si="8"/>
        <v>42.253521126760617</v>
      </c>
      <c r="D68">
        <f t="shared" si="9"/>
        <v>9.2810407324012676</v>
      </c>
      <c r="E68">
        <f t="shared" si="10"/>
        <v>-9.7189592675987324</v>
      </c>
      <c r="F68">
        <f t="shared" si="11"/>
        <v>-3.9203306207476607</v>
      </c>
      <c r="G68">
        <f t="shared" si="12"/>
        <v>0.98016546404891214</v>
      </c>
      <c r="H68">
        <v>0.99801654640489124</v>
      </c>
    </row>
    <row r="69" spans="1:8" x14ac:dyDescent="0.25">
      <c r="A69">
        <f t="shared" si="13"/>
        <v>7.1999999999999904</v>
      </c>
      <c r="B69">
        <f t="shared" si="7"/>
        <v>0.13888888888888906</v>
      </c>
      <c r="C69">
        <f t="shared" si="8"/>
        <v>41.666666666666721</v>
      </c>
      <c r="D69">
        <f t="shared" si="9"/>
        <v>9.2463671986590157</v>
      </c>
      <c r="E69">
        <f t="shared" si="10"/>
        <v>-9.7536328013409843</v>
      </c>
      <c r="F69">
        <f t="shared" si="11"/>
        <v>-3.9343168627224006</v>
      </c>
      <c r="G69">
        <f t="shared" si="12"/>
        <v>0.98044094371489954</v>
      </c>
      <c r="H69">
        <v>0.99804409437149</v>
      </c>
    </row>
    <row r="70" spans="1:8" x14ac:dyDescent="0.25">
      <c r="A70">
        <f t="shared" si="13"/>
        <v>7.2999999999999901</v>
      </c>
      <c r="B70">
        <f t="shared" si="7"/>
        <v>0.1369863013698632</v>
      </c>
      <c r="C70">
        <f t="shared" si="8"/>
        <v>41.095890410958958</v>
      </c>
      <c r="D70">
        <f t="shared" si="9"/>
        <v>9.2121719358259337</v>
      </c>
      <c r="E70">
        <f t="shared" si="10"/>
        <v>-9.7878280641740663</v>
      </c>
      <c r="F70">
        <f t="shared" si="11"/>
        <v>-3.9481101848547371</v>
      </c>
      <c r="G70">
        <f t="shared" si="12"/>
        <v>0.98070887599277767</v>
      </c>
      <c r="H70">
        <v>0.99807088759927776</v>
      </c>
    </row>
    <row r="71" spans="1:8" x14ac:dyDescent="0.25">
      <c r="A71">
        <f t="shared" si="13"/>
        <v>7.3999999999999897</v>
      </c>
      <c r="B71">
        <f t="shared" si="7"/>
        <v>0.13513513513513534</v>
      </c>
      <c r="C71">
        <f t="shared" si="8"/>
        <v>40.540540540540604</v>
      </c>
      <c r="D71">
        <f t="shared" si="9"/>
        <v>9.178441929116957</v>
      </c>
      <c r="E71">
        <f t="shared" si="10"/>
        <v>-9.821558070883043</v>
      </c>
      <c r="F71">
        <f t="shared" si="11"/>
        <v>-3.9617158369105145</v>
      </c>
      <c r="G71">
        <f t="shared" si="12"/>
        <v>0.98096956685774006</v>
      </c>
      <c r="H71">
        <v>0.99809695668577403</v>
      </c>
    </row>
    <row r="72" spans="1:8" x14ac:dyDescent="0.25">
      <c r="A72">
        <f t="shared" si="13"/>
        <v>7.4999999999999893</v>
      </c>
      <c r="B72">
        <f t="shared" si="7"/>
        <v>0.13333333333333353</v>
      </c>
      <c r="C72">
        <f t="shared" si="8"/>
        <v>40.000000000000057</v>
      </c>
      <c r="D72">
        <f t="shared" si="9"/>
        <v>9.1451646878644457</v>
      </c>
      <c r="E72">
        <f t="shared" si="10"/>
        <v>-9.8548353121355543</v>
      </c>
      <c r="F72">
        <f t="shared" si="11"/>
        <v>-3.9751388572426558</v>
      </c>
      <c r="G72">
        <f t="shared" si="12"/>
        <v>0.98122330596630358</v>
      </c>
      <c r="H72">
        <v>0.99812233059663036</v>
      </c>
    </row>
    <row r="73" spans="1:8" x14ac:dyDescent="0.25">
      <c r="A73">
        <f t="shared" si="13"/>
        <v>7.599999999999989</v>
      </c>
      <c r="B73">
        <f t="shared" si="7"/>
        <v>0.13157894736842124</v>
      </c>
      <c r="C73">
        <f t="shared" si="8"/>
        <v>39.473684210526372</v>
      </c>
      <c r="D73">
        <f t="shared" si="9"/>
        <v>9.112328217748308</v>
      </c>
      <c r="E73">
        <f t="shared" si="10"/>
        <v>-9.887671782251692</v>
      </c>
      <c r="F73">
        <f t="shared" si="11"/>
        <v>-3.9883840839926763</v>
      </c>
      <c r="G73">
        <f t="shared" si="12"/>
        <v>0.98147036772990481</v>
      </c>
      <c r="H73">
        <v>0.99814703677299044</v>
      </c>
    </row>
    <row r="74" spans="1:8" x14ac:dyDescent="0.25">
      <c r="A74">
        <f t="shared" si="13"/>
        <v>7.6999999999999886</v>
      </c>
      <c r="B74">
        <f t="shared" si="7"/>
        <v>0.12987012987013005</v>
      </c>
      <c r="C74">
        <f t="shared" si="8"/>
        <v>38.961038961039016</v>
      </c>
      <c r="D74">
        <f t="shared" si="9"/>
        <v>9.0799209948412773</v>
      </c>
      <c r="E74">
        <f t="shared" si="10"/>
        <v>-9.9200790051587227</v>
      </c>
      <c r="F74">
        <f t="shared" si="11"/>
        <v>-4.0014561655600289</v>
      </c>
      <c r="G74">
        <f t="shared" si="12"/>
        <v>0.98171101230484115</v>
      </c>
      <c r="H74">
        <v>0.99817110123048414</v>
      </c>
    </row>
    <row r="75" spans="1:8" x14ac:dyDescent="0.25">
      <c r="A75">
        <f t="shared" si="13"/>
        <v>7.7999999999999883</v>
      </c>
      <c r="B75">
        <f t="shared" si="7"/>
        <v>0.12820512820512839</v>
      </c>
      <c r="C75">
        <f t="shared" si="8"/>
        <v>38.461538461538517</v>
      </c>
      <c r="D75">
        <f t="shared" si="9"/>
        <v>9.0479319413288444</v>
      </c>
      <c r="E75">
        <f t="shared" si="10"/>
        <v>-9.9520680586711556</v>
      </c>
      <c r="F75">
        <f t="shared" si="11"/>
        <v>-4.0143595703959365</v>
      </c>
      <c r="G75">
        <f t="shared" si="12"/>
        <v>0.98194548650606106</v>
      </c>
      <c r="H75">
        <v>0.99819454865060608</v>
      </c>
    </row>
    <row r="76" spans="1:8" x14ac:dyDescent="0.25">
      <c r="A76">
        <f t="shared" si="13"/>
        <v>7.8999999999999879</v>
      </c>
      <c r="B76">
        <f t="shared" si="7"/>
        <v>0.12658227848101286</v>
      </c>
      <c r="C76">
        <f t="shared" si="8"/>
        <v>37.974683544303858</v>
      </c>
      <c r="D76">
        <f t="shared" si="9"/>
        <v>9.0163504027758243</v>
      </c>
      <c r="E76">
        <f t="shared" si="10"/>
        <v>-9.9836495972241757</v>
      </c>
      <c r="F76">
        <f t="shared" si="11"/>
        <v>-4.0270985961733663</v>
      </c>
      <c r="G76">
        <f t="shared" si="12"/>
        <v>0.98217402465155401</v>
      </c>
      <c r="H76">
        <v>0.99821740246515545</v>
      </c>
    </row>
    <row r="77" spans="1:8" x14ac:dyDescent="0.25">
      <c r="A77">
        <f t="shared" si="13"/>
        <v>7.9999999999999876</v>
      </c>
      <c r="B77">
        <f t="shared" si="7"/>
        <v>0.12500000000000019</v>
      </c>
      <c r="C77">
        <f t="shared" si="8"/>
        <v>37.500000000000057</v>
      </c>
      <c r="D77">
        <f t="shared" si="9"/>
        <v>8.9851661268228042</v>
      </c>
      <c r="E77">
        <f t="shared" si="10"/>
        <v>-10.014833873177196</v>
      </c>
      <c r="F77">
        <f t="shared" si="11"/>
        <v>-4.0396773783802269</v>
      </c>
      <c r="G77">
        <f t="shared" si="12"/>
        <v>0.98239684934340954</v>
      </c>
      <c r="H77">
        <v>0.99823968493434101</v>
      </c>
    </row>
    <row r="78" spans="1:8" x14ac:dyDescent="0.25">
      <c r="A78">
        <f t="shared" si="13"/>
        <v>8.0999999999999872</v>
      </c>
      <c r="B78">
        <f t="shared" si="7"/>
        <v>0.12345679012345699</v>
      </c>
      <c r="C78">
        <f t="shared" si="8"/>
        <v>37.037037037037095</v>
      </c>
      <c r="D78">
        <f t="shared" si="9"/>
        <v>8.9543692432059103</v>
      </c>
      <c r="E78">
        <f t="shared" si="10"/>
        <v>-10.04563075679409</v>
      </c>
      <c r="F78">
        <f t="shared" si="11"/>
        <v>-4.0520998983787839</v>
      </c>
      <c r="G78">
        <f t="shared" si="12"/>
        <v>0.98261417219102176</v>
      </c>
      <c r="H78">
        <v>0.99826141721910222</v>
      </c>
    </row>
    <row r="79" spans="1:8" x14ac:dyDescent="0.25">
      <c r="A79">
        <f t="shared" si="13"/>
        <v>8.1999999999999869</v>
      </c>
      <c r="B79">
        <f t="shared" si="7"/>
        <v>0.12195121951219531</v>
      </c>
      <c r="C79">
        <f t="shared" si="8"/>
        <v>36.585365853658594</v>
      </c>
      <c r="D79">
        <f t="shared" si="9"/>
        <v>8.9239502450024464</v>
      </c>
      <c r="E79">
        <f t="shared" si="10"/>
        <v>-10.076049754997554</v>
      </c>
      <c r="F79">
        <f t="shared" si="11"/>
        <v>-4.0643699909705981</v>
      </c>
      <c r="G79">
        <f t="shared" si="12"/>
        <v>0.9828261944813752</v>
      </c>
      <c r="H79">
        <v>0.99828261944813756</v>
      </c>
    </row>
    <row r="80" spans="1:8" x14ac:dyDescent="0.25">
      <c r="A80">
        <f t="shared" si="13"/>
        <v>8.2999999999999865</v>
      </c>
      <c r="B80">
        <f t="shared" si="7"/>
        <v>0.12048192771084357</v>
      </c>
      <c r="C80">
        <f t="shared" si="8"/>
        <v>36.144578313253071</v>
      </c>
      <c r="D80">
        <f t="shared" si="9"/>
        <v>8.8938999710132407</v>
      </c>
      <c r="E80">
        <f t="shared" si="10"/>
        <v>-10.106100028986759</v>
      </c>
      <c r="F80">
        <f t="shared" si="11"/>
        <v>-4.0764913515029431</v>
      </c>
      <c r="G80">
        <f t="shared" si="12"/>
        <v>0.98303310780087672</v>
      </c>
      <c r="H80">
        <v>0.99830331078008772</v>
      </c>
    </row>
    <row r="81" spans="1:8" x14ac:dyDescent="0.25">
      <c r="A81">
        <f t="shared" si="13"/>
        <v>8.3999999999999861</v>
      </c>
      <c r="B81">
        <f t="shared" si="7"/>
        <v>0.11904761904761925</v>
      </c>
      <c r="C81">
        <f t="shared" si="8"/>
        <v>35.714285714285772</v>
      </c>
      <c r="D81">
        <f t="shared" si="9"/>
        <v>8.8642095892000334</v>
      </c>
      <c r="E81">
        <f t="shared" si="10"/>
        <v>-10.135790410799967</v>
      </c>
      <c r="F81">
        <f t="shared" si="11"/>
        <v>-4.0884675425496582</v>
      </c>
      <c r="G81">
        <f t="shared" si="12"/>
        <v>0.98323509461277103</v>
      </c>
      <c r="H81">
        <v>0.99832350946127713</v>
      </c>
    </row>
    <row r="82" spans="1:8" x14ac:dyDescent="0.25">
      <c r="A82">
        <f t="shared" si="13"/>
        <v>8.4999999999999858</v>
      </c>
      <c r="B82">
        <f t="shared" si="7"/>
        <v>0.1176470588235296</v>
      </c>
      <c r="C82">
        <f t="shared" si="8"/>
        <v>35.294117647058883</v>
      </c>
      <c r="D82">
        <f t="shared" si="9"/>
        <v>8.8348705811029546</v>
      </c>
      <c r="E82">
        <f t="shared" si="10"/>
        <v>-10.165129418897045</v>
      </c>
      <c r="F82">
        <f t="shared" si="11"/>
        <v>-4.1003020001966615</v>
      </c>
      <c r="G82">
        <f t="shared" si="12"/>
        <v>0.98343232879379727</v>
      </c>
      <c r="H82">
        <v>0.99834323287937976</v>
      </c>
    </row>
    <row r="83" spans="1:8" x14ac:dyDescent="0.25">
      <c r="A83">
        <f t="shared" si="13"/>
        <v>8.5999999999999854</v>
      </c>
      <c r="B83">
        <f t="shared" si="7"/>
        <v>0.11627906976744205</v>
      </c>
      <c r="C83">
        <f t="shared" si="8"/>
        <v>34.883720930232613</v>
      </c>
      <c r="D83">
        <f t="shared" si="9"/>
        <v>8.8058747271693392</v>
      </c>
      <c r="E83">
        <f t="shared" si="10"/>
        <v>-10.194125272830661</v>
      </c>
      <c r="F83">
        <f t="shared" si="11"/>
        <v>-4.111998039959853</v>
      </c>
      <c r="G83">
        <f t="shared" si="12"/>
        <v>0.98362497613340427</v>
      </c>
      <c r="H83">
        <v>0.99836249761334039</v>
      </c>
    </row>
    <row r="84" spans="1:8" x14ac:dyDescent="0.25">
      <c r="A84">
        <f t="shared" si="13"/>
        <v>8.6999999999999851</v>
      </c>
      <c r="B84">
        <f t="shared" si="7"/>
        <v>0.11494252873563238</v>
      </c>
      <c r="C84">
        <f t="shared" si="8"/>
        <v>34.482758620689715</v>
      </c>
      <c r="D84">
        <f t="shared" si="9"/>
        <v>8.777214092930647</v>
      </c>
      <c r="E84">
        <f t="shared" si="10"/>
        <v>-10.222785907069353</v>
      </c>
      <c r="F84">
        <f t="shared" si="11"/>
        <v>-4.1235588623609285</v>
      </c>
      <c r="G84">
        <f t="shared" si="12"/>
        <v>0.98381319479853757</v>
      </c>
      <c r="H84">
        <v>0.99838131947985376</v>
      </c>
    </row>
    <row r="85" spans="1:8" x14ac:dyDescent="0.25">
      <c r="A85">
        <f t="shared" si="13"/>
        <v>8.7999999999999847</v>
      </c>
      <c r="B85">
        <f t="shared" si="7"/>
        <v>0.11363636363636383</v>
      </c>
      <c r="C85">
        <f t="shared" si="8"/>
        <v>34.09090909090915</v>
      </c>
      <c r="D85">
        <f t="shared" si="9"/>
        <v>8.7488810159693013</v>
      </c>
      <c r="E85">
        <f t="shared" si="10"/>
        <v>-10.251118984030699</v>
      </c>
      <c r="F85">
        <f t="shared" si="11"/>
        <v>-4.1349875581845508</v>
      </c>
      <c r="G85">
        <f t="shared" si="12"/>
        <v>0.98399713576673598</v>
      </c>
      <c r="H85">
        <v>0.99839971357667356</v>
      </c>
    </row>
    <row r="86" spans="1:8" x14ac:dyDescent="0.25">
      <c r="A86">
        <f t="shared" si="13"/>
        <v>8.8999999999999844</v>
      </c>
      <c r="B86">
        <f t="shared" si="7"/>
        <v>0.11235955056179794</v>
      </c>
      <c r="C86">
        <f t="shared" si="8"/>
        <v>33.707865168539385</v>
      </c>
      <c r="D86">
        <f t="shared" si="9"/>
        <v>8.7208680936219469</v>
      </c>
      <c r="E86">
        <f t="shared" si="10"/>
        <v>-10.279131906378053</v>
      </c>
      <c r="F86">
        <f t="shared" si="11"/>
        <v>-4.1462871134384844</v>
      </c>
      <c r="G86">
        <f t="shared" si="12"/>
        <v>0.98417694323003102</v>
      </c>
      <c r="H86">
        <v>0.99841769432300309</v>
      </c>
    </row>
    <row r="87" spans="1:8" x14ac:dyDescent="0.25">
      <c r="A87">
        <f t="shared" si="13"/>
        <v>8.999999999999984</v>
      </c>
      <c r="B87">
        <f t="shared" si="7"/>
        <v>0.11111111111111131</v>
      </c>
      <c r="C87">
        <f t="shared" si="8"/>
        <v>33.333333333333393</v>
      </c>
      <c r="D87">
        <f t="shared" si="9"/>
        <v>8.6931681713696989</v>
      </c>
      <c r="E87">
        <f t="shared" si="10"/>
        <v>-10.306831828630301</v>
      </c>
      <c r="F87">
        <f t="shared" si="11"/>
        <v>-4.1574604140366098</v>
      </c>
      <c r="G87">
        <f t="shared" si="12"/>
        <v>0.98435275497191965</v>
      </c>
      <c r="H87">
        <v>0.99843527549719191</v>
      </c>
    </row>
    <row r="88" spans="1:8" x14ac:dyDescent="0.25">
      <c r="A88">
        <f t="shared" si="13"/>
        <v>9.0999999999999837</v>
      </c>
      <c r="B88">
        <f t="shared" si="7"/>
        <v>0.10989010989011008</v>
      </c>
      <c r="C88">
        <f t="shared" si="8"/>
        <v>32.967032967033028</v>
      </c>
      <c r="D88">
        <f t="shared" si="9"/>
        <v>8.6657743318698621</v>
      </c>
      <c r="E88">
        <f t="shared" si="10"/>
        <v>-10.334225668130138</v>
      </c>
      <c r="F88">
        <f t="shared" si="11"/>
        <v>-4.1685102502231945</v>
      </c>
      <c r="G88">
        <f t="shared" si="12"/>
        <v>0.98452470271948089</v>
      </c>
      <c r="H88">
        <v>0.99845247027194806</v>
      </c>
    </row>
    <row r="89" spans="1:8" x14ac:dyDescent="0.25">
      <c r="A89">
        <f t="shared" si="13"/>
        <v>9.1999999999999833</v>
      </c>
      <c r="B89">
        <f t="shared" si="7"/>
        <v>0.10869565217391323</v>
      </c>
      <c r="C89">
        <f t="shared" si="8"/>
        <v>32.608695652173971</v>
      </c>
      <c r="D89">
        <f t="shared" si="9"/>
        <v>8.6386798845870416</v>
      </c>
      <c r="E89">
        <f t="shared" si="10"/>
        <v>-10.361320115412958</v>
      </c>
      <c r="F89">
        <f t="shared" si="11"/>
        <v>-4.1794393207553853</v>
      </c>
      <c r="G89">
        <f t="shared" si="12"/>
        <v>0.9846929124725301</v>
      </c>
      <c r="H89">
        <v>0.99846929124725303</v>
      </c>
    </row>
    <row r="90" spans="1:8" x14ac:dyDescent="0.25">
      <c r="A90">
        <f t="shared" si="13"/>
        <v>9.2999999999999829</v>
      </c>
      <c r="B90">
        <f t="shared" si="7"/>
        <v>0.1075268817204303</v>
      </c>
      <c r="C90">
        <f t="shared" si="8"/>
        <v>32.258064516129089</v>
      </c>
      <c r="D90">
        <f t="shared" si="9"/>
        <v>8.6118783559847785</v>
      </c>
      <c r="E90">
        <f t="shared" si="10"/>
        <v>-10.388121644015222</v>
      </c>
      <c r="F90">
        <f t="shared" si="11"/>
        <v>-4.1902502368596011</v>
      </c>
      <c r="G90">
        <f t="shared" si="12"/>
        <v>0.98485750481153511</v>
      </c>
      <c r="H90">
        <v>0.99848575048115351</v>
      </c>
    </row>
    <row r="91" spans="1:8" x14ac:dyDescent="0.25">
      <c r="A91">
        <f t="shared" si="13"/>
        <v>9.3999999999999826</v>
      </c>
      <c r="B91">
        <f t="shared" si="7"/>
        <v>0.10638297872340445</v>
      </c>
      <c r="C91">
        <f t="shared" si="8"/>
        <v>31.914893617021335</v>
      </c>
      <c r="D91">
        <f t="shared" si="9"/>
        <v>8.5853634802417123</v>
      </c>
      <c r="E91">
        <f t="shared" si="10"/>
        <v>-10.414636519758288</v>
      </c>
      <c r="F91">
        <f t="shared" si="11"/>
        <v>-4.2009455259763486</v>
      </c>
      <c r="G91">
        <f t="shared" si="12"/>
        <v>0.98501859518588053</v>
      </c>
      <c r="H91">
        <v>0.99850185951858805</v>
      </c>
    </row>
    <row r="92" spans="1:8" x14ac:dyDescent="0.25">
      <c r="A92">
        <f t="shared" si="13"/>
        <v>9.4999999999999822</v>
      </c>
      <c r="B92">
        <f t="shared" si="7"/>
        <v>0.10526315789473704</v>
      </c>
      <c r="C92">
        <f t="shared" si="8"/>
        <v>31.578947368421112</v>
      </c>
      <c r="D92">
        <f t="shared" si="9"/>
        <v>8.5591291904589912</v>
      </c>
      <c r="E92">
        <f t="shared" si="10"/>
        <v>-10.440870809541009</v>
      </c>
      <c r="F92">
        <f t="shared" si="11"/>
        <v>-4.2115276353068856</v>
      </c>
      <c r="G92">
        <f t="shared" si="12"/>
        <v>0.98517629418392383</v>
      </c>
      <c r="H92">
        <v>0.99851762941839239</v>
      </c>
    </row>
    <row r="93" spans="1:8" x14ac:dyDescent="0.25">
      <c r="A93">
        <f t="shared" si="13"/>
        <v>9.5999999999999819</v>
      </c>
      <c r="B93">
        <f t="shared" si="7"/>
        <v>0.10416666666666687</v>
      </c>
      <c r="C93">
        <f t="shared" si="8"/>
        <v>31.25000000000006</v>
      </c>
      <c r="D93">
        <f t="shared" si="9"/>
        <v>8.5331696103280574</v>
      </c>
      <c r="E93">
        <f t="shared" si="10"/>
        <v>-10.466830389671943</v>
      </c>
      <c r="F93">
        <f t="shared" si="11"/>
        <v>-4.2219989351741809</v>
      </c>
      <c r="G93">
        <f t="shared" si="12"/>
        <v>0.9853307077861746</v>
      </c>
      <c r="H93">
        <v>0.99853307077861742</v>
      </c>
    </row>
    <row r="94" spans="1:8" x14ac:dyDescent="0.25">
      <c r="A94">
        <f t="shared" si="13"/>
        <v>9.6999999999999815</v>
      </c>
      <c r="B94">
        <f t="shared" si="7"/>
        <v>0.10309278350515484</v>
      </c>
      <c r="C94">
        <f t="shared" si="8"/>
        <v>30.927835051546452</v>
      </c>
      <c r="D94">
        <f t="shared" si="9"/>
        <v>8.5074790462301575</v>
      </c>
      <c r="E94">
        <f t="shared" si="10"/>
        <v>-10.492520953769843</v>
      </c>
      <c r="F94">
        <f t="shared" si="11"/>
        <v>-4.2323617222097276</v>
      </c>
      <c r="G94">
        <f t="shared" si="12"/>
        <v>0.985481937602812</v>
      </c>
      <c r="H94">
        <v>0.99854819376028114</v>
      </c>
    </row>
    <row r="95" spans="1:8" x14ac:dyDescent="0.25">
      <c r="A95">
        <f t="shared" si="13"/>
        <v>9.7999999999999812</v>
      </c>
      <c r="B95">
        <f t="shared" si="7"/>
        <v>0.10204081632653081</v>
      </c>
      <c r="C95">
        <f t="shared" si="8"/>
        <v>30.612244897959243</v>
      </c>
      <c r="D95">
        <f t="shared" si="9"/>
        <v>8.4820519797410512</v>
      </c>
      <c r="E95">
        <f t="shared" si="10"/>
        <v>-10.517948020258949</v>
      </c>
      <c r="F95">
        <f t="shared" si="11"/>
        <v>-4.2426182223769162</v>
      </c>
      <c r="G95">
        <f t="shared" si="12"/>
        <v>0.98563008109666084</v>
      </c>
      <c r="H95">
        <v>0.99856300810966614</v>
      </c>
    </row>
    <row r="96" spans="1:8" x14ac:dyDescent="0.25">
      <c r="A96">
        <f t="shared" si="13"/>
        <v>9.8999999999999808</v>
      </c>
      <c r="B96">
        <f t="shared" si="7"/>
        <v>0.1010101010101012</v>
      </c>
      <c r="C96">
        <f t="shared" si="8"/>
        <v>30.303030303030361</v>
      </c>
      <c r="D96">
        <f t="shared" si="9"/>
        <v>8.456883060516196</v>
      </c>
      <c r="E96">
        <f t="shared" si="10"/>
        <v>-10.543116939483804</v>
      </c>
      <c r="F96">
        <f t="shared" si="11"/>
        <v>-4.2527705938409346</v>
      </c>
      <c r="G96">
        <f t="shared" si="12"/>
        <v>0.98577523179265414</v>
      </c>
      <c r="H96">
        <v>0.9985775231792654</v>
      </c>
    </row>
    <row r="97" spans="1:8" x14ac:dyDescent="0.25">
      <c r="A97">
        <f t="shared" si="13"/>
        <v>9.9999999999999805</v>
      </c>
      <c r="B97">
        <f t="shared" si="7"/>
        <v>0.1000000000000002</v>
      </c>
      <c r="C97">
        <f t="shared" si="8"/>
        <v>30.00000000000006</v>
      </c>
      <c r="D97">
        <f t="shared" si="9"/>
        <v>8.4319670995334874</v>
      </c>
      <c r="E97">
        <f t="shared" si="10"/>
        <v>-10.568032900466513</v>
      </c>
      <c r="F97">
        <f t="shared" si="11"/>
        <v>-4.2628209296944357</v>
      </c>
      <c r="G97">
        <f t="shared" si="12"/>
        <v>0.98591747947472763</v>
      </c>
      <c r="H97">
        <v>0.99859174794747274</v>
      </c>
    </row>
    <row r="98" spans="1:8" x14ac:dyDescent="0.25">
      <c r="A98">
        <f t="shared" si="13"/>
        <v>10.09999999999998</v>
      </c>
      <c r="B98">
        <f t="shared" si="7"/>
        <v>9.9009900990099209E-2</v>
      </c>
      <c r="C98">
        <f t="shared" si="8"/>
        <v>29.702970297029761</v>
      </c>
      <c r="D98">
        <f t="shared" si="9"/>
        <v>8.4072990626721911</v>
      </c>
      <c r="E98">
        <f t="shared" si="10"/>
        <v>-10.592700937327809</v>
      </c>
      <c r="F98">
        <f t="shared" si="11"/>
        <v>-4.2727712605476045</v>
      </c>
      <c r="G98">
        <f t="shared" si="12"/>
        <v>0.9860569103710175</v>
      </c>
      <c r="H98">
        <v>0.99860569103710173</v>
      </c>
    </row>
    <row r="99" spans="1:8" x14ac:dyDescent="0.25">
      <c r="A99">
        <f t="shared" si="13"/>
        <v>10.19999999999998</v>
      </c>
      <c r="B99">
        <f t="shared" si="7"/>
        <v>9.8039215686274703E-2</v>
      </c>
      <c r="C99">
        <f t="shared" si="8"/>
        <v>29.411764705882412</v>
      </c>
      <c r="D99">
        <f t="shared" si="9"/>
        <v>8.3828740646082078</v>
      </c>
      <c r="E99">
        <f t="shared" si="10"/>
        <v>-10.617125935391792</v>
      </c>
      <c r="F99">
        <f t="shared" si="11"/>
        <v>-4.2826235569906155</v>
      </c>
      <c r="G99">
        <f t="shared" si="12"/>
        <v>0.9861936073281643</v>
      </c>
      <c r="H99">
        <v>0.99861936073281643</v>
      </c>
    </row>
    <row r="100" spans="1:8" x14ac:dyDescent="0.25">
      <c r="A100">
        <f t="shared" si="13"/>
        <v>10.299999999999979</v>
      </c>
      <c r="B100">
        <f t="shared" si="7"/>
        <v>9.7087378640776892E-2</v>
      </c>
      <c r="C100">
        <f t="shared" si="8"/>
        <v>29.126213592233068</v>
      </c>
      <c r="D100">
        <f t="shared" si="9"/>
        <v>8.358687363007137</v>
      </c>
      <c r="E100">
        <f t="shared" si="10"/>
        <v>-10.641312636992863</v>
      </c>
      <c r="F100">
        <f t="shared" si="11"/>
        <v>-4.2923797319359798</v>
      </c>
      <c r="G100">
        <f t="shared" si="12"/>
        <v>0.98632764997546374</v>
      </c>
      <c r="H100">
        <v>0.99863276499754638</v>
      </c>
    </row>
    <row r="101" spans="1:8" x14ac:dyDescent="0.25">
      <c r="A101">
        <f>A100+0.1</f>
        <v>10.399999999999979</v>
      </c>
      <c r="B101">
        <f t="shared" si="7"/>
        <v>9.6153846153846353E-2</v>
      </c>
      <c r="C101">
        <f t="shared" si="8"/>
        <v>28.846153846153907</v>
      </c>
      <c r="D101">
        <f t="shared" si="9"/>
        <v>8.3347343529978861</v>
      </c>
      <c r="E101">
        <f t="shared" si="10"/>
        <v>-10.665265647002114</v>
      </c>
      <c r="F101">
        <f t="shared" si="11"/>
        <v>-4.3020416428477173</v>
      </c>
      <c r="G101">
        <f t="shared" si="12"/>
        <v>0.98645911487954585</v>
      </c>
      <c r="H101">
        <v>0.99864591148795456</v>
      </c>
    </row>
    <row r="102" spans="1:8" x14ac:dyDescent="0.25">
      <c r="A102">
        <f t="shared" ref="A102:A109" si="14">A101+0.1</f>
        <v>10.499999999999979</v>
      </c>
      <c r="B102">
        <f t="shared" si="7"/>
        <v>9.5238095238095427E-2</v>
      </c>
      <c r="C102">
        <f t="shared" si="8"/>
        <v>28.57142857142863</v>
      </c>
      <c r="D102">
        <f t="shared" si="9"/>
        <v>8.3110105619107166</v>
      </c>
      <c r="E102">
        <f t="shared" si="10"/>
        <v>-10.688989438089283</v>
      </c>
      <c r="F102">
        <f t="shared" si="11"/>
        <v>-4.3116110938638679</v>
      </c>
      <c r="G102">
        <f t="shared" si="12"/>
        <v>0.98658807569021678</v>
      </c>
      <c r="H102">
        <v>0.9986588075690217</v>
      </c>
    </row>
    <row r="103" spans="1:8" x14ac:dyDescent="0.25">
      <c r="A103">
        <f t="shared" si="14"/>
        <v>10.599999999999978</v>
      </c>
      <c r="B103">
        <f t="shared" si="7"/>
        <v>9.4339622641509621E-2</v>
      </c>
      <c r="C103">
        <f t="shared" si="8"/>
        <v>28.301886792452887</v>
      </c>
      <c r="D103">
        <f t="shared" si="9"/>
        <v>8.2875116442646739</v>
      </c>
      <c r="E103">
        <f t="shared" si="10"/>
        <v>-10.712488355735326</v>
      </c>
      <c r="F103">
        <f t="shared" si="11"/>
        <v>-4.3210898378184117</v>
      </c>
      <c r="G103">
        <f t="shared" si="12"/>
        <v>0.98671460327804494</v>
      </c>
      <c r="H103">
        <v>0.99867146032780452</v>
      </c>
    </row>
    <row r="104" spans="1:8" x14ac:dyDescent="0.25">
      <c r="A104">
        <f t="shared" si="14"/>
        <v>10.699999999999978</v>
      </c>
      <c r="B104">
        <f t="shared" si="7"/>
        <v>9.3457943925233836E-2</v>
      </c>
      <c r="C104">
        <f t="shared" si="8"/>
        <v>28.037383177570149</v>
      </c>
      <c r="D104">
        <f t="shared" si="9"/>
        <v>8.2642333769903669</v>
      </c>
      <c r="E104">
        <f t="shared" si="10"/>
        <v>-10.735766623009633</v>
      </c>
      <c r="F104">
        <f t="shared" si="11"/>
        <v>-4.3304795781682506</v>
      </c>
      <c r="G104">
        <f t="shared" si="12"/>
        <v>0.98683876586423147</v>
      </c>
      <c r="H104">
        <v>0.9986838765864231</v>
      </c>
    </row>
    <row r="105" spans="1:8" x14ac:dyDescent="0.25">
      <c r="A105">
        <f t="shared" si="14"/>
        <v>10.799999999999978</v>
      </c>
      <c r="B105">
        <f t="shared" si="7"/>
        <v>9.2592592592592782E-2</v>
      </c>
      <c r="C105">
        <f t="shared" si="8"/>
        <v>27.777777777777835</v>
      </c>
      <c r="D105">
        <f t="shared" si="9"/>
        <v>8.2411716548749521</v>
      </c>
      <c r="E105">
        <f t="shared" si="10"/>
        <v>-10.758828345125048</v>
      </c>
      <c r="F105">
        <f t="shared" si="11"/>
        <v>-4.3397819708305638</v>
      </c>
      <c r="G105">
        <f t="shared" si="12"/>
        <v>0.98696062914326632</v>
      </c>
      <c r="H105">
        <v>0.99869606291432667</v>
      </c>
    </row>
    <row r="106" spans="1:8" x14ac:dyDescent="0.25">
      <c r="A106">
        <f t="shared" si="14"/>
        <v>10.899999999999977</v>
      </c>
      <c r="B106">
        <f t="shared" si="7"/>
        <v>9.1743119266055231E-2</v>
      </c>
      <c r="C106">
        <f t="shared" si="8"/>
        <v>27.522935779816571</v>
      </c>
      <c r="D106">
        <f t="shared" si="9"/>
        <v>8.2183224862170352</v>
      </c>
      <c r="E106">
        <f t="shared" si="10"/>
        <v>-10.781677513782965</v>
      </c>
      <c r="F106">
        <f t="shared" si="11"/>
        <v>-4.3489986259354882</v>
      </c>
      <c r="G106">
        <f t="shared" si="12"/>
        <v>0.98708025639883268</v>
      </c>
      <c r="H106">
        <v>0.99870802563988326</v>
      </c>
    </row>
    <row r="107" spans="1:8" x14ac:dyDescent="0.25">
      <c r="A107">
        <f t="shared" si="14"/>
        <v>10.999999999999977</v>
      </c>
      <c r="B107">
        <f t="shared" si="7"/>
        <v>9.0909090909091106E-2</v>
      </c>
      <c r="C107">
        <f t="shared" si="8"/>
        <v>27.27272727272733</v>
      </c>
      <c r="D107">
        <f t="shared" si="9"/>
        <v>8.1956819886799845</v>
      </c>
      <c r="E107">
        <f t="shared" si="10"/>
        <v>-10.804318011320015</v>
      </c>
      <c r="F107">
        <f t="shared" si="11"/>
        <v>-4.3581311094987605</v>
      </c>
      <c r="G107">
        <f t="shared" si="12"/>
        <v>0.98719770861338874</v>
      </c>
      <c r="H107">
        <v>0.9987197708613389</v>
      </c>
    </row>
    <row r="108" spans="1:8" x14ac:dyDescent="0.25">
      <c r="A108">
        <f t="shared" si="14"/>
        <v>11.099999999999977</v>
      </c>
      <c r="B108">
        <f t="shared" si="7"/>
        <v>9.009009009009028E-2</v>
      </c>
      <c r="C108">
        <f t="shared" si="8"/>
        <v>27.027027027027085</v>
      </c>
      <c r="D108">
        <f t="shared" si="9"/>
        <v>8.1732463853328934</v>
      </c>
      <c r="E108">
        <f t="shared" si="10"/>
        <v>-10.826753614667107</v>
      </c>
      <c r="F108">
        <f t="shared" si="11"/>
        <v>-4.3671809450186787</v>
      </c>
      <c r="G108">
        <f t="shared" si="12"/>
        <v>0.98731304457182667</v>
      </c>
      <c r="H108">
        <v>0.99873130445718272</v>
      </c>
    </row>
    <row r="109" spans="1:8" x14ac:dyDescent="0.25">
      <c r="A109">
        <f t="shared" si="14"/>
        <v>11.199999999999976</v>
      </c>
      <c r="B109">
        <f t="shared" si="7"/>
        <v>8.9285714285714482E-2</v>
      </c>
      <c r="C109">
        <f t="shared" si="8"/>
        <v>26.785714285714345</v>
      </c>
      <c r="D109">
        <f t="shared" si="9"/>
        <v>8.1510120008690752</v>
      </c>
      <c r="E109">
        <f t="shared" si="10"/>
        <v>-10.848987999130925</v>
      </c>
      <c r="F109">
        <f t="shared" si="11"/>
        <v>-4.376149615001439</v>
      </c>
      <c r="G109">
        <f t="shared" si="12"/>
        <v>0.98742632095957827</v>
      </c>
      <c r="H109">
        <v>0.99874263209595782</v>
      </c>
    </row>
    <row r="110" spans="1:8" x14ac:dyDescent="0.25">
      <c r="A110">
        <f>A109+0.1</f>
        <v>11.299999999999976</v>
      </c>
      <c r="B110">
        <f t="shared" si="7"/>
        <v>8.8495575221239131E-2</v>
      </c>
      <c r="C110">
        <f t="shared" si="8"/>
        <v>26.548672566371739</v>
      </c>
      <c r="D110">
        <f t="shared" si="9"/>
        <v>8.1289752579926375</v>
      </c>
      <c r="E110">
        <f t="shared" si="10"/>
        <v>-10.871024742007362</v>
      </c>
      <c r="F110">
        <f t="shared" si="11"/>
        <v>-4.3850385624186847</v>
      </c>
      <c r="G110">
        <f t="shared" si="12"/>
        <v>0.9875375924555112</v>
      </c>
      <c r="H110">
        <v>0.9987537592455511</v>
      </c>
    </row>
    <row r="111" spans="1:8" x14ac:dyDescent="0.25">
      <c r="A111">
        <f t="shared" ref="A111:A120" si="15">A110+0.1</f>
        <v>11.399999999999975</v>
      </c>
      <c r="B111">
        <f t="shared" si="7"/>
        <v>8.7719298245614225E-2</v>
      </c>
      <c r="C111">
        <f t="shared" si="8"/>
        <v>26.315789473684266</v>
      </c>
      <c r="D111">
        <f t="shared" si="9"/>
        <v>8.1071326739642444</v>
      </c>
      <c r="E111">
        <f t="shared" si="10"/>
        <v>-10.892867326035756</v>
      </c>
      <c r="F111">
        <f t="shared" si="11"/>
        <v>-4.3938491921008405</v>
      </c>
      <c r="G111">
        <f t="shared" si="12"/>
        <v>0.98764691181993658</v>
      </c>
      <c r="H111">
        <v>0.99876469118199362</v>
      </c>
    </row>
    <row r="112" spans="1:8" x14ac:dyDescent="0.25">
      <c r="A112">
        <f t="shared" si="15"/>
        <v>11.499999999999975</v>
      </c>
      <c r="B112">
        <f t="shared" si="7"/>
        <v>8.6956521739130627E-2</v>
      </c>
      <c r="C112">
        <f t="shared" si="8"/>
        <v>26.086956521739189</v>
      </c>
      <c r="D112">
        <f t="shared" si="9"/>
        <v>8.0854808572977266</v>
      </c>
      <c r="E112">
        <f t="shared" si="10"/>
        <v>-10.914519142702273</v>
      </c>
      <c r="F112">
        <f t="shared" si="11"/>
        <v>-4.4025828720695941</v>
      </c>
      <c r="G112">
        <f t="shared" si="12"/>
        <v>0.98775432997802404</v>
      </c>
      <c r="H112">
        <v>0.99877543299780236</v>
      </c>
    </row>
    <row r="113" spans="1:8" x14ac:dyDescent="0.25">
      <c r="A113">
        <f t="shared" si="15"/>
        <v>11.599999999999975</v>
      </c>
      <c r="B113">
        <f t="shared" si="7"/>
        <v>8.6206896551724324E-2</v>
      </c>
      <c r="C113">
        <f t="shared" si="8"/>
        <v>25.862068965517299</v>
      </c>
      <c r="D113">
        <f t="shared" si="9"/>
        <v>8.0640165045996888</v>
      </c>
      <c r="E113">
        <f t="shared" si="10"/>
        <v>-10.935983495400311</v>
      </c>
      <c r="F113">
        <f t="shared" si="11"/>
        <v>-4.4112409348127084</v>
      </c>
      <c r="G113">
        <f t="shared" si="12"/>
        <v>0.98785989609890312</v>
      </c>
      <c r="H113">
        <v>0.99878598960989029</v>
      </c>
    </row>
    <row r="114" spans="1:8" x14ac:dyDescent="0.25">
      <c r="A114">
        <f t="shared" si="15"/>
        <v>11.699999999999974</v>
      </c>
      <c r="B114">
        <f t="shared" si="7"/>
        <v>8.5470085470085652E-2</v>
      </c>
      <c r="C114">
        <f t="shared" si="8"/>
        <v>25.641025641025696</v>
      </c>
      <c r="D114">
        <f t="shared" si="9"/>
        <v>8.0427363975447808</v>
      </c>
      <c r="E114">
        <f t="shared" si="10"/>
        <v>-10.957263602455219</v>
      </c>
      <c r="F114">
        <f t="shared" si="11"/>
        <v>-4.4198246785041002</v>
      </c>
      <c r="G114">
        <f t="shared" si="12"/>
        <v>0.98796365767070737</v>
      </c>
      <c r="H114">
        <v>0.99879636576707076</v>
      </c>
    </row>
    <row r="115" spans="1:8" x14ac:dyDescent="0.25">
      <c r="A115">
        <f t="shared" si="15"/>
        <v>11.799999999999974</v>
      </c>
      <c r="B115">
        <f t="shared" si="7"/>
        <v>8.4745762711864597E-2</v>
      </c>
      <c r="C115">
        <f t="shared" si="8"/>
        <v>25.423728813559379</v>
      </c>
      <c r="D115">
        <f t="shared" si="9"/>
        <v>8.0216373999796726</v>
      </c>
      <c r="E115">
        <f t="shared" si="10"/>
        <v>-10.978362600020327</v>
      </c>
      <c r="F115">
        <f t="shared" si="11"/>
        <v>-4.428335368172009</v>
      </c>
      <c r="G115">
        <f t="shared" si="12"/>
        <v>0.98806566057180312</v>
      </c>
      <c r="H115">
        <v>0.99880656605718032</v>
      </c>
    </row>
    <row r="116" spans="1:8" x14ac:dyDescent="0.25">
      <c r="A116">
        <f t="shared" si="15"/>
        <v>11.899999999999974</v>
      </c>
      <c r="B116">
        <f t="shared" si="7"/>
        <v>8.4033613445378338E-2</v>
      </c>
      <c r="C116">
        <f t="shared" si="8"/>
        <v>25.210084033613501</v>
      </c>
      <c r="D116">
        <f t="shared" si="9"/>
        <v>8.0007164551492238</v>
      </c>
      <c r="E116">
        <f t="shared" si="10"/>
        <v>-10.999283544850776</v>
      </c>
      <c r="F116">
        <f t="shared" si="11"/>
        <v>-4.4367742368178744</v>
      </c>
      <c r="G116">
        <f t="shared" si="12"/>
        <v>0.98816594913842659</v>
      </c>
      <c r="H116">
        <v>0.99881659491384267</v>
      </c>
    </row>
    <row r="117" spans="1:8" x14ac:dyDescent="0.25">
      <c r="A117">
        <f t="shared" si="15"/>
        <v>11.999999999999973</v>
      </c>
      <c r="B117">
        <f t="shared" si="7"/>
        <v>8.3333333333333523E-2</v>
      </c>
      <c r="C117">
        <f t="shared" si="8"/>
        <v>25.000000000000057</v>
      </c>
      <c r="D117">
        <f t="shared" si="9"/>
        <v>7.9799705830387406</v>
      </c>
      <c r="E117">
        <f t="shared" si="10"/>
        <v>-11.020029416961259</v>
      </c>
      <c r="F117">
        <f t="shared" si="11"/>
        <v>-4.4451424864883906</v>
      </c>
      <c r="G117">
        <f t="shared" si="12"/>
        <v>0.98826456622893966</v>
      </c>
      <c r="H117">
        <v>0.99882645662289393</v>
      </c>
    </row>
    <row r="118" spans="1:8" x14ac:dyDescent="0.25">
      <c r="A118">
        <f t="shared" si="15"/>
        <v>12.099999999999973</v>
      </c>
      <c r="B118">
        <f t="shared" si="7"/>
        <v>8.2644628099173736E-2</v>
      </c>
      <c r="C118">
        <f t="shared" si="8"/>
        <v>24.79338842975212</v>
      </c>
      <c r="D118">
        <f t="shared" si="9"/>
        <v>7.9593968778264808</v>
      </c>
      <c r="E118">
        <f t="shared" si="10"/>
        <v>-11.040603122173518</v>
      </c>
      <c r="F118">
        <f t="shared" si="11"/>
        <v>-4.4534412893030852</v>
      </c>
      <c r="G118">
        <f t="shared" si="12"/>
        <v>0.98836155328489883</v>
      </c>
      <c r="H118">
        <v>0.99883615532848991</v>
      </c>
    </row>
    <row r="119" spans="1:8" x14ac:dyDescent="0.25">
      <c r="A119">
        <f t="shared" si="15"/>
        <v>12.199999999999973</v>
      </c>
      <c r="B119">
        <f t="shared" si="7"/>
        <v>8.1967213114754287E-2</v>
      </c>
      <c r="C119">
        <f t="shared" si="8"/>
        <v>24.590163934426286</v>
      </c>
      <c r="D119">
        <f t="shared" si="9"/>
        <v>7.9389925054410355</v>
      </c>
      <c r="E119">
        <f t="shared" si="10"/>
        <v>-11.061007494558964</v>
      </c>
      <c r="F119">
        <f t="shared" si="11"/>
        <v>-4.4616717884396007</v>
      </c>
      <c r="G119">
        <f t="shared" si="12"/>
        <v>0.98845695038912096</v>
      </c>
      <c r="H119">
        <v>0.99884569503891207</v>
      </c>
    </row>
    <row r="120" spans="1:8" x14ac:dyDescent="0.25">
      <c r="A120">
        <f t="shared" si="15"/>
        <v>12.299999999999972</v>
      </c>
      <c r="B120">
        <f t="shared" si="7"/>
        <v>8.130081300813026E-2</v>
      </c>
      <c r="C120">
        <f t="shared" si="8"/>
        <v>24.390243902439078</v>
      </c>
      <c r="D120">
        <f t="shared" si="9"/>
        <v>7.9187547012183837</v>
      </c>
      <c r="E120">
        <f t="shared" si="10"/>
        <v>-11.081245298781617</v>
      </c>
      <c r="F120">
        <f t="shared" si="11"/>
        <v>-4.4698350990787619</v>
      </c>
      <c r="G120">
        <f t="shared" si="12"/>
        <v>0.9885507963209168</v>
      </c>
      <c r="H120">
        <v>0.99885507963209164</v>
      </c>
    </row>
    <row r="121" spans="1:8" x14ac:dyDescent="0.25">
      <c r="A121">
        <f>A120+0.1</f>
        <v>12.399999999999972</v>
      </c>
      <c r="B121">
        <f t="shared" si="7"/>
        <v>8.0645161290322759E-2</v>
      </c>
      <c r="C121">
        <f t="shared" si="8"/>
        <v>24.193548387096829</v>
      </c>
      <c r="D121">
        <f t="shared" si="9"/>
        <v>7.8986807676538193</v>
      </c>
      <c r="E121">
        <f t="shared" si="10"/>
        <v>-11.101319232346182</v>
      </c>
      <c r="F121">
        <f t="shared" si="11"/>
        <v>-4.4779323093113819</v>
      </c>
      <c r="G121">
        <f t="shared" si="12"/>
        <v>0.98864312860865133</v>
      </c>
      <c r="H121">
        <v>0.99886431286086508</v>
      </c>
    </row>
    <row r="122" spans="1:8" x14ac:dyDescent="0.25">
      <c r="A122">
        <f t="shared" ref="A122:A124" si="16">A121+0.1</f>
        <v>12.499999999999972</v>
      </c>
      <c r="B122">
        <f t="shared" si="7"/>
        <v>8.0000000000000182E-2</v>
      </c>
      <c r="C122">
        <f t="shared" si="8"/>
        <v>24.000000000000053</v>
      </c>
      <c r="D122">
        <f t="shared" si="9"/>
        <v>7.8787680722441706</v>
      </c>
      <c r="E122">
        <f t="shared" si="10"/>
        <v>-11.121231927755829</v>
      </c>
      <c r="F122">
        <f t="shared" si="11"/>
        <v>-4.4859644810086454</v>
      </c>
      <c r="G122">
        <f t="shared" si="12"/>
        <v>0.98873398357978215</v>
      </c>
      <c r="H122">
        <v>0.99887339835797817</v>
      </c>
    </row>
    <row r="123" spans="1:8" x14ac:dyDescent="0.25">
      <c r="A123">
        <f t="shared" si="16"/>
        <v>12.599999999999971</v>
      </c>
      <c r="B123">
        <f t="shared" si="7"/>
        <v>7.9365079365079541E-2</v>
      </c>
      <c r="C123">
        <f t="shared" si="8"/>
        <v>23.809523809523863</v>
      </c>
      <c r="D123">
        <f t="shared" si="9"/>
        <v>7.8590140454159698</v>
      </c>
      <c r="E123">
        <f t="shared" si="10"/>
        <v>-11.14098595458403</v>
      </c>
      <c r="F123">
        <f t="shared" si="11"/>
        <v>-4.4939326506578219</v>
      </c>
      <c r="G123">
        <f t="shared" si="12"/>
        <v>0.98882339640851402</v>
      </c>
      <c r="H123">
        <v>0.99888233964085138</v>
      </c>
    </row>
    <row r="124" spans="1:8" x14ac:dyDescent="0.25">
      <c r="A124">
        <f t="shared" si="16"/>
        <v>12.699999999999971</v>
      </c>
      <c r="B124">
        <f t="shared" si="7"/>
        <v>7.874015748031514E-2</v>
      </c>
      <c r="C124">
        <f t="shared" si="8"/>
        <v>23.622047244094542</v>
      </c>
      <c r="D124">
        <f t="shared" si="9"/>
        <v>7.8394161785355392</v>
      </c>
      <c r="E124">
        <f t="shared" si="10"/>
        <v>-11.16058382146446</v>
      </c>
      <c r="F124">
        <f t="shared" si="11"/>
        <v>-4.5018378301649351</v>
      </c>
      <c r="G124">
        <f t="shared" si="12"/>
        <v>0.98891140116120291</v>
      </c>
      <c r="H124">
        <v>0.99889114011612024</v>
      </c>
    </row>
    <row r="125" spans="1:8" x14ac:dyDescent="0.25">
      <c r="A125">
        <f>A124+0.1</f>
        <v>12.799999999999971</v>
      </c>
      <c r="B125">
        <f t="shared" si="7"/>
        <v>7.812500000000018E-2</v>
      </c>
      <c r="C125">
        <f t="shared" si="8"/>
        <v>23.437500000000053</v>
      </c>
      <c r="D125">
        <f t="shared" si="9"/>
        <v>7.8199720219970983</v>
      </c>
      <c r="E125">
        <f t="shared" si="10"/>
        <v>-11.180027978002901</v>
      </c>
      <c r="F125">
        <f t="shared" si="11"/>
        <v>-4.5096810076259608</v>
      </c>
      <c r="G125">
        <f t="shared" si="12"/>
        <v>0.988998030839631</v>
      </c>
      <c r="H125">
        <v>0.99889980308396309</v>
      </c>
    </row>
    <row r="126" spans="1:8" x14ac:dyDescent="0.25">
      <c r="A126">
        <f t="shared" ref="A126:A131" si="17">A125+0.1</f>
        <v>12.89999999999997</v>
      </c>
      <c r="B126">
        <f t="shared" si="7"/>
        <v>7.751937984496142E-2</v>
      </c>
      <c r="C126">
        <f t="shared" si="8"/>
        <v>23.255813953488428</v>
      </c>
      <c r="D126">
        <f t="shared" si="9"/>
        <v>7.8006791833852773</v>
      </c>
      <c r="E126">
        <f t="shared" si="10"/>
        <v>-11.199320816614723</v>
      </c>
      <c r="F126">
        <f t="shared" si="11"/>
        <v>-4.5174631480680167</v>
      </c>
      <c r="G126">
        <f t="shared" si="12"/>
        <v>0.98908331742226951</v>
      </c>
      <c r="H126">
        <v>0.99890833174222693</v>
      </c>
    </row>
    <row r="127" spans="1:8" x14ac:dyDescent="0.25">
      <c r="A127">
        <f t="shared" si="17"/>
        <v>12.99999999999997</v>
      </c>
      <c r="B127">
        <f t="shared" si="7"/>
        <v>7.6923076923077108E-2</v>
      </c>
      <c r="C127">
        <f t="shared" si="8"/>
        <v>23.076923076923133</v>
      </c>
      <c r="D127">
        <f t="shared" si="9"/>
        <v>7.7815353257085693</v>
      </c>
      <c r="E127">
        <f t="shared" si="10"/>
        <v>-11.218464674291431</v>
      </c>
      <c r="F127">
        <f t="shared" si="11"/>
        <v>-4.525185194161927</v>
      </c>
      <c r="G127">
        <f t="shared" si="12"/>
        <v>0.98916729190363661</v>
      </c>
      <c r="H127">
        <v>0.99891672919036367</v>
      </c>
    </row>
    <row r="128" spans="1:8" x14ac:dyDescent="0.25">
      <c r="A128">
        <f t="shared" si="17"/>
        <v>13.099999999999969</v>
      </c>
      <c r="B128">
        <f t="shared" si="7"/>
        <v>7.6335877862595602E-2</v>
      </c>
      <c r="C128">
        <f t="shared" si="8"/>
        <v>22.900763358778679</v>
      </c>
      <c r="D128">
        <f t="shared" si="9"/>
        <v>7.7625381657004739</v>
      </c>
      <c r="E128">
        <f t="shared" si="10"/>
        <v>-11.237461834299527</v>
      </c>
      <c r="F128">
        <f t="shared" si="11"/>
        <v>-4.532848066907496</v>
      </c>
      <c r="G128">
        <f t="shared" si="12"/>
        <v>0.98924998433185318</v>
      </c>
      <c r="H128">
        <v>0.99892499843318527</v>
      </c>
    </row>
    <row r="129" spans="1:8" x14ac:dyDescent="0.25">
      <c r="A129">
        <f t="shared" si="17"/>
        <v>13.199999999999969</v>
      </c>
      <c r="B129">
        <f t="shared" si="7"/>
        <v>7.575757575757594E-2</v>
      </c>
      <c r="C129">
        <f t="shared" si="8"/>
        <v>22.727272727272783</v>
      </c>
      <c r="D129">
        <f t="shared" si="9"/>
        <v>7.7436854721852377</v>
      </c>
      <c r="E129">
        <f t="shared" si="10"/>
        <v>-11.256314527814762</v>
      </c>
      <c r="F129">
        <f t="shared" si="11"/>
        <v>-4.5404526662927145</v>
      </c>
      <c r="G129">
        <f t="shared" si="12"/>
        <v>0.98933142384449058</v>
      </c>
      <c r="H129">
        <v>0.99893314238444908</v>
      </c>
    </row>
    <row r="130" spans="1:8" x14ac:dyDescent="0.25">
      <c r="A130">
        <f t="shared" si="17"/>
        <v>13.299999999999969</v>
      </c>
      <c r="B130">
        <f t="shared" si="7"/>
        <v>7.5187969924812206E-2</v>
      </c>
      <c r="C130">
        <f t="shared" si="8"/>
        <v>22.556390977443662</v>
      </c>
      <c r="D130">
        <f t="shared" si="9"/>
        <v>7.7249750645052622</v>
      </c>
      <c r="E130">
        <f t="shared" si="10"/>
        <v>-11.275024935494738</v>
      </c>
      <c r="F130">
        <f t="shared" si="11"/>
        <v>-4.5479998719280976</v>
      </c>
      <c r="G130">
        <f t="shared" si="12"/>
        <v>0.98941163870280269</v>
      </c>
      <c r="H130">
        <v>0.99894116387028031</v>
      </c>
    </row>
    <row r="131" spans="1:8" x14ac:dyDescent="0.25">
      <c r="A131">
        <f t="shared" si="17"/>
        <v>13.399999999999968</v>
      </c>
      <c r="B131">
        <f t="shared" ref="B131:B147" si="18">1/A131</f>
        <v>7.4626865671641965E-2</v>
      </c>
      <c r="C131">
        <f t="shared" ref="C131:C147" si="19">B131*$O$2</f>
        <v>22.38805970149259</v>
      </c>
      <c r="D131">
        <f t="shared" ref="D131:D147" si="20">$N$2*LN(C131)</f>
        <v>7.7064048110074213</v>
      </c>
      <c r="E131">
        <f t="shared" ref="E131:E147" si="21">$I$2+D131</f>
        <v>-11.29359518899258</v>
      </c>
      <c r="F131">
        <f t="shared" ref="F131:F147" si="22">E131/$N$2</f>
        <v>-4.5554905436572559</v>
      </c>
      <c r="G131">
        <f t="shared" ref="G131:G147" si="23">1-EXP(F131)</f>
        <v>0.98949065632442357</v>
      </c>
      <c r="H131">
        <v>0.99894906563244235</v>
      </c>
    </row>
    <row r="132" spans="1:8" x14ac:dyDescent="0.25">
      <c r="A132">
        <f>A131+0.1</f>
        <v>13.499999999999968</v>
      </c>
      <c r="B132">
        <f t="shared" si="18"/>
        <v>7.407407407407425E-2</v>
      </c>
      <c r="C132">
        <f t="shared" si="19"/>
        <v>22.222222222222275</v>
      </c>
      <c r="D132">
        <f t="shared" si="20"/>
        <v>7.6879726275856362</v>
      </c>
      <c r="E132">
        <f t="shared" si="21"/>
        <v>-11.312027372414363</v>
      </c>
      <c r="F132">
        <f t="shared" si="22"/>
        <v>-4.5629255221447726</v>
      </c>
      <c r="G132">
        <f t="shared" si="23"/>
        <v>0.9895685033146131</v>
      </c>
      <c r="H132">
        <v>0.99895685033146131</v>
      </c>
    </row>
    <row r="133" spans="1:8" x14ac:dyDescent="0.25">
      <c r="A133">
        <f t="shared" ref="A133" si="24">A132+0.1</f>
        <v>13.599999999999968</v>
      </c>
      <c r="B133">
        <f t="shared" si="18"/>
        <v>7.3529411764706051E-2</v>
      </c>
      <c r="C133">
        <f t="shared" si="19"/>
        <v>22.058823529411814</v>
      </c>
      <c r="D133">
        <f t="shared" si="20"/>
        <v>7.6696764762772487</v>
      </c>
      <c r="E133">
        <f t="shared" si="21"/>
        <v>-11.33032352372275</v>
      </c>
      <c r="F133">
        <f t="shared" si="22"/>
        <v>-4.5703056294423954</v>
      </c>
      <c r="G133">
        <f t="shared" si="23"/>
        <v>0.98964520549612323</v>
      </c>
      <c r="H133">
        <v>0.99896452054961238</v>
      </c>
    </row>
    <row r="134" spans="1:8" x14ac:dyDescent="0.25">
      <c r="A134">
        <f>A133+0.1</f>
        <v>13.699999999999967</v>
      </c>
      <c r="B134">
        <f t="shared" si="18"/>
        <v>7.2992700729927182E-2</v>
      </c>
      <c r="C134">
        <f t="shared" si="19"/>
        <v>21.897810218978154</v>
      </c>
      <c r="D134">
        <f t="shared" si="20"/>
        <v>7.6515143639107999</v>
      </c>
      <c r="E134">
        <f t="shared" si="21"/>
        <v>-11.348485636089201</v>
      </c>
      <c r="F134">
        <f t="shared" si="22"/>
        <v>-4.577631669534469</v>
      </c>
      <c r="G134">
        <f t="shared" si="23"/>
        <v>0.98972078793775742</v>
      </c>
      <c r="H134">
        <v>0.9989720787937757</v>
      </c>
    </row>
    <row r="135" spans="1:8" x14ac:dyDescent="0.25">
      <c r="A135">
        <f t="shared" ref="A135" si="25">A134+0.1</f>
        <v>13.799999999999967</v>
      </c>
      <c r="B135">
        <f t="shared" si="18"/>
        <v>7.2463768115942198E-2</v>
      </c>
      <c r="C135">
        <f t="shared" si="19"/>
        <v>21.739130434782659</v>
      </c>
      <c r="D135">
        <f t="shared" si="20"/>
        <v>7.6334843408029789</v>
      </c>
      <c r="E135">
        <f t="shared" si="21"/>
        <v>-11.36651565919702</v>
      </c>
      <c r="F135">
        <f t="shared" si="22"/>
        <v>-4.5849044288635481</v>
      </c>
      <c r="G135">
        <f t="shared" si="23"/>
        <v>0.98979527498168673</v>
      </c>
      <c r="H135">
        <v>0.99897952749816865</v>
      </c>
    </row>
    <row r="136" spans="1:8" x14ac:dyDescent="0.25">
      <c r="A136">
        <f>A135+0.1</f>
        <v>13.899999999999967</v>
      </c>
      <c r="B136">
        <f t="shared" si="18"/>
        <v>7.1942446043165645E-2</v>
      </c>
      <c r="C136">
        <f t="shared" si="19"/>
        <v>21.582733812949694</v>
      </c>
      <c r="D136">
        <f t="shared" si="20"/>
        <v>7.6155844995026296</v>
      </c>
      <c r="E136">
        <f t="shared" si="21"/>
        <v>-11.38441550049737</v>
      </c>
      <c r="F136">
        <f t="shared" si="22"/>
        <v>-4.5921246768370363</v>
      </c>
      <c r="G136">
        <f t="shared" si="23"/>
        <v>0.98986869026958824</v>
      </c>
      <c r="H136">
        <v>0.99898686902695877</v>
      </c>
    </row>
    <row r="137" spans="1:8" x14ac:dyDescent="0.25">
      <c r="A137">
        <f t="shared" ref="A137:A139" si="26">A136+0.1</f>
        <v>13.999999999999966</v>
      </c>
      <c r="B137">
        <f t="shared" si="18"/>
        <v>7.1428571428571605E-2</v>
      </c>
      <c r="C137">
        <f t="shared" si="19"/>
        <v>21.42857142857148</v>
      </c>
      <c r="D137">
        <f t="shared" si="20"/>
        <v>7.5978129735797575</v>
      </c>
      <c r="E137">
        <f t="shared" si="21"/>
        <v>-11.402187026420243</v>
      </c>
      <c r="F137">
        <f t="shared" si="22"/>
        <v>-4.5992931663156487</v>
      </c>
      <c r="G137">
        <f t="shared" si="23"/>
        <v>0.98994105676766264</v>
      </c>
      <c r="H137">
        <v>0.99899410567676628</v>
      </c>
    </row>
    <row r="138" spans="1:8" x14ac:dyDescent="0.25">
      <c r="A138">
        <f t="shared" si="26"/>
        <v>14.099999999999966</v>
      </c>
      <c r="B138">
        <f t="shared" si="18"/>
        <v>7.0921985815603009E-2</v>
      </c>
      <c r="C138">
        <f t="shared" si="19"/>
        <v>21.276595744680904</v>
      </c>
      <c r="D138">
        <f t="shared" si="20"/>
        <v>7.5801679364576486</v>
      </c>
      <c r="E138">
        <f t="shared" si="21"/>
        <v>-11.419832063542351</v>
      </c>
      <c r="F138">
        <f t="shared" si="22"/>
        <v>-4.6064106340845123</v>
      </c>
      <c r="G138">
        <f t="shared" si="23"/>
        <v>0.99001239679058695</v>
      </c>
      <c r="H138">
        <v>0.99900123967905874</v>
      </c>
    </row>
    <row r="139" spans="1:8" x14ac:dyDescent="0.25">
      <c r="A139">
        <f t="shared" si="26"/>
        <v>14.199999999999966</v>
      </c>
      <c r="B139">
        <f t="shared" si="18"/>
        <v>7.0422535211267775E-2</v>
      </c>
      <c r="C139">
        <f t="shared" si="19"/>
        <v>21.126760563380333</v>
      </c>
      <c r="D139">
        <f t="shared" si="20"/>
        <v>7.5626476002862457</v>
      </c>
      <c r="E139">
        <f t="shared" si="21"/>
        <v>-11.437352399713754</v>
      </c>
      <c r="F139">
        <f t="shared" si="22"/>
        <v>-4.6134778013076048</v>
      </c>
      <c r="G139">
        <f t="shared" si="23"/>
        <v>0.99008273202445607</v>
      </c>
      <c r="H139">
        <v>0.99900827320244556</v>
      </c>
    </row>
    <row r="140" spans="1:8" x14ac:dyDescent="0.25">
      <c r="A140">
        <f>A139+0.1</f>
        <v>14.299999999999965</v>
      </c>
      <c r="B140">
        <f t="shared" si="18"/>
        <v>6.9930069930070102E-2</v>
      </c>
      <c r="C140">
        <f t="shared" si="19"/>
        <v>20.97902097902103</v>
      </c>
      <c r="D140">
        <f t="shared" si="20"/>
        <v>7.5452502148550664</v>
      </c>
      <c r="E140">
        <f t="shared" si="21"/>
        <v>-11.454749785144934</v>
      </c>
      <c r="F140">
        <f t="shared" si="22"/>
        <v>-4.6204953739662509</v>
      </c>
      <c r="G140">
        <f t="shared" si="23"/>
        <v>0.99015208354876061</v>
      </c>
      <c r="H140">
        <v>0.99901520835487601</v>
      </c>
    </row>
    <row r="141" spans="1:8" x14ac:dyDescent="0.25">
      <c r="A141">
        <f t="shared" ref="A141" si="27">A140+0.1</f>
        <v>14.399999999999965</v>
      </c>
      <c r="B141">
        <f t="shared" si="18"/>
        <v>6.9444444444444614E-2</v>
      </c>
      <c r="C141">
        <f t="shared" si="19"/>
        <v>20.833333333333385</v>
      </c>
      <c r="D141">
        <f t="shared" si="20"/>
        <v>7.5279740665439938</v>
      </c>
      <c r="E141">
        <f t="shared" si="21"/>
        <v>-11.472025933456006</v>
      </c>
      <c r="F141">
        <f t="shared" si="22"/>
        <v>-4.6274640432823446</v>
      </c>
      <c r="G141">
        <f t="shared" si="23"/>
        <v>0.99022047185744977</v>
      </c>
      <c r="H141">
        <v>0.99902204718574494</v>
      </c>
    </row>
    <row r="142" spans="1:8" x14ac:dyDescent="0.25">
      <c r="A142">
        <f>A141+0.1</f>
        <v>14.499999999999964</v>
      </c>
      <c r="B142">
        <f t="shared" si="18"/>
        <v>6.8965517241379476E-2</v>
      </c>
      <c r="C142">
        <f t="shared" si="19"/>
        <v>20.689655172413843</v>
      </c>
      <c r="D142">
        <f t="shared" si="20"/>
        <v>7.510817477310372</v>
      </c>
      <c r="E142">
        <f t="shared" si="21"/>
        <v>-11.489182522689628</v>
      </c>
      <c r="F142">
        <f t="shared" si="22"/>
        <v>-4.6343844861269181</v>
      </c>
      <c r="G142">
        <f t="shared" si="23"/>
        <v>0.99028791687912254</v>
      </c>
      <c r="H142">
        <v>0.99902879168791225</v>
      </c>
    </row>
    <row r="143" spans="1:8" x14ac:dyDescent="0.25">
      <c r="A143">
        <f t="shared" ref="A143:A145" si="28">A142+0.1</f>
        <v>14.599999999999964</v>
      </c>
      <c r="B143">
        <f t="shared" si="18"/>
        <v>6.849315068493167E-2</v>
      </c>
      <c r="C143">
        <f t="shared" si="19"/>
        <v>20.5479452054795</v>
      </c>
      <c r="D143">
        <f t="shared" si="20"/>
        <v>7.4937788037109128</v>
      </c>
      <c r="E143">
        <f t="shared" si="21"/>
        <v>-11.506221196289086</v>
      </c>
      <c r="F143">
        <f t="shared" si="22"/>
        <v>-4.6412573654146803</v>
      </c>
      <c r="G143">
        <f t="shared" si="23"/>
        <v>0.99035443799638878</v>
      </c>
      <c r="H143">
        <v>0.99903544379963893</v>
      </c>
    </row>
    <row r="144" spans="1:8" x14ac:dyDescent="0.25">
      <c r="A144">
        <f t="shared" si="28"/>
        <v>14.699999999999964</v>
      </c>
      <c r="B144">
        <f t="shared" si="18"/>
        <v>6.8027210884353914E-2</v>
      </c>
      <c r="C144">
        <f t="shared" si="19"/>
        <v>20.408163265306175</v>
      </c>
      <c r="D144">
        <f t="shared" si="20"/>
        <v>7.4768564359569876</v>
      </c>
      <c r="E144">
        <f t="shared" si="21"/>
        <v>-11.523143564043012</v>
      </c>
      <c r="F144">
        <f t="shared" si="22"/>
        <v>-4.6480833304850799</v>
      </c>
      <c r="G144">
        <f t="shared" si="23"/>
        <v>0.99042005406444056</v>
      </c>
      <c r="H144">
        <v>0.99904200540644406</v>
      </c>
    </row>
    <row r="145" spans="1:8" x14ac:dyDescent="0.25">
      <c r="A145">
        <f t="shared" si="28"/>
        <v>14.799999999999963</v>
      </c>
      <c r="B145">
        <f t="shared" si="18"/>
        <v>6.7567567567567738E-2</v>
      </c>
      <c r="C145">
        <f t="shared" si="19"/>
        <v>20.27027027027032</v>
      </c>
      <c r="D145">
        <f t="shared" si="20"/>
        <v>7.4600487970019342</v>
      </c>
      <c r="E145">
        <f t="shared" si="21"/>
        <v>-11.539951202998065</v>
      </c>
      <c r="F145">
        <f t="shared" si="22"/>
        <v>-4.6548630174704586</v>
      </c>
      <c r="G145">
        <f t="shared" si="23"/>
        <v>0.99048478342887003</v>
      </c>
      <c r="H145">
        <v>0.99904847834288701</v>
      </c>
    </row>
    <row r="146" spans="1:8" x14ac:dyDescent="0.25">
      <c r="A146">
        <f>A145+0.1</f>
        <v>14.899999999999963</v>
      </c>
      <c r="B146">
        <f t="shared" si="18"/>
        <v>6.711409395973171E-2</v>
      </c>
      <c r="C146">
        <f t="shared" si="19"/>
        <v>20.134228187919515</v>
      </c>
      <c r="D146">
        <f t="shared" si="20"/>
        <v>7.4433543416591093</v>
      </c>
      <c r="E146">
        <f t="shared" si="21"/>
        <v>-11.556645658340891</v>
      </c>
      <c r="F146">
        <f t="shared" si="22"/>
        <v>-4.6615970496518031</v>
      </c>
      <c r="G146">
        <f t="shared" si="23"/>
        <v>0.9905486439427702</v>
      </c>
      <c r="H146">
        <v>0.99905486439427704</v>
      </c>
    </row>
    <row r="147" spans="1:8" x14ac:dyDescent="0.25">
      <c r="A147">
        <f>A146+0.1</f>
        <v>14.999999999999963</v>
      </c>
      <c r="B147">
        <f t="shared" si="18"/>
        <v>6.6666666666666832E-2</v>
      </c>
      <c r="C147">
        <f t="shared" si="19"/>
        <v>20.00000000000005</v>
      </c>
      <c r="D147">
        <f t="shared" si="20"/>
        <v>7.4267715557494238</v>
      </c>
      <c r="E147">
        <f t="shared" si="21"/>
        <v>-11.573228444250576</v>
      </c>
      <c r="F147">
        <f t="shared" si="22"/>
        <v>-4.6682860378025994</v>
      </c>
      <c r="G147">
        <f t="shared" si="23"/>
        <v>0.99061165298315179</v>
      </c>
      <c r="H147">
        <v>0.99906116529831512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7"/>
  <sheetViews>
    <sheetView workbookViewId="0">
      <selection activeCell="F1" sqref="F1:F1048576"/>
    </sheetView>
  </sheetViews>
  <sheetFormatPr defaultRowHeight="15" x14ac:dyDescent="0.25"/>
  <cols>
    <col min="1" max="1" width="11.7109375" customWidth="1"/>
    <col min="2" max="2" width="8.5703125" customWidth="1"/>
    <col min="5" max="5" width="15.42578125" bestFit="1" customWidth="1"/>
    <col min="10" max="10" width="11.85546875" customWidth="1"/>
  </cols>
  <sheetData>
    <row r="1" spans="1:18" x14ac:dyDescent="0.25">
      <c r="A1" t="s">
        <v>87</v>
      </c>
      <c r="B1" t="s">
        <v>93</v>
      </c>
      <c r="C1" t="s">
        <v>94</v>
      </c>
      <c r="D1" t="s">
        <v>95</v>
      </c>
      <c r="E1" t="s">
        <v>96</v>
      </c>
      <c r="F1" t="s">
        <v>78</v>
      </c>
      <c r="I1" t="s">
        <v>64</v>
      </c>
      <c r="J1" t="s">
        <v>86</v>
      </c>
      <c r="K1" t="s">
        <v>92</v>
      </c>
      <c r="L1" t="s">
        <v>58</v>
      </c>
      <c r="M1" t="s">
        <v>59</v>
      </c>
      <c r="N1" t="s">
        <v>60</v>
      </c>
      <c r="O1" t="s">
        <v>61</v>
      </c>
      <c r="P1" t="s">
        <v>74</v>
      </c>
      <c r="Q1" t="s">
        <v>75</v>
      </c>
      <c r="R1" t="s">
        <v>76</v>
      </c>
    </row>
    <row r="2" spans="1:18" x14ac:dyDescent="0.25">
      <c r="A2">
        <v>0.5</v>
      </c>
      <c r="B2">
        <f>A2*$K$2</f>
        <v>5.0000000000000004E-6</v>
      </c>
      <c r="C2">
        <f>$I$2/$L$2</f>
        <v>0.19999999999999998</v>
      </c>
      <c r="D2">
        <f>B2/$M$2</f>
        <v>0.26315789473684209</v>
      </c>
      <c r="E2">
        <f>C2*D2</f>
        <v>5.2631578947368411E-2</v>
      </c>
      <c r="F2">
        <f>E2/(1+E2+$R$2)</f>
        <v>3.2109227871939733E-2</v>
      </c>
      <c r="I2">
        <v>9.9999999999999995E-7</v>
      </c>
      <c r="J2">
        <v>3.0000000000000001E-5</v>
      </c>
      <c r="K2">
        <v>1.0000000000000001E-5</v>
      </c>
      <c r="L2">
        <v>5.0000000000000004E-6</v>
      </c>
      <c r="M2">
        <v>1.9000000000000001E-5</v>
      </c>
      <c r="N2">
        <v>1.6500000000000001E-5</v>
      </c>
      <c r="O2">
        <v>3.1000000000000001E-5</v>
      </c>
      <c r="P2">
        <f>J2/N2</f>
        <v>1.8181818181818181</v>
      </c>
      <c r="Q2">
        <f>K2/O2</f>
        <v>0.32258064516129031</v>
      </c>
      <c r="R2">
        <f>P2*Q2</f>
        <v>0.58651026392961869</v>
      </c>
    </row>
    <row r="3" spans="1:18" x14ac:dyDescent="0.25">
      <c r="A3">
        <f>A2+0.1</f>
        <v>0.6</v>
      </c>
      <c r="B3">
        <f t="shared" ref="B3:B66" si="0">A3*$K$2</f>
        <v>6.0000000000000002E-6</v>
      </c>
      <c r="C3">
        <f t="shared" ref="C3:C66" si="1">$I$2/$L$2</f>
        <v>0.19999999999999998</v>
      </c>
      <c r="D3">
        <f t="shared" ref="D3:D66" si="2">B3/$M$2</f>
        <v>0.31578947368421051</v>
      </c>
      <c r="E3">
        <f t="shared" ref="E3:E66" si="3">C3*D3</f>
        <v>6.3157894736842093E-2</v>
      </c>
      <c r="F3">
        <f t="shared" ref="F3:F66" si="4">E3/(1+E3+$R$2)</f>
        <v>3.8285211728822433E-2</v>
      </c>
    </row>
    <row r="4" spans="1:18" x14ac:dyDescent="0.25">
      <c r="A4">
        <f t="shared" ref="A4:A67" si="5">A3+0.1</f>
        <v>0.7</v>
      </c>
      <c r="B4">
        <f t="shared" si="0"/>
        <v>6.9999999999999999E-6</v>
      </c>
      <c r="C4">
        <f t="shared" si="1"/>
        <v>0.19999999999999998</v>
      </c>
      <c r="D4">
        <f t="shared" si="2"/>
        <v>0.36842105263157893</v>
      </c>
      <c r="E4">
        <f t="shared" si="3"/>
        <v>7.3684210526315783E-2</v>
      </c>
      <c r="F4">
        <f t="shared" si="4"/>
        <v>4.4382879030158785E-2</v>
      </c>
    </row>
    <row r="5" spans="1:18" x14ac:dyDescent="0.25">
      <c r="A5">
        <f t="shared" si="5"/>
        <v>0.79999999999999993</v>
      </c>
      <c r="B5">
        <f t="shared" si="0"/>
        <v>7.9999999999999996E-6</v>
      </c>
      <c r="C5">
        <f t="shared" si="1"/>
        <v>0.19999999999999998</v>
      </c>
      <c r="D5">
        <f t="shared" si="2"/>
        <v>0.42105263157894735</v>
      </c>
      <c r="E5">
        <f t="shared" si="3"/>
        <v>8.4210526315789458E-2</v>
      </c>
      <c r="F5">
        <f t="shared" si="4"/>
        <v>5.0403710067808499E-2</v>
      </c>
    </row>
    <row r="6" spans="1:18" x14ac:dyDescent="0.25">
      <c r="A6">
        <f t="shared" si="5"/>
        <v>0.89999999999999991</v>
      </c>
      <c r="B6">
        <f t="shared" si="0"/>
        <v>9.0000000000000002E-6</v>
      </c>
      <c r="C6">
        <f t="shared" si="1"/>
        <v>0.19999999999999998</v>
      </c>
      <c r="D6">
        <f t="shared" si="2"/>
        <v>0.47368421052631576</v>
      </c>
      <c r="E6">
        <f t="shared" si="3"/>
        <v>9.4736842105263147E-2</v>
      </c>
      <c r="F6">
        <f t="shared" si="4"/>
        <v>5.6349148061104574E-2</v>
      </c>
    </row>
    <row r="7" spans="1:18" x14ac:dyDescent="0.25">
      <c r="A7">
        <f t="shared" si="5"/>
        <v>0.99999999999999989</v>
      </c>
      <c r="B7">
        <f t="shared" si="0"/>
        <v>9.9999999999999991E-6</v>
      </c>
      <c r="C7">
        <f t="shared" si="1"/>
        <v>0.19999999999999998</v>
      </c>
      <c r="D7">
        <f t="shared" si="2"/>
        <v>0.52631578947368418</v>
      </c>
      <c r="E7">
        <f t="shared" si="3"/>
        <v>0.10526315789473682</v>
      </c>
      <c r="F7">
        <f t="shared" si="4"/>
        <v>6.2220600310190673E-2</v>
      </c>
    </row>
    <row r="8" spans="1:18" x14ac:dyDescent="0.25">
      <c r="A8">
        <f t="shared" si="5"/>
        <v>1.0999999999999999</v>
      </c>
      <c r="B8">
        <f t="shared" si="0"/>
        <v>1.1E-5</v>
      </c>
      <c r="C8">
        <f t="shared" si="1"/>
        <v>0.19999999999999998</v>
      </c>
      <c r="D8">
        <f t="shared" si="2"/>
        <v>0.57894736842105254</v>
      </c>
      <c r="E8">
        <f t="shared" si="3"/>
        <v>0.1157894736842105</v>
      </c>
      <c r="F8">
        <f t="shared" si="4"/>
        <v>6.8019439306568008E-2</v>
      </c>
    </row>
    <row r="9" spans="1:18" x14ac:dyDescent="0.25">
      <c r="A9">
        <f t="shared" si="5"/>
        <v>1.2</v>
      </c>
      <c r="B9">
        <f t="shared" si="0"/>
        <v>1.2E-5</v>
      </c>
      <c r="C9">
        <f t="shared" si="1"/>
        <v>0.19999999999999998</v>
      </c>
      <c r="D9">
        <f t="shared" si="2"/>
        <v>0.63157894736842102</v>
      </c>
      <c r="E9">
        <f t="shared" si="3"/>
        <v>0.12631578947368419</v>
      </c>
      <c r="F9">
        <f t="shared" si="4"/>
        <v>7.3747003802692515E-2</v>
      </c>
    </row>
    <row r="10" spans="1:18" x14ac:dyDescent="0.25">
      <c r="A10">
        <f t="shared" si="5"/>
        <v>1.3</v>
      </c>
      <c r="B10">
        <f t="shared" si="0"/>
        <v>1.3000000000000001E-5</v>
      </c>
      <c r="C10">
        <f t="shared" si="1"/>
        <v>0.19999999999999998</v>
      </c>
      <c r="D10">
        <f t="shared" si="2"/>
        <v>0.68421052631578949</v>
      </c>
      <c r="E10">
        <f t="shared" si="3"/>
        <v>0.13684210526315788</v>
      </c>
      <c r="F10">
        <f t="shared" si="4"/>
        <v>7.9404599842372997E-2</v>
      </c>
    </row>
    <row r="11" spans="1:18" x14ac:dyDescent="0.25">
      <c r="A11">
        <f t="shared" si="5"/>
        <v>1.4000000000000001</v>
      </c>
      <c r="B11">
        <f t="shared" si="0"/>
        <v>1.4000000000000003E-5</v>
      </c>
      <c r="C11">
        <f t="shared" si="1"/>
        <v>0.19999999999999998</v>
      </c>
      <c r="D11">
        <f t="shared" si="2"/>
        <v>0.73684210526315808</v>
      </c>
      <c r="E11">
        <f t="shared" si="3"/>
        <v>0.14736842105263159</v>
      </c>
      <c r="F11">
        <f t="shared" si="4"/>
        <v>8.4993501753636361E-2</v>
      </c>
    </row>
    <row r="12" spans="1:18" x14ac:dyDescent="0.25">
      <c r="A12">
        <f t="shared" si="5"/>
        <v>1.5000000000000002</v>
      </c>
      <c r="B12">
        <f t="shared" si="0"/>
        <v>1.5000000000000004E-5</v>
      </c>
      <c r="C12">
        <f t="shared" si="1"/>
        <v>0.19999999999999998</v>
      </c>
      <c r="D12">
        <f t="shared" si="2"/>
        <v>0.78947368421052644</v>
      </c>
      <c r="E12">
        <f t="shared" si="3"/>
        <v>0.15789473684210528</v>
      </c>
      <c r="F12">
        <f t="shared" si="4"/>
        <v>9.051495310564503E-2</v>
      </c>
    </row>
    <row r="13" spans="1:18" x14ac:dyDescent="0.25">
      <c r="A13">
        <f t="shared" si="5"/>
        <v>1.6000000000000003</v>
      </c>
      <c r="B13">
        <f t="shared" si="0"/>
        <v>1.6000000000000006E-5</v>
      </c>
      <c r="C13">
        <f t="shared" si="1"/>
        <v>0.19999999999999998</v>
      </c>
      <c r="D13">
        <f t="shared" si="2"/>
        <v>0.84210526315789502</v>
      </c>
      <c r="E13">
        <f t="shared" si="3"/>
        <v>0.168421052631579</v>
      </c>
      <c r="F13">
        <f t="shared" si="4"/>
        <v>9.5970167631176259E-2</v>
      </c>
    </row>
    <row r="14" spans="1:18" x14ac:dyDescent="0.25">
      <c r="A14">
        <f t="shared" si="5"/>
        <v>1.7000000000000004</v>
      </c>
      <c r="B14">
        <f t="shared" si="0"/>
        <v>1.7000000000000007E-5</v>
      </c>
      <c r="C14">
        <f t="shared" si="1"/>
        <v>0.19999999999999998</v>
      </c>
      <c r="D14">
        <f t="shared" si="2"/>
        <v>0.8947368421052635</v>
      </c>
      <c r="E14">
        <f t="shared" si="3"/>
        <v>0.17894736842105269</v>
      </c>
      <c r="F14">
        <f t="shared" si="4"/>
        <v>0.10136033011610018</v>
      </c>
    </row>
    <row r="15" spans="1:18" x14ac:dyDescent="0.25">
      <c r="A15">
        <f t="shared" si="5"/>
        <v>1.8000000000000005</v>
      </c>
      <c r="B15">
        <f t="shared" si="0"/>
        <v>1.8000000000000007E-5</v>
      </c>
      <c r="C15">
        <f t="shared" si="1"/>
        <v>0.19999999999999998</v>
      </c>
      <c r="D15">
        <f t="shared" si="2"/>
        <v>0.94736842105263186</v>
      </c>
      <c r="E15">
        <f t="shared" si="3"/>
        <v>0.18947368421052635</v>
      </c>
      <c r="F15">
        <f t="shared" si="4"/>
        <v>0.1066865972572263</v>
      </c>
    </row>
    <row r="16" spans="1:18" x14ac:dyDescent="0.25">
      <c r="A16">
        <f t="shared" si="5"/>
        <v>1.9000000000000006</v>
      </c>
      <c r="B16">
        <f t="shared" si="0"/>
        <v>1.9000000000000008E-5</v>
      </c>
      <c r="C16">
        <f t="shared" si="1"/>
        <v>0.19999999999999998</v>
      </c>
      <c r="D16">
        <f t="shared" si="2"/>
        <v>1.0000000000000004</v>
      </c>
      <c r="E16">
        <f t="shared" si="3"/>
        <v>0.20000000000000007</v>
      </c>
      <c r="F16">
        <f t="shared" si="4"/>
        <v>0.11195009848982275</v>
      </c>
    </row>
    <row r="17" spans="1:6" x14ac:dyDescent="0.25">
      <c r="A17">
        <f t="shared" si="5"/>
        <v>2.0000000000000004</v>
      </c>
      <c r="B17">
        <f t="shared" si="0"/>
        <v>2.0000000000000005E-5</v>
      </c>
      <c r="C17">
        <f t="shared" si="1"/>
        <v>0.19999999999999998</v>
      </c>
      <c r="D17">
        <f t="shared" si="2"/>
        <v>1.0526315789473686</v>
      </c>
      <c r="E17">
        <f t="shared" si="3"/>
        <v>0.2105263157894737</v>
      </c>
      <c r="F17">
        <f t="shared" si="4"/>
        <v>0.11715193678605172</v>
      </c>
    </row>
    <row r="18" spans="1:6" x14ac:dyDescent="0.25">
      <c r="A18">
        <f t="shared" si="5"/>
        <v>2.1000000000000005</v>
      </c>
      <c r="B18">
        <f t="shared" si="0"/>
        <v>2.1000000000000006E-5</v>
      </c>
      <c r="C18">
        <f t="shared" si="1"/>
        <v>0.19999999999999998</v>
      </c>
      <c r="D18">
        <f t="shared" si="2"/>
        <v>1.1052631578947372</v>
      </c>
      <c r="E18">
        <f t="shared" si="3"/>
        <v>0.22105263157894742</v>
      </c>
      <c r="F18">
        <f t="shared" si="4"/>
        <v>0.12229318942550724</v>
      </c>
    </row>
    <row r="19" spans="1:6" x14ac:dyDescent="0.25">
      <c r="A19">
        <f t="shared" si="5"/>
        <v>2.2000000000000006</v>
      </c>
      <c r="B19">
        <f t="shared" si="0"/>
        <v>2.200000000000001E-5</v>
      </c>
      <c r="C19">
        <f t="shared" si="1"/>
        <v>0.19999999999999998</v>
      </c>
      <c r="D19">
        <f t="shared" si="2"/>
        <v>1.1578947368421058</v>
      </c>
      <c r="E19">
        <f t="shared" si="3"/>
        <v>0.23157894736842113</v>
      </c>
      <c r="F19">
        <f t="shared" si="4"/>
        <v>0.12737490873898505</v>
      </c>
    </row>
    <row r="20" spans="1:6" x14ac:dyDescent="0.25">
      <c r="A20">
        <f t="shared" si="5"/>
        <v>2.3000000000000007</v>
      </c>
      <c r="B20">
        <f t="shared" si="0"/>
        <v>2.300000000000001E-5</v>
      </c>
      <c r="C20">
        <f t="shared" si="1"/>
        <v>0.19999999999999998</v>
      </c>
      <c r="D20">
        <f t="shared" si="2"/>
        <v>1.2105263157894741</v>
      </c>
      <c r="E20">
        <f t="shared" si="3"/>
        <v>0.2421052631578948</v>
      </c>
      <c r="F20">
        <f t="shared" si="4"/>
        <v>0.13239812282656407</v>
      </c>
    </row>
    <row r="21" spans="1:6" x14ac:dyDescent="0.25">
      <c r="A21">
        <f t="shared" si="5"/>
        <v>2.4000000000000008</v>
      </c>
      <c r="B21">
        <f t="shared" si="0"/>
        <v>2.4000000000000011E-5</v>
      </c>
      <c r="C21">
        <f t="shared" si="1"/>
        <v>0.19999999999999998</v>
      </c>
      <c r="D21">
        <f t="shared" si="2"/>
        <v>1.2631578947368427</v>
      </c>
      <c r="E21">
        <f t="shared" si="3"/>
        <v>0.25263157894736854</v>
      </c>
      <c r="F21">
        <f t="shared" si="4"/>
        <v>0.1373638362510281</v>
      </c>
    </row>
    <row r="22" spans="1:6" x14ac:dyDescent="0.25">
      <c r="A22">
        <f t="shared" si="5"/>
        <v>2.5000000000000009</v>
      </c>
      <c r="B22">
        <f t="shared" si="0"/>
        <v>2.5000000000000011E-5</v>
      </c>
      <c r="C22">
        <f t="shared" si="1"/>
        <v>0.19999999999999998</v>
      </c>
      <c r="D22">
        <f t="shared" si="2"/>
        <v>1.3157894736842111</v>
      </c>
      <c r="E22">
        <f t="shared" si="3"/>
        <v>0.2631578947368422</v>
      </c>
      <c r="F22">
        <f t="shared" si="4"/>
        <v>0.14227303070761019</v>
      </c>
    </row>
    <row r="23" spans="1:6" x14ac:dyDescent="0.25">
      <c r="A23">
        <f t="shared" si="5"/>
        <v>2.600000000000001</v>
      </c>
      <c r="B23">
        <f t="shared" si="0"/>
        <v>2.6000000000000012E-5</v>
      </c>
      <c r="C23">
        <f t="shared" si="1"/>
        <v>0.19999999999999998</v>
      </c>
      <c r="D23">
        <f t="shared" si="2"/>
        <v>1.3684210526315794</v>
      </c>
      <c r="E23">
        <f t="shared" si="3"/>
        <v>0.27368421052631586</v>
      </c>
      <c r="F23">
        <f t="shared" si="4"/>
        <v>0.14712666567099789</v>
      </c>
    </row>
    <row r="24" spans="1:6" x14ac:dyDescent="0.25">
      <c r="A24">
        <f t="shared" si="5"/>
        <v>2.7000000000000011</v>
      </c>
      <c r="B24">
        <f t="shared" si="0"/>
        <v>2.7000000000000013E-5</v>
      </c>
      <c r="C24">
        <f t="shared" si="1"/>
        <v>0.19999999999999998</v>
      </c>
      <c r="D24">
        <f t="shared" si="2"/>
        <v>1.421052631578948</v>
      </c>
      <c r="E24">
        <f t="shared" si="3"/>
        <v>0.28421052631578958</v>
      </c>
      <c r="F24">
        <f t="shared" si="4"/>
        <v>0.15192567902049445</v>
      </c>
    </row>
    <row r="25" spans="1:6" x14ac:dyDescent="0.25">
      <c r="A25">
        <f t="shared" si="5"/>
        <v>2.8000000000000012</v>
      </c>
      <c r="B25">
        <f t="shared" si="0"/>
        <v>2.8000000000000013E-5</v>
      </c>
      <c r="C25">
        <f t="shared" si="1"/>
        <v>0.19999999999999998</v>
      </c>
      <c r="D25">
        <f t="shared" si="2"/>
        <v>1.4736842105263164</v>
      </c>
      <c r="E25">
        <f t="shared" si="3"/>
        <v>0.29473684210526324</v>
      </c>
      <c r="F25">
        <f t="shared" si="4"/>
        <v>0.15667098764419216</v>
      </c>
    </row>
    <row r="26" spans="1:6" x14ac:dyDescent="0.25">
      <c r="A26">
        <f t="shared" si="5"/>
        <v>2.9000000000000012</v>
      </c>
      <c r="B26">
        <f t="shared" si="0"/>
        <v>2.9000000000000014E-5</v>
      </c>
      <c r="C26">
        <f t="shared" si="1"/>
        <v>0.19999999999999998</v>
      </c>
      <c r="D26">
        <f t="shared" si="2"/>
        <v>1.526315789473685</v>
      </c>
      <c r="E26">
        <f t="shared" si="3"/>
        <v>0.30526315789473696</v>
      </c>
      <c r="F26">
        <f t="shared" si="4"/>
        <v>0.16136348802297507</v>
      </c>
    </row>
    <row r="27" spans="1:6" x14ac:dyDescent="0.25">
      <c r="A27">
        <f t="shared" si="5"/>
        <v>3.0000000000000013</v>
      </c>
      <c r="B27">
        <f t="shared" si="0"/>
        <v>3.0000000000000014E-5</v>
      </c>
      <c r="C27">
        <f t="shared" si="1"/>
        <v>0.19999999999999998</v>
      </c>
      <c r="D27">
        <f t="shared" si="2"/>
        <v>1.5789473684210533</v>
      </c>
      <c r="E27">
        <f t="shared" si="3"/>
        <v>0.31578947368421062</v>
      </c>
      <c r="F27">
        <f t="shared" si="4"/>
        <v>0.16600405679513189</v>
      </c>
    </row>
    <row r="28" spans="1:6" x14ac:dyDescent="0.25">
      <c r="A28">
        <f t="shared" si="5"/>
        <v>3.1000000000000014</v>
      </c>
      <c r="B28">
        <f t="shared" si="0"/>
        <v>3.1000000000000015E-5</v>
      </c>
      <c r="C28">
        <f t="shared" si="1"/>
        <v>0.19999999999999998</v>
      </c>
      <c r="D28">
        <f t="shared" si="2"/>
        <v>1.6315789473684217</v>
      </c>
      <c r="E28">
        <f t="shared" si="3"/>
        <v>0.32631578947368434</v>
      </c>
      <c r="F28">
        <f t="shared" si="4"/>
        <v>0.17059355130232715</v>
      </c>
    </row>
    <row r="29" spans="1:6" x14ac:dyDescent="0.25">
      <c r="A29">
        <f t="shared" si="5"/>
        <v>3.2000000000000015</v>
      </c>
      <c r="B29">
        <f t="shared" si="0"/>
        <v>3.2000000000000019E-5</v>
      </c>
      <c r="C29">
        <f t="shared" si="1"/>
        <v>0.19999999999999998</v>
      </c>
      <c r="D29">
        <f t="shared" si="2"/>
        <v>1.6842105263157903</v>
      </c>
      <c r="E29">
        <f t="shared" si="3"/>
        <v>0.336842105263158</v>
      </c>
      <c r="F29">
        <f t="shared" si="4"/>
        <v>0.17513281011764334</v>
      </c>
    </row>
    <row r="30" spans="1:6" x14ac:dyDescent="0.25">
      <c r="A30">
        <f t="shared" si="5"/>
        <v>3.3000000000000016</v>
      </c>
      <c r="B30">
        <f t="shared" si="0"/>
        <v>3.3000000000000016E-5</v>
      </c>
      <c r="C30">
        <f t="shared" si="1"/>
        <v>0.19999999999999998</v>
      </c>
      <c r="D30">
        <f t="shared" si="2"/>
        <v>1.7368421052631586</v>
      </c>
      <c r="E30">
        <f t="shared" si="3"/>
        <v>0.34736842105263172</v>
      </c>
      <c r="F30">
        <f t="shared" si="4"/>
        <v>0.17962265355637855</v>
      </c>
    </row>
    <row r="31" spans="1:6" x14ac:dyDescent="0.25">
      <c r="A31">
        <f t="shared" si="5"/>
        <v>3.4000000000000017</v>
      </c>
      <c r="B31">
        <f t="shared" si="0"/>
        <v>3.400000000000002E-5</v>
      </c>
      <c r="C31">
        <f t="shared" si="1"/>
        <v>0.19999999999999998</v>
      </c>
      <c r="D31">
        <f t="shared" si="2"/>
        <v>1.7894736842105272</v>
      </c>
      <c r="E31">
        <f t="shared" si="3"/>
        <v>0.35789473684210543</v>
      </c>
      <c r="F31">
        <f t="shared" si="4"/>
        <v>0.18406388417025202</v>
      </c>
    </row>
    <row r="32" spans="1:6" x14ac:dyDescent="0.25">
      <c r="A32">
        <f t="shared" si="5"/>
        <v>3.5000000000000018</v>
      </c>
      <c r="B32">
        <f t="shared" si="0"/>
        <v>3.5000000000000017E-5</v>
      </c>
      <c r="C32">
        <f t="shared" si="1"/>
        <v>0.19999999999999998</v>
      </c>
      <c r="D32">
        <f t="shared" si="2"/>
        <v>1.8421052631578956</v>
      </c>
      <c r="E32">
        <f t="shared" si="3"/>
        <v>0.36842105263157909</v>
      </c>
      <c r="F32">
        <f t="shared" si="4"/>
        <v>0.1884572872256435</v>
      </c>
    </row>
    <row r="33" spans="1:6" x14ac:dyDescent="0.25">
      <c r="A33">
        <f t="shared" si="5"/>
        <v>3.6000000000000019</v>
      </c>
      <c r="B33">
        <f t="shared" si="0"/>
        <v>3.6000000000000021E-5</v>
      </c>
      <c r="C33">
        <f t="shared" si="1"/>
        <v>0.19999999999999998</v>
      </c>
      <c r="D33">
        <f t="shared" si="2"/>
        <v>1.8947368421052642</v>
      </c>
      <c r="E33">
        <f t="shared" si="3"/>
        <v>0.37894736842105281</v>
      </c>
      <c r="F33">
        <f t="shared" si="4"/>
        <v>0.19280363116646518</v>
      </c>
    </row>
    <row r="34" spans="1:6" x14ac:dyDescent="0.25">
      <c r="A34">
        <f t="shared" si="5"/>
        <v>3.700000000000002</v>
      </c>
      <c r="B34">
        <f t="shared" si="0"/>
        <v>3.7000000000000025E-5</v>
      </c>
      <c r="C34">
        <f t="shared" si="1"/>
        <v>0.19999999999999998</v>
      </c>
      <c r="D34">
        <f t="shared" si="2"/>
        <v>1.9473684210526327</v>
      </c>
      <c r="E34">
        <f t="shared" si="3"/>
        <v>0.38947368421052653</v>
      </c>
      <c r="F34">
        <f t="shared" si="4"/>
        <v>0.19710366806223842</v>
      </c>
    </row>
    <row r="35" spans="1:6" x14ac:dyDescent="0.25">
      <c r="A35">
        <f t="shared" si="5"/>
        <v>3.800000000000002</v>
      </c>
      <c r="B35">
        <f t="shared" si="0"/>
        <v>3.8000000000000022E-5</v>
      </c>
      <c r="C35">
        <f t="shared" si="1"/>
        <v>0.19999999999999998</v>
      </c>
      <c r="D35">
        <f t="shared" si="2"/>
        <v>2.0000000000000009</v>
      </c>
      <c r="E35">
        <f t="shared" si="3"/>
        <v>0.40000000000000013</v>
      </c>
      <c r="F35">
        <f t="shared" si="4"/>
        <v>0.20135813404192507</v>
      </c>
    </row>
    <row r="36" spans="1:6" x14ac:dyDescent="0.25">
      <c r="A36">
        <f t="shared" si="5"/>
        <v>3.9000000000000021</v>
      </c>
      <c r="B36">
        <f t="shared" si="0"/>
        <v>3.9000000000000026E-5</v>
      </c>
      <c r="C36">
        <f t="shared" si="1"/>
        <v>0.19999999999999998</v>
      </c>
      <c r="D36">
        <f t="shared" si="2"/>
        <v>2.0526315789473699</v>
      </c>
      <c r="E36">
        <f t="shared" si="3"/>
        <v>0.41052631578947396</v>
      </c>
      <c r="F36">
        <f t="shared" si="4"/>
        <v>0.20556774971403849</v>
      </c>
    </row>
    <row r="37" spans="1:6" x14ac:dyDescent="0.25">
      <c r="A37">
        <f t="shared" si="5"/>
        <v>4.0000000000000018</v>
      </c>
      <c r="B37">
        <f t="shared" si="0"/>
        <v>4.0000000000000024E-5</v>
      </c>
      <c r="C37">
        <f t="shared" si="1"/>
        <v>0.19999999999999998</v>
      </c>
      <c r="D37">
        <f t="shared" si="2"/>
        <v>2.1052631578947381</v>
      </c>
      <c r="E37">
        <f t="shared" si="3"/>
        <v>0.42105263157894757</v>
      </c>
      <c r="F37">
        <f t="shared" si="4"/>
        <v>0.20973322057353744</v>
      </c>
    </row>
    <row r="38" spans="1:6" x14ac:dyDescent="0.25">
      <c r="A38">
        <f t="shared" si="5"/>
        <v>4.1000000000000014</v>
      </c>
      <c r="B38">
        <f t="shared" si="0"/>
        <v>4.1000000000000021E-5</v>
      </c>
      <c r="C38">
        <f t="shared" si="1"/>
        <v>0.19999999999999998</v>
      </c>
      <c r="D38">
        <f t="shared" si="2"/>
        <v>2.1578947368421062</v>
      </c>
      <c r="E38">
        <f t="shared" si="3"/>
        <v>0.43157894736842123</v>
      </c>
      <c r="F38">
        <f t="shared" si="4"/>
        <v>0.21385523739598633</v>
      </c>
    </row>
    <row r="39" spans="1:6" x14ac:dyDescent="0.25">
      <c r="A39">
        <f t="shared" si="5"/>
        <v>4.2000000000000011</v>
      </c>
      <c r="B39">
        <f t="shared" si="0"/>
        <v>4.2000000000000011E-5</v>
      </c>
      <c r="C39">
        <f t="shared" si="1"/>
        <v>0.19999999999999998</v>
      </c>
      <c r="D39">
        <f t="shared" si="2"/>
        <v>2.2105263157894743</v>
      </c>
      <c r="E39">
        <f t="shared" si="3"/>
        <v>0.44210526315789483</v>
      </c>
      <c r="F39">
        <f t="shared" si="4"/>
        <v>0.21793447661944404</v>
      </c>
    </row>
    <row r="40" spans="1:6" x14ac:dyDescent="0.25">
      <c r="A40">
        <f t="shared" si="5"/>
        <v>4.3000000000000007</v>
      </c>
      <c r="B40">
        <f t="shared" si="0"/>
        <v>4.3000000000000008E-5</v>
      </c>
      <c r="C40">
        <f t="shared" si="1"/>
        <v>0.19999999999999998</v>
      </c>
      <c r="D40">
        <f t="shared" si="2"/>
        <v>2.2631578947368425</v>
      </c>
      <c r="E40">
        <f t="shared" si="3"/>
        <v>0.45263157894736844</v>
      </c>
      <c r="F40">
        <f t="shared" si="4"/>
        <v>0.2219716007145236</v>
      </c>
    </row>
    <row r="41" spans="1:6" x14ac:dyDescent="0.25">
      <c r="A41">
        <f t="shared" si="5"/>
        <v>4.4000000000000004</v>
      </c>
      <c r="B41">
        <f t="shared" si="0"/>
        <v>4.4000000000000006E-5</v>
      </c>
      <c r="C41">
        <f t="shared" si="1"/>
        <v>0.19999999999999998</v>
      </c>
      <c r="D41">
        <f t="shared" si="2"/>
        <v>2.3157894736842106</v>
      </c>
      <c r="E41">
        <f t="shared" si="3"/>
        <v>0.4631578947368421</v>
      </c>
      <c r="F41">
        <f t="shared" si="4"/>
        <v>0.22596725854305033</v>
      </c>
    </row>
    <row r="42" spans="1:6" x14ac:dyDescent="0.25">
      <c r="A42">
        <f t="shared" si="5"/>
        <v>4.5</v>
      </c>
      <c r="B42">
        <f t="shared" si="0"/>
        <v>4.5000000000000003E-5</v>
      </c>
      <c r="C42">
        <f t="shared" si="1"/>
        <v>0.19999999999999998</v>
      </c>
      <c r="D42">
        <f t="shared" si="2"/>
        <v>2.3684210526315788</v>
      </c>
      <c r="E42">
        <f t="shared" si="3"/>
        <v>0.47368421052631571</v>
      </c>
      <c r="F42">
        <f t="shared" si="4"/>
        <v>0.2299220857057237</v>
      </c>
    </row>
    <row r="43" spans="1:6" x14ac:dyDescent="0.25">
      <c r="A43">
        <f t="shared" si="5"/>
        <v>4.5999999999999996</v>
      </c>
      <c r="B43">
        <f t="shared" si="0"/>
        <v>4.6E-5</v>
      </c>
      <c r="C43">
        <f t="shared" si="1"/>
        <v>0.19999999999999998</v>
      </c>
      <c r="D43">
        <f t="shared" si="2"/>
        <v>2.4210526315789473</v>
      </c>
      <c r="E43">
        <f t="shared" si="3"/>
        <v>0.48421052631578942</v>
      </c>
      <c r="F43">
        <f t="shared" si="4"/>
        <v>0.23383670487917588</v>
      </c>
    </row>
    <row r="44" spans="1:6" x14ac:dyDescent="0.25">
      <c r="A44">
        <f t="shared" si="5"/>
        <v>4.6999999999999993</v>
      </c>
      <c r="B44">
        <f t="shared" si="0"/>
        <v>4.6999999999999997E-5</v>
      </c>
      <c r="C44">
        <f t="shared" si="1"/>
        <v>0.19999999999999998</v>
      </c>
      <c r="D44">
        <f t="shared" si="2"/>
        <v>2.4736842105263155</v>
      </c>
      <c r="E44">
        <f t="shared" si="3"/>
        <v>0.49473684210526303</v>
      </c>
      <c r="F44">
        <f t="shared" si="4"/>
        <v>0.23771172614280203</v>
      </c>
    </row>
    <row r="45" spans="1:6" x14ac:dyDescent="0.25">
      <c r="A45">
        <f t="shared" si="5"/>
        <v>4.7999999999999989</v>
      </c>
      <c r="B45">
        <f t="shared" si="0"/>
        <v>4.7999999999999994E-5</v>
      </c>
      <c r="C45">
        <f t="shared" si="1"/>
        <v>0.19999999999999998</v>
      </c>
      <c r="D45">
        <f t="shared" si="2"/>
        <v>2.5263157894736836</v>
      </c>
      <c r="E45">
        <f t="shared" si="3"/>
        <v>0.50526315789473664</v>
      </c>
      <c r="F45">
        <f t="shared" si="4"/>
        <v>0.24154774729572179</v>
      </c>
    </row>
    <row r="46" spans="1:6" x14ac:dyDescent="0.25">
      <c r="A46">
        <f t="shared" si="5"/>
        <v>4.8999999999999986</v>
      </c>
      <c r="B46">
        <f t="shared" si="0"/>
        <v>4.8999999999999992E-5</v>
      </c>
      <c r="C46">
        <f t="shared" si="1"/>
        <v>0.19999999999999998</v>
      </c>
      <c r="D46">
        <f t="shared" si="2"/>
        <v>2.5789473684210522</v>
      </c>
      <c r="E46">
        <f t="shared" si="3"/>
        <v>0.51578947368421035</v>
      </c>
      <c r="F46">
        <f t="shared" si="4"/>
        <v>0.24534535416421938</v>
      </c>
    </row>
    <row r="47" spans="1:6" x14ac:dyDescent="0.25">
      <c r="A47">
        <f t="shared" si="5"/>
        <v>4.9999999999999982</v>
      </c>
      <c r="B47">
        <f t="shared" si="0"/>
        <v>4.9999999999999989E-5</v>
      </c>
      <c r="C47">
        <f t="shared" si="1"/>
        <v>0.19999999999999998</v>
      </c>
      <c r="D47">
        <f t="shared" si="2"/>
        <v>2.6315789473684204</v>
      </c>
      <c r="E47">
        <f t="shared" si="3"/>
        <v>0.52631578947368407</v>
      </c>
      <c r="F47">
        <f t="shared" si="4"/>
        <v>0.24910512089999265</v>
      </c>
    </row>
    <row r="48" spans="1:6" x14ac:dyDescent="0.25">
      <c r="A48">
        <f t="shared" si="5"/>
        <v>5.0999999999999979</v>
      </c>
      <c r="B48">
        <f t="shared" si="0"/>
        <v>5.0999999999999986E-5</v>
      </c>
      <c r="C48">
        <f t="shared" si="1"/>
        <v>0.19999999999999998</v>
      </c>
      <c r="D48">
        <f t="shared" si="2"/>
        <v>2.6842105263157885</v>
      </c>
      <c r="E48">
        <f t="shared" si="3"/>
        <v>0.53684210526315768</v>
      </c>
      <c r="F48">
        <f t="shared" si="4"/>
        <v>0.25282761026953149</v>
      </c>
    </row>
    <row r="49" spans="1:6" x14ac:dyDescent="0.25">
      <c r="A49">
        <f t="shared" si="5"/>
        <v>5.1999999999999975</v>
      </c>
      <c r="B49">
        <f t="shared" si="0"/>
        <v>5.1999999999999976E-5</v>
      </c>
      <c r="C49">
        <f t="shared" si="1"/>
        <v>0.19999999999999998</v>
      </c>
      <c r="D49">
        <f t="shared" si="2"/>
        <v>2.7368421052631566</v>
      </c>
      <c r="E49">
        <f t="shared" si="3"/>
        <v>0.54736842105263128</v>
      </c>
      <c r="F49">
        <f t="shared" si="4"/>
        <v>0.25651337393493129</v>
      </c>
    </row>
    <row r="50" spans="1:6" x14ac:dyDescent="0.25">
      <c r="A50">
        <f t="shared" si="5"/>
        <v>5.2999999999999972</v>
      </c>
      <c r="B50">
        <f t="shared" si="0"/>
        <v>5.2999999999999974E-5</v>
      </c>
      <c r="C50">
        <f t="shared" si="1"/>
        <v>0.19999999999999998</v>
      </c>
      <c r="D50">
        <f t="shared" si="2"/>
        <v>2.7894736842105248</v>
      </c>
      <c r="E50">
        <f t="shared" si="3"/>
        <v>0.55789473684210489</v>
      </c>
      <c r="F50">
        <f t="shared" si="4"/>
        <v>0.26016295272643508</v>
      </c>
    </row>
    <row r="51" spans="1:6" x14ac:dyDescent="0.25">
      <c r="A51">
        <f t="shared" si="5"/>
        <v>5.3999999999999968</v>
      </c>
      <c r="B51">
        <f t="shared" si="0"/>
        <v>5.3999999999999971E-5</v>
      </c>
      <c r="C51">
        <f t="shared" si="1"/>
        <v>0.19999999999999998</v>
      </c>
      <c r="D51">
        <f t="shared" si="2"/>
        <v>2.8421052631578929</v>
      </c>
      <c r="E51">
        <f t="shared" si="3"/>
        <v>0.56842105263157849</v>
      </c>
      <c r="F51">
        <f t="shared" si="4"/>
        <v>0.26377687690698892</v>
      </c>
    </row>
    <row r="52" spans="1:6" x14ac:dyDescent="0.25">
      <c r="A52">
        <f t="shared" si="5"/>
        <v>5.4999999999999964</v>
      </c>
      <c r="B52">
        <f t="shared" si="0"/>
        <v>5.4999999999999968E-5</v>
      </c>
      <c r="C52">
        <f t="shared" si="1"/>
        <v>0.19999999999999998</v>
      </c>
      <c r="D52">
        <f t="shared" si="2"/>
        <v>2.8947368421052615</v>
      </c>
      <c r="E52">
        <f t="shared" si="3"/>
        <v>0.57894736842105221</v>
      </c>
      <c r="F52">
        <f t="shared" si="4"/>
        <v>0.26735566642908043</v>
      </c>
    </row>
    <row r="53" spans="1:6" x14ac:dyDescent="0.25">
      <c r="A53">
        <f t="shared" si="5"/>
        <v>5.5999999999999961</v>
      </c>
      <c r="B53">
        <f t="shared" si="0"/>
        <v>5.5999999999999965E-5</v>
      </c>
      <c r="C53">
        <f t="shared" si="1"/>
        <v>0.19999999999999998</v>
      </c>
      <c r="D53">
        <f t="shared" si="2"/>
        <v>2.9473684210526296</v>
      </c>
      <c r="E53">
        <f t="shared" si="3"/>
        <v>0.58947368421052593</v>
      </c>
      <c r="F53">
        <f t="shared" si="4"/>
        <v>0.2708998311841227</v>
      </c>
    </row>
    <row r="54" spans="1:6" x14ac:dyDescent="0.25">
      <c r="A54">
        <f t="shared" si="5"/>
        <v>5.6999999999999957</v>
      </c>
      <c r="B54">
        <f t="shared" si="0"/>
        <v>5.6999999999999962E-5</v>
      </c>
      <c r="C54">
        <f t="shared" si="1"/>
        <v>0.19999999999999998</v>
      </c>
      <c r="D54">
        <f t="shared" si="2"/>
        <v>2.9999999999999978</v>
      </c>
      <c r="E54">
        <f t="shared" si="3"/>
        <v>0.59999999999999953</v>
      </c>
      <c r="F54">
        <f t="shared" si="4"/>
        <v>0.27440987124463501</v>
      </c>
    </row>
    <row r="55" spans="1:6" x14ac:dyDescent="0.25">
      <c r="A55">
        <f t="shared" si="5"/>
        <v>5.7999999999999954</v>
      </c>
      <c r="B55">
        <f t="shared" si="0"/>
        <v>5.799999999999996E-5</v>
      </c>
      <c r="C55">
        <f t="shared" si="1"/>
        <v>0.19999999999999998</v>
      </c>
      <c r="D55">
        <f t="shared" si="2"/>
        <v>3.0526315789473659</v>
      </c>
      <c r="E55">
        <f t="shared" si="3"/>
        <v>0.61052631578947314</v>
      </c>
      <c r="F55">
        <f t="shared" si="4"/>
        <v>0.27788627709946168</v>
      </c>
    </row>
    <row r="56" spans="1:6" x14ac:dyDescent="0.25">
      <c r="A56">
        <f t="shared" si="5"/>
        <v>5.899999999999995</v>
      </c>
      <c r="B56">
        <f t="shared" si="0"/>
        <v>5.8999999999999957E-5</v>
      </c>
      <c r="C56">
        <f t="shared" si="1"/>
        <v>0.19999999999999998</v>
      </c>
      <c r="D56">
        <f t="shared" si="2"/>
        <v>3.1052631578947345</v>
      </c>
      <c r="E56">
        <f t="shared" si="3"/>
        <v>0.62105263157894686</v>
      </c>
      <c r="F56">
        <f t="shared" si="4"/>
        <v>0.28132952988226068</v>
      </c>
    </row>
    <row r="57" spans="1:6" x14ac:dyDescent="0.25">
      <c r="A57">
        <f t="shared" si="5"/>
        <v>5.9999999999999947</v>
      </c>
      <c r="B57">
        <f t="shared" si="0"/>
        <v>5.9999999999999954E-5</v>
      </c>
      <c r="C57">
        <f t="shared" si="1"/>
        <v>0.19999999999999998</v>
      </c>
      <c r="D57">
        <f t="shared" si="2"/>
        <v>3.1578947368421026</v>
      </c>
      <c r="E57">
        <f t="shared" si="3"/>
        <v>0.63157894736842046</v>
      </c>
      <c r="F57">
        <f t="shared" si="4"/>
        <v>0.28474010159348673</v>
      </c>
    </row>
    <row r="58" spans="1:6" x14ac:dyDescent="0.25">
      <c r="A58">
        <f t="shared" si="5"/>
        <v>6.0999999999999943</v>
      </c>
      <c r="B58">
        <f t="shared" si="0"/>
        <v>6.0999999999999951E-5</v>
      </c>
      <c r="C58">
        <f t="shared" si="1"/>
        <v>0.19999999999999998</v>
      </c>
      <c r="D58">
        <f t="shared" si="2"/>
        <v>3.2105263157894708</v>
      </c>
      <c r="E58">
        <f t="shared" si="3"/>
        <v>0.64210526315789407</v>
      </c>
      <c r="F58">
        <f t="shared" si="4"/>
        <v>0.28811845531608377</v>
      </c>
    </row>
    <row r="59" spans="1:6" x14ac:dyDescent="0.25">
      <c r="A59">
        <f t="shared" si="5"/>
        <v>6.199999999999994</v>
      </c>
      <c r="B59">
        <f t="shared" si="0"/>
        <v>6.1999999999999948E-5</v>
      </c>
      <c r="C59">
        <f t="shared" si="1"/>
        <v>0.19999999999999998</v>
      </c>
      <c r="D59">
        <f t="shared" si="2"/>
        <v>3.2631578947368394</v>
      </c>
      <c r="E59">
        <f t="shared" si="3"/>
        <v>0.65263157894736779</v>
      </c>
      <c r="F59">
        <f t="shared" si="4"/>
        <v>0.29146504542509322</v>
      </c>
    </row>
    <row r="60" spans="1:6" x14ac:dyDescent="0.25">
      <c r="A60">
        <f t="shared" si="5"/>
        <v>6.2999999999999936</v>
      </c>
      <c r="B60">
        <f t="shared" si="0"/>
        <v>6.2999999999999946E-5</v>
      </c>
      <c r="C60">
        <f t="shared" si="1"/>
        <v>0.19999999999999998</v>
      </c>
      <c r="D60">
        <f t="shared" si="2"/>
        <v>3.3157894736842075</v>
      </c>
      <c r="E60">
        <f t="shared" si="3"/>
        <v>0.6631578947368415</v>
      </c>
      <c r="F60">
        <f t="shared" si="4"/>
        <v>0.2947803177913772</v>
      </c>
    </row>
    <row r="61" spans="1:6" x14ac:dyDescent="0.25">
      <c r="A61">
        <f t="shared" si="5"/>
        <v>6.3999999999999932</v>
      </c>
      <c r="B61">
        <f t="shared" si="0"/>
        <v>6.3999999999999943E-5</v>
      </c>
      <c r="C61">
        <f t="shared" si="1"/>
        <v>0.19999999999999998</v>
      </c>
      <c r="D61">
        <f t="shared" si="2"/>
        <v>3.3684210526315757</v>
      </c>
      <c r="E61">
        <f t="shared" si="3"/>
        <v>0.67368421052631511</v>
      </c>
      <c r="F61">
        <f t="shared" si="4"/>
        <v>0.2980647099796499</v>
      </c>
    </row>
    <row r="62" spans="1:6" x14ac:dyDescent="0.25">
      <c r="A62">
        <f t="shared" si="5"/>
        <v>6.4999999999999929</v>
      </c>
      <c r="B62">
        <f t="shared" si="0"/>
        <v>6.499999999999994E-5</v>
      </c>
      <c r="C62">
        <f t="shared" si="1"/>
        <v>0.19999999999999998</v>
      </c>
      <c r="D62">
        <f t="shared" si="2"/>
        <v>3.4210526315789442</v>
      </c>
      <c r="E62">
        <f t="shared" si="3"/>
        <v>0.68421052631578883</v>
      </c>
      <c r="F62">
        <f t="shared" si="4"/>
        <v>0.30131865144100034</v>
      </c>
    </row>
    <row r="63" spans="1:6" x14ac:dyDescent="0.25">
      <c r="A63">
        <f t="shared" si="5"/>
        <v>6.5999999999999925</v>
      </c>
      <c r="B63">
        <f t="shared" si="0"/>
        <v>6.5999999999999937E-5</v>
      </c>
      <c r="C63">
        <f t="shared" si="1"/>
        <v>0.19999999999999998</v>
      </c>
      <c r="D63">
        <f t="shared" si="2"/>
        <v>3.4736842105263124</v>
      </c>
      <c r="E63">
        <f t="shared" si="3"/>
        <v>0.69473684210526243</v>
      </c>
      <c r="F63">
        <f t="shared" si="4"/>
        <v>0.30454256370008509</v>
      </c>
    </row>
    <row r="64" spans="1:6" x14ac:dyDescent="0.25">
      <c r="A64">
        <f t="shared" si="5"/>
        <v>6.6999999999999922</v>
      </c>
      <c r="B64">
        <f t="shared" si="0"/>
        <v>6.6999999999999921E-5</v>
      </c>
      <c r="C64">
        <f t="shared" si="1"/>
        <v>0.19999999999999998</v>
      </c>
      <c r="D64">
        <f t="shared" si="2"/>
        <v>3.5263157894736801</v>
      </c>
      <c r="E64">
        <f t="shared" si="3"/>
        <v>0.70526315789473593</v>
      </c>
      <c r="F64">
        <f t="shared" si="4"/>
        <v>0.30773686053716198</v>
      </c>
    </row>
    <row r="65" spans="1:6" x14ac:dyDescent="0.25">
      <c r="A65">
        <f t="shared" si="5"/>
        <v>6.7999999999999918</v>
      </c>
      <c r="B65">
        <f t="shared" si="0"/>
        <v>6.7999999999999918E-5</v>
      </c>
      <c r="C65">
        <f t="shared" si="1"/>
        <v>0.19999999999999998</v>
      </c>
      <c r="D65">
        <f t="shared" si="2"/>
        <v>3.5789473684210482</v>
      </c>
      <c r="E65">
        <f t="shared" si="3"/>
        <v>0.71578947368420953</v>
      </c>
      <c r="F65">
        <f t="shared" si="4"/>
        <v>0.31090194816513117</v>
      </c>
    </row>
    <row r="66" spans="1:6" x14ac:dyDescent="0.25">
      <c r="A66">
        <f t="shared" si="5"/>
        <v>6.8999999999999915</v>
      </c>
      <c r="B66">
        <f t="shared" si="0"/>
        <v>6.8999999999999915E-5</v>
      </c>
      <c r="C66">
        <f t="shared" si="1"/>
        <v>0.19999999999999998</v>
      </c>
      <c r="D66">
        <f t="shared" si="2"/>
        <v>3.6315789473684164</v>
      </c>
      <c r="E66">
        <f t="shared" si="3"/>
        <v>0.72631578947368325</v>
      </c>
      <c r="F66">
        <f t="shared" si="4"/>
        <v>0.31403822540174015</v>
      </c>
    </row>
    <row r="67" spans="1:6" x14ac:dyDescent="0.25">
      <c r="A67">
        <f t="shared" si="5"/>
        <v>6.9999999999999911</v>
      </c>
      <c r="B67">
        <f t="shared" ref="B67:B130" si="6">A67*$K$2</f>
        <v>6.9999999999999913E-5</v>
      </c>
      <c r="C67">
        <f t="shared" ref="C67:C130" si="7">$I$2/$L$2</f>
        <v>0.19999999999999998</v>
      </c>
      <c r="D67">
        <f t="shared" ref="D67:D130" si="8">B67/$M$2</f>
        <v>3.6842105263157845</v>
      </c>
      <c r="E67">
        <f t="shared" ref="E67:E130" si="9">C67*D67</f>
        <v>0.73684210526315685</v>
      </c>
      <c r="F67">
        <f t="shared" ref="F67:F130" si="10">E67/(1+E67+$R$2)</f>
        <v>0.31714608383710857</v>
      </c>
    </row>
    <row r="68" spans="1:6" x14ac:dyDescent="0.25">
      <c r="A68">
        <f t="shared" ref="A68:A100" si="11">A67+0.1</f>
        <v>7.0999999999999908</v>
      </c>
      <c r="B68">
        <f t="shared" si="6"/>
        <v>7.099999999999991E-5</v>
      </c>
      <c r="C68">
        <f t="shared" si="7"/>
        <v>0.19999999999999998</v>
      </c>
      <c r="D68">
        <f t="shared" si="8"/>
        <v>3.7368421052631531</v>
      </c>
      <c r="E68">
        <f t="shared" si="9"/>
        <v>0.74736842105263057</v>
      </c>
      <c r="F68">
        <f t="shared" si="10"/>
        <v>0.32022590799671957</v>
      </c>
    </row>
    <row r="69" spans="1:6" x14ac:dyDescent="0.25">
      <c r="A69">
        <f t="shared" si="11"/>
        <v>7.1999999999999904</v>
      </c>
      <c r="B69">
        <f t="shared" si="6"/>
        <v>7.1999999999999907E-5</v>
      </c>
      <c r="C69">
        <f t="shared" si="7"/>
        <v>0.19999999999999998</v>
      </c>
      <c r="D69">
        <f t="shared" si="8"/>
        <v>3.7894736842105212</v>
      </c>
      <c r="E69">
        <f t="shared" si="9"/>
        <v>0.75789473684210418</v>
      </c>
      <c r="F69">
        <f t="shared" si="10"/>
        <v>0.32327807550001947</v>
      </c>
    </row>
    <row r="70" spans="1:6" x14ac:dyDescent="0.25">
      <c r="A70">
        <f t="shared" si="11"/>
        <v>7.2999999999999901</v>
      </c>
      <c r="B70">
        <f t="shared" si="6"/>
        <v>7.2999999999999904E-5</v>
      </c>
      <c r="C70">
        <f t="shared" si="7"/>
        <v>0.19999999999999998</v>
      </c>
      <c r="D70">
        <f t="shared" si="8"/>
        <v>3.8421052631578894</v>
      </c>
      <c r="E70">
        <f t="shared" si="9"/>
        <v>0.76842105263157778</v>
      </c>
      <c r="F70">
        <f t="shared" si="10"/>
        <v>0.32630295721476477</v>
      </c>
    </row>
    <row r="71" spans="1:6" x14ac:dyDescent="0.25">
      <c r="A71">
        <f t="shared" si="11"/>
        <v>7.3999999999999897</v>
      </c>
      <c r="B71">
        <f t="shared" si="6"/>
        <v>7.3999999999999901E-5</v>
      </c>
      <c r="C71">
        <f t="shared" si="7"/>
        <v>0.19999999999999998</v>
      </c>
      <c r="D71">
        <f t="shared" si="8"/>
        <v>3.8947368421052579</v>
      </c>
      <c r="E71">
        <f t="shared" si="9"/>
        <v>0.7789473684210515</v>
      </c>
      <c r="F71">
        <f t="shared" si="10"/>
        <v>0.3293009174072476</v>
      </c>
    </row>
    <row r="72" spans="1:6" x14ac:dyDescent="0.25">
      <c r="A72">
        <f t="shared" si="11"/>
        <v>7.4999999999999893</v>
      </c>
      <c r="B72">
        <f t="shared" si="6"/>
        <v>7.4999999999999899E-5</v>
      </c>
      <c r="C72">
        <f t="shared" si="7"/>
        <v>0.19999999999999998</v>
      </c>
      <c r="D72">
        <f t="shared" si="8"/>
        <v>3.9473684210526261</v>
      </c>
      <c r="E72">
        <f t="shared" si="9"/>
        <v>0.78947368421052511</v>
      </c>
      <c r="F72">
        <f t="shared" si="10"/>
        <v>0.33227231388852763</v>
      </c>
    </row>
    <row r="73" spans="1:6" x14ac:dyDescent="0.25">
      <c r="A73">
        <f t="shared" si="11"/>
        <v>7.599999999999989</v>
      </c>
      <c r="B73">
        <f t="shared" si="6"/>
        <v>7.5999999999999896E-5</v>
      </c>
      <c r="C73">
        <f t="shared" si="7"/>
        <v>0.19999999999999998</v>
      </c>
      <c r="D73">
        <f t="shared" si="8"/>
        <v>3.9999999999999942</v>
      </c>
      <c r="E73">
        <f t="shared" si="9"/>
        <v>0.79999999999999882</v>
      </c>
      <c r="F73">
        <f t="shared" si="10"/>
        <v>0.33521749815679497</v>
      </c>
    </row>
    <row r="74" spans="1:6" x14ac:dyDescent="0.25">
      <c r="A74">
        <f t="shared" si="11"/>
        <v>7.6999999999999886</v>
      </c>
      <c r="B74">
        <f t="shared" si="6"/>
        <v>7.6999999999999893E-5</v>
      </c>
      <c r="C74">
        <f t="shared" si="7"/>
        <v>0.19999999999999998</v>
      </c>
      <c r="D74">
        <f t="shared" si="8"/>
        <v>4.0526315789473628</v>
      </c>
      <c r="E74">
        <f t="shared" si="9"/>
        <v>0.81052631578947254</v>
      </c>
      <c r="F74">
        <f t="shared" si="10"/>
        <v>0.33813681553598074</v>
      </c>
    </row>
    <row r="75" spans="1:6" x14ac:dyDescent="0.25">
      <c r="A75">
        <f t="shared" si="11"/>
        <v>7.7999999999999883</v>
      </c>
      <c r="B75">
        <f t="shared" si="6"/>
        <v>7.799999999999989E-5</v>
      </c>
      <c r="C75">
        <f t="shared" si="7"/>
        <v>0.19999999999999998</v>
      </c>
      <c r="D75">
        <f t="shared" si="8"/>
        <v>4.105263157894731</v>
      </c>
      <c r="E75">
        <f t="shared" si="9"/>
        <v>0.82105263157894615</v>
      </c>
      <c r="F75">
        <f t="shared" si="10"/>
        <v>0.3410306053107327</v>
      </c>
    </row>
    <row r="76" spans="1:6" x14ac:dyDescent="0.25">
      <c r="A76">
        <f t="shared" si="11"/>
        <v>7.8999999999999879</v>
      </c>
      <c r="B76">
        <f t="shared" si="6"/>
        <v>7.8999999999999887E-5</v>
      </c>
      <c r="C76">
        <f t="shared" si="7"/>
        <v>0.19999999999999998</v>
      </c>
      <c r="D76">
        <f t="shared" si="8"/>
        <v>4.1578947368420991</v>
      </c>
      <c r="E76">
        <f t="shared" si="9"/>
        <v>0.83157894736841975</v>
      </c>
      <c r="F76">
        <f t="shared" si="10"/>
        <v>0.34389920085786474</v>
      </c>
    </row>
    <row r="77" spans="1:6" x14ac:dyDescent="0.25">
      <c r="A77">
        <f t="shared" si="11"/>
        <v>7.9999999999999876</v>
      </c>
      <c r="B77">
        <f t="shared" si="6"/>
        <v>7.9999999999999885E-5</v>
      </c>
      <c r="C77">
        <f t="shared" si="7"/>
        <v>0.19999999999999998</v>
      </c>
      <c r="D77">
        <f t="shared" si="8"/>
        <v>4.2105263157894672</v>
      </c>
      <c r="E77">
        <f t="shared" si="9"/>
        <v>0.84210526315789336</v>
      </c>
      <c r="F77">
        <f t="shared" si="10"/>
        <v>0.34674292977438792</v>
      </c>
    </row>
    <row r="78" spans="1:6" x14ac:dyDescent="0.25">
      <c r="A78">
        <f t="shared" si="11"/>
        <v>8.0999999999999872</v>
      </c>
      <c r="B78">
        <f t="shared" si="6"/>
        <v>8.0999999999999882E-5</v>
      </c>
      <c r="C78">
        <f t="shared" si="7"/>
        <v>0.19999999999999998</v>
      </c>
      <c r="D78">
        <f t="shared" si="8"/>
        <v>4.2631578947368354</v>
      </c>
      <c r="E78">
        <f t="shared" si="9"/>
        <v>0.85263157894736696</v>
      </c>
      <c r="F78">
        <f t="shared" si="10"/>
        <v>0.34956211400222703</v>
      </c>
    </row>
    <row r="79" spans="1:6" x14ac:dyDescent="0.25">
      <c r="A79">
        <f t="shared" si="11"/>
        <v>8.1999999999999869</v>
      </c>
      <c r="B79">
        <f t="shared" si="6"/>
        <v>8.1999999999999879E-5</v>
      </c>
      <c r="C79">
        <f t="shared" si="7"/>
        <v>0.19999999999999998</v>
      </c>
      <c r="D79">
        <f t="shared" si="8"/>
        <v>4.3157894736842035</v>
      </c>
      <c r="E79">
        <f t="shared" si="9"/>
        <v>0.86315789473684068</v>
      </c>
      <c r="F79">
        <f t="shared" si="10"/>
        <v>0.35235706994972049</v>
      </c>
    </row>
    <row r="80" spans="1:6" x14ac:dyDescent="0.25">
      <c r="A80">
        <f t="shared" si="11"/>
        <v>8.2999999999999865</v>
      </c>
      <c r="B80">
        <f t="shared" si="6"/>
        <v>8.2999999999999876E-5</v>
      </c>
      <c r="C80">
        <f t="shared" si="7"/>
        <v>0.19999999999999998</v>
      </c>
      <c r="D80">
        <f t="shared" si="8"/>
        <v>4.3684210526315725</v>
      </c>
      <c r="E80">
        <f t="shared" si="9"/>
        <v>0.8736842105263144</v>
      </c>
      <c r="F80">
        <f t="shared" si="10"/>
        <v>0.35512810861000238</v>
      </c>
    </row>
    <row r="81" spans="1:6" x14ac:dyDescent="0.25">
      <c r="A81">
        <f t="shared" si="11"/>
        <v>8.3999999999999861</v>
      </c>
      <c r="B81">
        <f t="shared" si="6"/>
        <v>8.3999999999999873E-5</v>
      </c>
      <c r="C81">
        <f t="shared" si="7"/>
        <v>0.19999999999999998</v>
      </c>
      <c r="D81">
        <f t="shared" si="8"/>
        <v>4.4210526315789407</v>
      </c>
      <c r="E81">
        <f t="shared" si="9"/>
        <v>0.88421052631578811</v>
      </c>
      <c r="F81">
        <f t="shared" si="10"/>
        <v>0.35787553567635744</v>
      </c>
    </row>
    <row r="82" spans="1:6" x14ac:dyDescent="0.25">
      <c r="A82">
        <f t="shared" si="11"/>
        <v>8.4999999999999858</v>
      </c>
      <c r="B82">
        <f t="shared" si="6"/>
        <v>8.4999999999999871E-5</v>
      </c>
      <c r="C82">
        <f t="shared" si="7"/>
        <v>0.19999999999999998</v>
      </c>
      <c r="D82">
        <f t="shared" si="8"/>
        <v>4.4736842105263088</v>
      </c>
      <c r="E82">
        <f t="shared" si="9"/>
        <v>0.89473684210526172</v>
      </c>
      <c r="F82">
        <f t="shared" si="10"/>
        <v>0.36059965165464014</v>
      </c>
    </row>
    <row r="83" spans="1:6" x14ac:dyDescent="0.25">
      <c r="A83">
        <f t="shared" si="11"/>
        <v>8.5999999999999854</v>
      </c>
      <c r="B83">
        <f t="shared" si="6"/>
        <v>8.5999999999999868E-5</v>
      </c>
      <c r="C83">
        <f t="shared" si="7"/>
        <v>0.19999999999999998</v>
      </c>
      <c r="D83">
        <f t="shared" si="8"/>
        <v>4.526315789473677</v>
      </c>
      <c r="E83">
        <f t="shared" si="9"/>
        <v>0.90526315789473533</v>
      </c>
      <c r="F83">
        <f t="shared" si="10"/>
        <v>0.36330075197284439</v>
      </c>
    </row>
    <row r="84" spans="1:6" x14ac:dyDescent="0.25">
      <c r="A84">
        <f t="shared" si="11"/>
        <v>8.6999999999999851</v>
      </c>
      <c r="B84">
        <f t="shared" si="6"/>
        <v>8.6999999999999851E-5</v>
      </c>
      <c r="C84">
        <f t="shared" si="7"/>
        <v>0.19999999999999998</v>
      </c>
      <c r="D84">
        <f t="shared" si="8"/>
        <v>4.5789473684210442</v>
      </c>
      <c r="E84">
        <f t="shared" si="9"/>
        <v>0.91578947368420882</v>
      </c>
      <c r="F84">
        <f t="shared" si="10"/>
        <v>0.36597912708790759</v>
      </c>
    </row>
    <row r="85" spans="1:6" x14ac:dyDescent="0.25">
      <c r="A85">
        <f t="shared" si="11"/>
        <v>8.7999999999999847</v>
      </c>
      <c r="B85">
        <f t="shared" si="6"/>
        <v>8.7999999999999849E-5</v>
      </c>
      <c r="C85">
        <f t="shared" si="7"/>
        <v>0.19999999999999998</v>
      </c>
      <c r="D85">
        <f t="shared" si="8"/>
        <v>4.6315789473684132</v>
      </c>
      <c r="E85">
        <f t="shared" si="9"/>
        <v>0.92631578947368254</v>
      </c>
      <c r="F85">
        <f t="shared" si="10"/>
        <v>0.36863506258983042</v>
      </c>
    </row>
    <row r="86" spans="1:6" x14ac:dyDescent="0.25">
      <c r="A86">
        <f t="shared" si="11"/>
        <v>8.8999999999999844</v>
      </c>
      <c r="B86">
        <f t="shared" si="6"/>
        <v>8.8999999999999846E-5</v>
      </c>
      <c r="C86">
        <f t="shared" si="7"/>
        <v>0.19999999999999998</v>
      </c>
      <c r="D86">
        <f t="shared" si="8"/>
        <v>4.6842105263157814</v>
      </c>
      <c r="E86">
        <f t="shared" si="9"/>
        <v>0.93684210526315614</v>
      </c>
      <c r="F86">
        <f t="shared" si="10"/>
        <v>0.37126883930318999</v>
      </c>
    </row>
    <row r="87" spans="1:6" x14ac:dyDescent="0.25">
      <c r="A87">
        <f t="shared" si="11"/>
        <v>8.999999999999984</v>
      </c>
      <c r="B87">
        <f t="shared" si="6"/>
        <v>8.9999999999999843E-5</v>
      </c>
      <c r="C87">
        <f t="shared" si="7"/>
        <v>0.19999999999999998</v>
      </c>
      <c r="D87">
        <f t="shared" si="8"/>
        <v>4.7368421052631495</v>
      </c>
      <c r="E87">
        <f t="shared" si="9"/>
        <v>0.94736842105262986</v>
      </c>
      <c r="F87">
        <f t="shared" si="10"/>
        <v>0.37388073338612376</v>
      </c>
    </row>
    <row r="88" spans="1:6" x14ac:dyDescent="0.25">
      <c r="A88">
        <f t="shared" si="11"/>
        <v>9.0999999999999837</v>
      </c>
      <c r="B88">
        <f t="shared" si="6"/>
        <v>9.099999999999984E-5</v>
      </c>
      <c r="C88">
        <f t="shared" si="7"/>
        <v>0.19999999999999998</v>
      </c>
      <c r="D88">
        <f t="shared" si="8"/>
        <v>4.7894736842105177</v>
      </c>
      <c r="E88">
        <f t="shared" si="9"/>
        <v>0.95789473684210347</v>
      </c>
      <c r="F88">
        <f t="shared" si="10"/>
        <v>0.37647101642685521</v>
      </c>
    </row>
    <row r="89" spans="1:6" x14ac:dyDescent="0.25">
      <c r="A89">
        <f t="shared" si="11"/>
        <v>9.1999999999999833</v>
      </c>
      <c r="B89">
        <f t="shared" si="6"/>
        <v>9.1999999999999837E-5</v>
      </c>
      <c r="C89">
        <f t="shared" si="7"/>
        <v>0.19999999999999998</v>
      </c>
      <c r="D89">
        <f t="shared" si="8"/>
        <v>4.8421052631578858</v>
      </c>
      <c r="E89">
        <f t="shared" si="9"/>
        <v>0.96842105263157707</v>
      </c>
      <c r="F89">
        <f t="shared" si="10"/>
        <v>0.37903995553783471</v>
      </c>
    </row>
    <row r="90" spans="1:6" x14ac:dyDescent="0.25">
      <c r="A90">
        <f t="shared" si="11"/>
        <v>9.2999999999999829</v>
      </c>
      <c r="B90">
        <f t="shared" si="6"/>
        <v>9.2999999999999835E-5</v>
      </c>
      <c r="C90">
        <f t="shared" si="7"/>
        <v>0.19999999999999998</v>
      </c>
      <c r="D90">
        <f t="shared" si="8"/>
        <v>4.8947368421052539</v>
      </c>
      <c r="E90">
        <f t="shared" si="9"/>
        <v>0.97894736842105068</v>
      </c>
      <c r="F90">
        <f t="shared" si="10"/>
        <v>0.38158781344756171</v>
      </c>
    </row>
    <row r="91" spans="1:6" x14ac:dyDescent="0.25">
      <c r="A91">
        <f t="shared" si="11"/>
        <v>9.3999999999999826</v>
      </c>
      <c r="B91">
        <f t="shared" si="6"/>
        <v>9.3999999999999832E-5</v>
      </c>
      <c r="C91">
        <f t="shared" si="7"/>
        <v>0.19999999999999998</v>
      </c>
      <c r="D91">
        <f t="shared" si="8"/>
        <v>4.9473684210526221</v>
      </c>
      <c r="E91">
        <f t="shared" si="9"/>
        <v>0.98947368421052428</v>
      </c>
      <c r="F91">
        <f t="shared" si="10"/>
        <v>0.38411484859015638</v>
      </c>
    </row>
    <row r="92" spans="1:6" x14ac:dyDescent="0.25">
      <c r="A92">
        <f t="shared" si="11"/>
        <v>9.4999999999999822</v>
      </c>
      <c r="B92">
        <f t="shared" si="6"/>
        <v>9.4999999999999829E-5</v>
      </c>
      <c r="C92">
        <f t="shared" si="7"/>
        <v>0.19999999999999998</v>
      </c>
      <c r="D92">
        <f t="shared" si="8"/>
        <v>4.9999999999999911</v>
      </c>
      <c r="E92">
        <f t="shared" si="9"/>
        <v>0.99999999999999811</v>
      </c>
      <c r="F92">
        <f t="shared" si="10"/>
        <v>0.38662131519274329</v>
      </c>
    </row>
    <row r="93" spans="1:6" x14ac:dyDescent="0.25">
      <c r="A93">
        <f t="shared" si="11"/>
        <v>9.5999999999999819</v>
      </c>
      <c r="B93">
        <f t="shared" si="6"/>
        <v>9.5999999999999826E-5</v>
      </c>
      <c r="C93">
        <f t="shared" si="7"/>
        <v>0.19999999999999998</v>
      </c>
      <c r="D93">
        <f t="shared" si="8"/>
        <v>5.0526315789473593</v>
      </c>
      <c r="E93">
        <f t="shared" si="9"/>
        <v>1.0105263157894717</v>
      </c>
      <c r="F93">
        <f t="shared" si="10"/>
        <v>0.38910746336071084</v>
      </c>
    </row>
    <row r="94" spans="1:6" x14ac:dyDescent="0.25">
      <c r="A94">
        <f t="shared" si="11"/>
        <v>9.6999999999999815</v>
      </c>
      <c r="B94">
        <f t="shared" si="6"/>
        <v>9.6999999999999823E-5</v>
      </c>
      <c r="C94">
        <f t="shared" si="7"/>
        <v>0.19999999999999998</v>
      </c>
      <c r="D94">
        <f t="shared" si="8"/>
        <v>5.1052631578947274</v>
      </c>
      <c r="E94">
        <f t="shared" si="9"/>
        <v>1.0210526315789454</v>
      </c>
      <c r="F94">
        <f t="shared" si="10"/>
        <v>0.39157353916090493</v>
      </c>
    </row>
    <row r="95" spans="1:6" x14ac:dyDescent="0.25">
      <c r="A95">
        <f t="shared" si="11"/>
        <v>9.7999999999999812</v>
      </c>
      <c r="B95">
        <f t="shared" si="6"/>
        <v>9.7999999999999821E-5</v>
      </c>
      <c r="C95">
        <f t="shared" si="7"/>
        <v>0.19999999999999998</v>
      </c>
      <c r="D95">
        <f t="shared" si="8"/>
        <v>5.1578947368420955</v>
      </c>
      <c r="E95">
        <f t="shared" si="9"/>
        <v>1.0315789473684189</v>
      </c>
      <c r="F95">
        <f t="shared" si="10"/>
        <v>0.39401978470281629</v>
      </c>
    </row>
    <row r="96" spans="1:6" x14ac:dyDescent="0.25">
      <c r="A96">
        <f t="shared" si="11"/>
        <v>9.8999999999999808</v>
      </c>
      <c r="B96">
        <f t="shared" si="6"/>
        <v>9.8999999999999818E-5</v>
      </c>
      <c r="C96">
        <f t="shared" si="7"/>
        <v>0.19999999999999998</v>
      </c>
      <c r="D96">
        <f t="shared" si="8"/>
        <v>5.2105263157894637</v>
      </c>
      <c r="E96">
        <f t="shared" si="9"/>
        <v>1.0421052631578926</v>
      </c>
      <c r="F96">
        <f t="shared" si="10"/>
        <v>0.39644643821781667</v>
      </c>
    </row>
    <row r="97" spans="1:6" x14ac:dyDescent="0.25">
      <c r="A97">
        <f t="shared" si="11"/>
        <v>9.9999999999999805</v>
      </c>
      <c r="B97">
        <f t="shared" si="6"/>
        <v>9.9999999999999815E-5</v>
      </c>
      <c r="C97">
        <f t="shared" si="7"/>
        <v>0.19999999999999998</v>
      </c>
      <c r="D97">
        <f t="shared" si="8"/>
        <v>5.2631578947368318</v>
      </c>
      <c r="E97">
        <f t="shared" si="9"/>
        <v>1.0526315789473664</v>
      </c>
      <c r="F97">
        <f t="shared" si="10"/>
        <v>0.39885373413649877</v>
      </c>
    </row>
    <row r="98" spans="1:6" x14ac:dyDescent="0.25">
      <c r="A98">
        <f t="shared" si="11"/>
        <v>10.09999999999998</v>
      </c>
      <c r="B98">
        <f t="shared" si="6"/>
        <v>1.0099999999999981E-4</v>
      </c>
      <c r="C98">
        <f t="shared" si="7"/>
        <v>0.19999999999999998</v>
      </c>
      <c r="D98">
        <f t="shared" si="8"/>
        <v>5.3157894736842</v>
      </c>
      <c r="E98">
        <f t="shared" si="9"/>
        <v>1.0631578947368399</v>
      </c>
      <c r="F98">
        <f t="shared" si="10"/>
        <v>0.40124190316417307</v>
      </c>
    </row>
    <row r="99" spans="1:6" x14ac:dyDescent="0.25">
      <c r="A99">
        <f t="shared" si="11"/>
        <v>10.19999999999998</v>
      </c>
      <c r="B99">
        <f t="shared" si="6"/>
        <v>1.0199999999999981E-4</v>
      </c>
      <c r="C99">
        <f t="shared" si="7"/>
        <v>0.19999999999999998</v>
      </c>
      <c r="D99">
        <f t="shared" si="8"/>
        <v>5.368421052631569</v>
      </c>
      <c r="E99">
        <f t="shared" si="9"/>
        <v>1.0736842105263138</v>
      </c>
      <c r="F99">
        <f t="shared" si="10"/>
        <v>0.40361117235457211</v>
      </c>
    </row>
    <row r="100" spans="1:6" x14ac:dyDescent="0.25">
      <c r="A100">
        <f t="shared" si="11"/>
        <v>10.299999999999979</v>
      </c>
      <c r="B100">
        <f t="shared" si="6"/>
        <v>1.0299999999999981E-4</v>
      </c>
      <c r="C100">
        <f t="shared" si="7"/>
        <v>0.19999999999999998</v>
      </c>
      <c r="D100">
        <f t="shared" si="8"/>
        <v>5.4210526315789371</v>
      </c>
      <c r="E100">
        <f t="shared" si="9"/>
        <v>1.0842105263157873</v>
      </c>
      <c r="F100">
        <f t="shared" si="10"/>
        <v>0.40596176518181143</v>
      </c>
    </row>
    <row r="101" spans="1:6" x14ac:dyDescent="0.25">
      <c r="A101">
        <f>A100+0.1</f>
        <v>10.399999999999979</v>
      </c>
      <c r="B101">
        <f t="shared" si="6"/>
        <v>1.039999999999998E-4</v>
      </c>
      <c r="C101">
        <f t="shared" si="7"/>
        <v>0.19999999999999998</v>
      </c>
      <c r="D101">
        <f t="shared" si="8"/>
        <v>5.4736842105263053</v>
      </c>
      <c r="E101">
        <f t="shared" si="9"/>
        <v>1.094736842105261</v>
      </c>
      <c r="F101">
        <f t="shared" si="10"/>
        <v>0.40829390161065587</v>
      </c>
    </row>
    <row r="102" spans="1:6" x14ac:dyDescent="0.25">
      <c r="A102">
        <f t="shared" ref="A102:A109" si="12">A101+0.1</f>
        <v>10.499999999999979</v>
      </c>
      <c r="B102">
        <f t="shared" si="6"/>
        <v>1.049999999999998E-4</v>
      </c>
      <c r="C102">
        <f t="shared" si="7"/>
        <v>0.19999999999999998</v>
      </c>
      <c r="D102">
        <f t="shared" si="8"/>
        <v>5.5263157894736734</v>
      </c>
      <c r="E102">
        <f t="shared" si="9"/>
        <v>1.1052631578947345</v>
      </c>
      <c r="F102">
        <f t="shared" si="10"/>
        <v>0.41060779816513709</v>
      </c>
    </row>
    <row r="103" spans="1:6" x14ac:dyDescent="0.25">
      <c r="A103">
        <f t="shared" si="12"/>
        <v>10.599999999999978</v>
      </c>
      <c r="B103">
        <f t="shared" si="6"/>
        <v>1.059999999999998E-4</v>
      </c>
      <c r="C103">
        <f t="shared" si="7"/>
        <v>0.19999999999999998</v>
      </c>
      <c r="D103">
        <f t="shared" si="8"/>
        <v>5.5789473684210416</v>
      </c>
      <c r="E103">
        <f t="shared" si="9"/>
        <v>1.1157894736842082</v>
      </c>
      <c r="F103">
        <f t="shared" si="10"/>
        <v>0.41290366799556733</v>
      </c>
    </row>
    <row r="104" spans="1:6" x14ac:dyDescent="0.25">
      <c r="A104">
        <f t="shared" si="12"/>
        <v>10.699999999999978</v>
      </c>
      <c r="B104">
        <f t="shared" si="6"/>
        <v>1.0699999999999978E-4</v>
      </c>
      <c r="C104">
        <f t="shared" si="7"/>
        <v>0.19999999999999998</v>
      </c>
      <c r="D104">
        <f t="shared" si="8"/>
        <v>5.6315789473684097</v>
      </c>
      <c r="E104">
        <f t="shared" si="9"/>
        <v>1.1263157894736819</v>
      </c>
      <c r="F104">
        <f t="shared" si="10"/>
        <v>0.41518172094399258</v>
      </c>
    </row>
    <row r="105" spans="1:6" x14ac:dyDescent="0.25">
      <c r="A105">
        <f t="shared" si="12"/>
        <v>10.799999999999978</v>
      </c>
      <c r="B105">
        <f t="shared" si="6"/>
        <v>1.0799999999999978E-4</v>
      </c>
      <c r="C105">
        <f t="shared" si="7"/>
        <v>0.19999999999999998</v>
      </c>
      <c r="D105">
        <f t="shared" si="8"/>
        <v>5.6842105263157778</v>
      </c>
      <c r="E105">
        <f t="shared" si="9"/>
        <v>1.1368421052631554</v>
      </c>
      <c r="F105">
        <f t="shared" si="10"/>
        <v>0.41744216360812891</v>
      </c>
    </row>
    <row r="106" spans="1:6" x14ac:dyDescent="0.25">
      <c r="A106">
        <f t="shared" si="12"/>
        <v>10.899999999999977</v>
      </c>
      <c r="B106">
        <f t="shared" si="6"/>
        <v>1.0899999999999978E-4</v>
      </c>
      <c r="C106">
        <f t="shared" si="7"/>
        <v>0.19999999999999998</v>
      </c>
      <c r="D106">
        <f t="shared" si="8"/>
        <v>5.736842105263146</v>
      </c>
      <c r="E106">
        <f t="shared" si="9"/>
        <v>1.1473684210526292</v>
      </c>
      <c r="F106">
        <f t="shared" si="10"/>
        <v>0.41968519940382043</v>
      </c>
    </row>
    <row r="107" spans="1:6" x14ac:dyDescent="0.25">
      <c r="A107">
        <f t="shared" si="12"/>
        <v>10.999999999999977</v>
      </c>
      <c r="B107">
        <f t="shared" si="6"/>
        <v>1.0999999999999977E-4</v>
      </c>
      <c r="C107">
        <f t="shared" si="7"/>
        <v>0.19999999999999998</v>
      </c>
      <c r="D107">
        <f t="shared" si="8"/>
        <v>5.7894736842105141</v>
      </c>
      <c r="E107">
        <f t="shared" si="9"/>
        <v>1.1578947368421026</v>
      </c>
      <c r="F107">
        <f t="shared" si="10"/>
        <v>0.421911028626061</v>
      </c>
    </row>
    <row r="108" spans="1:6" x14ac:dyDescent="0.25">
      <c r="A108">
        <f t="shared" si="12"/>
        <v>11.099999999999977</v>
      </c>
      <c r="B108">
        <f t="shared" si="6"/>
        <v>1.1099999999999977E-4</v>
      </c>
      <c r="C108">
        <f t="shared" si="7"/>
        <v>0.19999999999999998</v>
      </c>
      <c r="D108">
        <f t="shared" si="8"/>
        <v>5.8421052631578823</v>
      </c>
      <c r="E108">
        <f t="shared" si="9"/>
        <v>1.1684210526315764</v>
      </c>
      <c r="F108">
        <f t="shared" si="10"/>
        <v>0.42411984850861612</v>
      </c>
    </row>
    <row r="109" spans="1:6" x14ac:dyDescent="0.25">
      <c r="A109">
        <f t="shared" si="12"/>
        <v>11.199999999999976</v>
      </c>
      <c r="B109">
        <f t="shared" si="6"/>
        <v>1.1199999999999977E-4</v>
      </c>
      <c r="C109">
        <f t="shared" si="7"/>
        <v>0.19999999999999998</v>
      </c>
      <c r="D109">
        <f t="shared" si="8"/>
        <v>5.8947368421052504</v>
      </c>
      <c r="E109">
        <f t="shared" si="9"/>
        <v>1.1789473684210501</v>
      </c>
      <c r="F109">
        <f t="shared" si="10"/>
        <v>0.42631185328228371</v>
      </c>
    </row>
    <row r="110" spans="1:6" x14ac:dyDescent="0.25">
      <c r="A110">
        <f>A109+0.1</f>
        <v>11.299999999999976</v>
      </c>
      <c r="B110">
        <f t="shared" si="6"/>
        <v>1.1299999999999977E-4</v>
      </c>
      <c r="C110">
        <f t="shared" si="7"/>
        <v>0.19999999999999998</v>
      </c>
      <c r="D110">
        <f t="shared" si="8"/>
        <v>5.9473684210526185</v>
      </c>
      <c r="E110">
        <f t="shared" si="9"/>
        <v>1.1894736842105236</v>
      </c>
      <c r="F110">
        <f t="shared" si="10"/>
        <v>0.42848723423182938</v>
      </c>
    </row>
    <row r="111" spans="1:6" x14ac:dyDescent="0.25">
      <c r="A111">
        <f t="shared" ref="A111:A120" si="13">A110+0.1</f>
        <v>11.399999999999975</v>
      </c>
      <c r="B111">
        <f t="shared" si="6"/>
        <v>1.1399999999999976E-4</v>
      </c>
      <c r="C111">
        <f t="shared" si="7"/>
        <v>0.19999999999999998</v>
      </c>
      <c r="D111">
        <f t="shared" si="8"/>
        <v>5.9999999999999876</v>
      </c>
      <c r="E111">
        <f t="shared" si="9"/>
        <v>1.1999999999999975</v>
      </c>
      <c r="F111">
        <f t="shared" si="10"/>
        <v>0.43064617975163072</v>
      </c>
    </row>
    <row r="112" spans="1:6" x14ac:dyDescent="0.25">
      <c r="A112">
        <f t="shared" si="13"/>
        <v>11.499999999999975</v>
      </c>
      <c r="B112">
        <f t="shared" si="6"/>
        <v>1.1499999999999976E-4</v>
      </c>
      <c r="C112">
        <f t="shared" si="7"/>
        <v>0.19999999999999998</v>
      </c>
      <c r="D112">
        <f t="shared" si="8"/>
        <v>6.0526315789473557</v>
      </c>
      <c r="E112">
        <f t="shared" si="9"/>
        <v>1.210526315789471</v>
      </c>
      <c r="F112">
        <f t="shared" si="10"/>
        <v>0.43278887540006572</v>
      </c>
    </row>
    <row r="113" spans="1:6" x14ac:dyDescent="0.25">
      <c r="A113">
        <f t="shared" si="13"/>
        <v>11.599999999999975</v>
      </c>
      <c r="B113">
        <f t="shared" si="6"/>
        <v>1.1599999999999976E-4</v>
      </c>
      <c r="C113">
        <f t="shared" si="7"/>
        <v>0.19999999999999998</v>
      </c>
      <c r="D113">
        <f t="shared" si="8"/>
        <v>6.1052631578947238</v>
      </c>
      <c r="E113">
        <f t="shared" si="9"/>
        <v>1.2210526315789447</v>
      </c>
      <c r="F113">
        <f t="shared" si="10"/>
        <v>0.43491550395267725</v>
      </c>
    </row>
    <row r="114" spans="1:6" x14ac:dyDescent="0.25">
      <c r="A114">
        <f t="shared" si="13"/>
        <v>11.699999999999974</v>
      </c>
      <c r="B114">
        <f t="shared" si="6"/>
        <v>1.1699999999999975E-4</v>
      </c>
      <c r="C114">
        <f t="shared" si="7"/>
        <v>0.19999999999999998</v>
      </c>
      <c r="D114">
        <f t="shared" si="8"/>
        <v>6.157894736842092</v>
      </c>
      <c r="E114">
        <f t="shared" si="9"/>
        <v>1.2315789473684182</v>
      </c>
      <c r="F114">
        <f t="shared" si="10"/>
        <v>0.43702624545414659</v>
      </c>
    </row>
    <row r="115" spans="1:6" x14ac:dyDescent="0.25">
      <c r="A115">
        <f t="shared" si="13"/>
        <v>11.799999999999974</v>
      </c>
      <c r="B115">
        <f t="shared" si="6"/>
        <v>1.1799999999999975E-4</v>
      </c>
      <c r="C115">
        <f t="shared" si="7"/>
        <v>0.19999999999999998</v>
      </c>
      <c r="D115">
        <f t="shared" si="8"/>
        <v>6.2105263157894601</v>
      </c>
      <c r="E115">
        <f t="shared" si="9"/>
        <v>1.2421052631578919</v>
      </c>
      <c r="F115">
        <f t="shared" si="10"/>
        <v>0.43912127726910555</v>
      </c>
    </row>
    <row r="116" spans="1:6" x14ac:dyDescent="0.25">
      <c r="A116">
        <f t="shared" si="13"/>
        <v>11.899999999999974</v>
      </c>
      <c r="B116">
        <f t="shared" si="6"/>
        <v>1.1899999999999975E-4</v>
      </c>
      <c r="C116">
        <f t="shared" si="7"/>
        <v>0.19999999999999998</v>
      </c>
      <c r="D116">
        <f t="shared" si="8"/>
        <v>6.2631578947368283</v>
      </c>
      <c r="E116">
        <f t="shared" si="9"/>
        <v>1.2526315789473657</v>
      </c>
      <c r="F116">
        <f t="shared" si="10"/>
        <v>0.44120077413181935</v>
      </c>
    </row>
    <row r="117" spans="1:6" x14ac:dyDescent="0.25">
      <c r="A117">
        <f t="shared" si="13"/>
        <v>11.999999999999973</v>
      </c>
      <c r="B117">
        <f t="shared" si="6"/>
        <v>1.1999999999999975E-4</v>
      </c>
      <c r="C117">
        <f t="shared" si="7"/>
        <v>0.19999999999999998</v>
      </c>
      <c r="D117">
        <f t="shared" si="8"/>
        <v>6.3157894736841964</v>
      </c>
      <c r="E117">
        <f t="shared" si="9"/>
        <v>1.2631578947368391</v>
      </c>
      <c r="F117">
        <f t="shared" si="10"/>
        <v>0.44326490819476738</v>
      </c>
    </row>
    <row r="118" spans="1:6" x14ac:dyDescent="0.25">
      <c r="A118">
        <f t="shared" si="13"/>
        <v>12.099999999999973</v>
      </c>
      <c r="B118">
        <f t="shared" si="6"/>
        <v>1.2099999999999974E-4</v>
      </c>
      <c r="C118">
        <f t="shared" si="7"/>
        <v>0.19999999999999998</v>
      </c>
      <c r="D118">
        <f t="shared" si="8"/>
        <v>6.3684210526315654</v>
      </c>
      <c r="E118">
        <f t="shared" si="9"/>
        <v>1.2736842105263131</v>
      </c>
      <c r="F118">
        <f t="shared" si="10"/>
        <v>0.44531384907615212</v>
      </c>
    </row>
    <row r="119" spans="1:6" x14ac:dyDescent="0.25">
      <c r="A119">
        <f t="shared" si="13"/>
        <v>12.199999999999973</v>
      </c>
      <c r="B119">
        <f t="shared" si="6"/>
        <v>1.2199999999999974E-4</v>
      </c>
      <c r="C119">
        <f t="shared" si="7"/>
        <v>0.19999999999999998</v>
      </c>
      <c r="D119">
        <f t="shared" si="8"/>
        <v>6.4210526315789336</v>
      </c>
      <c r="E119">
        <f t="shared" si="9"/>
        <v>1.2842105263157866</v>
      </c>
      <c r="F119">
        <f t="shared" si="10"/>
        <v>0.44734776390636205</v>
      </c>
    </row>
    <row r="120" spans="1:6" x14ac:dyDescent="0.25">
      <c r="A120">
        <f t="shared" si="13"/>
        <v>12.299999999999972</v>
      </c>
      <c r="B120">
        <f t="shared" si="6"/>
        <v>1.2299999999999974E-4</v>
      </c>
      <c r="C120">
        <f t="shared" si="7"/>
        <v>0.19999999999999998</v>
      </c>
      <c r="D120">
        <f t="shared" si="8"/>
        <v>6.4736842105263017</v>
      </c>
      <c r="E120">
        <f t="shared" si="9"/>
        <v>1.2947368421052603</v>
      </c>
      <c r="F120">
        <f t="shared" si="10"/>
        <v>0.44936681737341649</v>
      </c>
    </row>
    <row r="121" spans="1:6" x14ac:dyDescent="0.25">
      <c r="A121">
        <f>A120+0.1</f>
        <v>12.399999999999972</v>
      </c>
      <c r="B121">
        <f t="shared" si="6"/>
        <v>1.2399999999999973E-4</v>
      </c>
      <c r="C121">
        <f t="shared" si="7"/>
        <v>0.19999999999999998</v>
      </c>
      <c r="D121">
        <f t="shared" si="8"/>
        <v>6.5263157894736699</v>
      </c>
      <c r="E121">
        <f t="shared" si="9"/>
        <v>1.3052631578947338</v>
      </c>
      <c r="F121">
        <f t="shared" si="10"/>
        <v>0.45137117176741798</v>
      </c>
    </row>
    <row r="122" spans="1:6" x14ac:dyDescent="0.25">
      <c r="A122">
        <f t="shared" ref="A122:A124" si="14">A121+0.1</f>
        <v>12.499999999999972</v>
      </c>
      <c r="B122">
        <f t="shared" si="6"/>
        <v>1.2499999999999973E-4</v>
      </c>
      <c r="C122">
        <f t="shared" si="7"/>
        <v>0.19999999999999998</v>
      </c>
      <c r="D122">
        <f t="shared" si="8"/>
        <v>6.578947368421038</v>
      </c>
      <c r="E122">
        <f t="shared" si="9"/>
        <v>1.3157894736842075</v>
      </c>
      <c r="F122">
        <f t="shared" si="10"/>
        <v>0.45336098702403688</v>
      </c>
    </row>
    <row r="123" spans="1:6" x14ac:dyDescent="0.25">
      <c r="A123">
        <f t="shared" si="14"/>
        <v>12.599999999999971</v>
      </c>
      <c r="B123">
        <f t="shared" si="6"/>
        <v>1.2599999999999973E-4</v>
      </c>
      <c r="C123">
        <f t="shared" si="7"/>
        <v>0.19999999999999998</v>
      </c>
      <c r="D123">
        <f t="shared" si="8"/>
        <v>6.6315789473684061</v>
      </c>
      <c r="E123">
        <f t="shared" si="9"/>
        <v>1.3263157894736812</v>
      </c>
      <c r="F123">
        <f t="shared" si="10"/>
        <v>0.45533642076705366</v>
      </c>
    </row>
    <row r="124" spans="1:6" x14ac:dyDescent="0.25">
      <c r="A124">
        <f t="shared" si="14"/>
        <v>12.699999999999971</v>
      </c>
      <c r="B124">
        <f t="shared" si="6"/>
        <v>1.2699999999999973E-4</v>
      </c>
      <c r="C124">
        <f t="shared" si="7"/>
        <v>0.19999999999999998</v>
      </c>
      <c r="D124">
        <f t="shared" si="8"/>
        <v>6.6842105263157743</v>
      </c>
      <c r="E124">
        <f t="shared" si="9"/>
        <v>1.3368421052631547</v>
      </c>
      <c r="F124">
        <f t="shared" si="10"/>
        <v>0.4572976283499815</v>
      </c>
    </row>
    <row r="125" spans="1:6" x14ac:dyDescent="0.25">
      <c r="A125">
        <f>A124+0.1</f>
        <v>12.799999999999971</v>
      </c>
      <c r="B125">
        <f t="shared" si="6"/>
        <v>1.2799999999999972E-4</v>
      </c>
      <c r="C125">
        <f t="shared" si="7"/>
        <v>0.19999999999999998</v>
      </c>
      <c r="D125">
        <f t="shared" si="8"/>
        <v>6.7368421052631433</v>
      </c>
      <c r="E125">
        <f t="shared" si="9"/>
        <v>1.3473684210526284</v>
      </c>
      <c r="F125">
        <f t="shared" si="10"/>
        <v>0.4592447628967935</v>
      </c>
    </row>
    <row r="126" spans="1:6" x14ac:dyDescent="0.25">
      <c r="A126">
        <f t="shared" ref="A126:A131" si="15">A125+0.1</f>
        <v>12.89999999999997</v>
      </c>
      <c r="B126">
        <f t="shared" si="6"/>
        <v>1.2899999999999972E-4</v>
      </c>
      <c r="C126">
        <f t="shared" si="7"/>
        <v>0.19999999999999998</v>
      </c>
      <c r="D126">
        <f t="shared" si="8"/>
        <v>6.7894736842105115</v>
      </c>
      <c r="E126">
        <f t="shared" si="9"/>
        <v>1.3578947368421022</v>
      </c>
      <c r="F126">
        <f t="shared" si="10"/>
        <v>0.4611779753417759</v>
      </c>
    </row>
    <row r="127" spans="1:6" x14ac:dyDescent="0.25">
      <c r="A127">
        <f t="shared" si="15"/>
        <v>12.99999999999997</v>
      </c>
      <c r="B127">
        <f t="shared" si="6"/>
        <v>1.2999999999999972E-4</v>
      </c>
      <c r="C127">
        <f t="shared" si="7"/>
        <v>0.19999999999999998</v>
      </c>
      <c r="D127">
        <f t="shared" si="8"/>
        <v>6.8421052631578796</v>
      </c>
      <c r="E127">
        <f t="shared" si="9"/>
        <v>1.3684210526315759</v>
      </c>
      <c r="F127">
        <f t="shared" si="10"/>
        <v>0.46309741446852903</v>
      </c>
    </row>
    <row r="128" spans="1:6" x14ac:dyDescent="0.25">
      <c r="A128">
        <f t="shared" si="15"/>
        <v>13.099999999999969</v>
      </c>
      <c r="B128">
        <f t="shared" si="6"/>
        <v>1.3099999999999971E-4</v>
      </c>
      <c r="C128">
        <f t="shared" si="7"/>
        <v>0.19999999999999998</v>
      </c>
      <c r="D128">
        <f t="shared" si="8"/>
        <v>6.8947368421052477</v>
      </c>
      <c r="E128">
        <f t="shared" si="9"/>
        <v>1.3789473684210494</v>
      </c>
      <c r="F128">
        <f t="shared" si="10"/>
        <v>0.46500322694813923</v>
      </c>
    </row>
    <row r="129" spans="1:6" x14ac:dyDescent="0.25">
      <c r="A129">
        <f t="shared" si="15"/>
        <v>13.199999999999969</v>
      </c>
      <c r="B129">
        <f t="shared" si="6"/>
        <v>1.3199999999999971E-4</v>
      </c>
      <c r="C129">
        <f t="shared" si="7"/>
        <v>0.19999999999999998</v>
      </c>
      <c r="D129">
        <f t="shared" si="8"/>
        <v>6.9473684210526159</v>
      </c>
      <c r="E129">
        <f t="shared" si="9"/>
        <v>1.3894736842105231</v>
      </c>
      <c r="F129">
        <f t="shared" si="10"/>
        <v>0.46689555737653848</v>
      </c>
    </row>
    <row r="130" spans="1:6" x14ac:dyDescent="0.25">
      <c r="A130">
        <f t="shared" si="15"/>
        <v>13.299999999999969</v>
      </c>
      <c r="B130">
        <f t="shared" si="6"/>
        <v>1.3299999999999971E-4</v>
      </c>
      <c r="C130">
        <f t="shared" si="7"/>
        <v>0.19999999999999998</v>
      </c>
      <c r="D130">
        <f t="shared" si="8"/>
        <v>6.999999999999984</v>
      </c>
      <c r="E130">
        <f t="shared" si="9"/>
        <v>1.3999999999999966</v>
      </c>
      <c r="F130">
        <f t="shared" si="10"/>
        <v>0.46877454831107557</v>
      </c>
    </row>
    <row r="131" spans="1:6" x14ac:dyDescent="0.25">
      <c r="A131">
        <f t="shared" si="15"/>
        <v>13.399999999999968</v>
      </c>
      <c r="B131">
        <f t="shared" ref="B131:B147" si="16">A131*$K$2</f>
        <v>1.3399999999999971E-4</v>
      </c>
      <c r="C131">
        <f t="shared" ref="C131:C147" si="17">$I$2/$L$2</f>
        <v>0.19999999999999998</v>
      </c>
      <c r="D131">
        <f t="shared" ref="D131:D147" si="18">B131/$M$2</f>
        <v>7.0526315789473522</v>
      </c>
      <c r="E131">
        <f t="shared" ref="E131:E147" si="19">C131*D131</f>
        <v>1.4105263157894703</v>
      </c>
      <c r="F131">
        <f t="shared" ref="F131:F147" si="20">E131/(1+E131+$R$2)</f>
        <v>0.47064034030631635</v>
      </c>
    </row>
    <row r="132" spans="1:6" x14ac:dyDescent="0.25">
      <c r="A132">
        <f>A131+0.1</f>
        <v>13.499999999999968</v>
      </c>
      <c r="B132">
        <f t="shared" si="16"/>
        <v>1.349999999999997E-4</v>
      </c>
      <c r="C132">
        <f t="shared" si="17"/>
        <v>0.19999999999999998</v>
      </c>
      <c r="D132">
        <f t="shared" si="18"/>
        <v>7.1052631578947212</v>
      </c>
      <c r="E132">
        <f t="shared" si="19"/>
        <v>1.421052631578944</v>
      </c>
      <c r="F132">
        <f t="shared" si="20"/>
        <v>0.47249307194909107</v>
      </c>
    </row>
    <row r="133" spans="1:6" x14ac:dyDescent="0.25">
      <c r="A133">
        <f t="shared" ref="A133" si="21">A132+0.1</f>
        <v>13.599999999999968</v>
      </c>
      <c r="B133">
        <f t="shared" si="16"/>
        <v>1.359999999999997E-4</v>
      </c>
      <c r="C133">
        <f t="shared" si="17"/>
        <v>0.19999999999999998</v>
      </c>
      <c r="D133">
        <f t="shared" si="18"/>
        <v>7.1578947368420893</v>
      </c>
      <c r="E133">
        <f t="shared" si="19"/>
        <v>1.4315789473684177</v>
      </c>
      <c r="F133">
        <f t="shared" si="20"/>
        <v>0.4743328798928102</v>
      </c>
    </row>
    <row r="134" spans="1:6" x14ac:dyDescent="0.25">
      <c r="A134">
        <f>A133+0.1</f>
        <v>13.699999999999967</v>
      </c>
      <c r="B134">
        <f t="shared" si="16"/>
        <v>1.3699999999999967E-4</v>
      </c>
      <c r="C134">
        <f t="shared" si="17"/>
        <v>0.19999999999999998</v>
      </c>
      <c r="D134">
        <f t="shared" si="18"/>
        <v>7.2105263157894557</v>
      </c>
      <c r="E134">
        <f t="shared" si="19"/>
        <v>1.442105263157891</v>
      </c>
      <c r="F134">
        <f t="shared" si="20"/>
        <v>0.47615989889106269</v>
      </c>
    </row>
    <row r="135" spans="1:6" x14ac:dyDescent="0.25">
      <c r="A135">
        <f t="shared" ref="A135" si="22">A134+0.1</f>
        <v>13.799999999999967</v>
      </c>
      <c r="B135">
        <f t="shared" si="16"/>
        <v>1.3799999999999967E-4</v>
      </c>
      <c r="C135">
        <f t="shared" si="17"/>
        <v>0.19999999999999998</v>
      </c>
      <c r="D135">
        <f t="shared" si="18"/>
        <v>7.2631578947368238</v>
      </c>
      <c r="E135">
        <f t="shared" si="19"/>
        <v>1.4526315789473647</v>
      </c>
      <c r="F135">
        <f t="shared" si="20"/>
        <v>0.47797426183051744</v>
      </c>
    </row>
    <row r="136" spans="1:6" x14ac:dyDescent="0.25">
      <c r="A136">
        <f>A135+0.1</f>
        <v>13.899999999999967</v>
      </c>
      <c r="B136">
        <f t="shared" si="16"/>
        <v>1.3899999999999967E-4</v>
      </c>
      <c r="C136">
        <f t="shared" si="17"/>
        <v>0.19999999999999998</v>
      </c>
      <c r="D136">
        <f t="shared" si="18"/>
        <v>7.3157894736841929</v>
      </c>
      <c r="E136">
        <f t="shared" si="19"/>
        <v>1.4631578947368384</v>
      </c>
      <c r="F136">
        <f t="shared" si="20"/>
        <v>0.47977609976314295</v>
      </c>
    </row>
    <row r="137" spans="1:6" x14ac:dyDescent="0.25">
      <c r="A137">
        <f t="shared" ref="A137:A139" si="23">A136+0.1</f>
        <v>13.999999999999966</v>
      </c>
      <c r="B137">
        <f t="shared" si="16"/>
        <v>1.3999999999999966E-4</v>
      </c>
      <c r="C137">
        <f t="shared" si="17"/>
        <v>0.19999999999999998</v>
      </c>
      <c r="D137">
        <f t="shared" si="18"/>
        <v>7.368421052631561</v>
      </c>
      <c r="E137">
        <f t="shared" si="19"/>
        <v>1.4736842105263122</v>
      </c>
      <c r="F137">
        <f t="shared" si="20"/>
        <v>0.48156554193776102</v>
      </c>
    </row>
    <row r="138" spans="1:6" x14ac:dyDescent="0.25">
      <c r="A138">
        <f t="shared" si="23"/>
        <v>14.099999999999966</v>
      </c>
      <c r="B138">
        <f t="shared" si="16"/>
        <v>1.4099999999999966E-4</v>
      </c>
      <c r="C138">
        <f t="shared" si="17"/>
        <v>0.19999999999999998</v>
      </c>
      <c r="D138">
        <f t="shared" si="18"/>
        <v>7.4210526315789291</v>
      </c>
      <c r="E138">
        <f t="shared" si="19"/>
        <v>1.4842105263157856</v>
      </c>
      <c r="F138">
        <f t="shared" si="20"/>
        <v>0.48334271583095356</v>
      </c>
    </row>
    <row r="139" spans="1:6" x14ac:dyDescent="0.25">
      <c r="A139">
        <f t="shared" si="23"/>
        <v>14.199999999999966</v>
      </c>
      <c r="B139">
        <f t="shared" si="16"/>
        <v>1.4199999999999966E-4</v>
      </c>
      <c r="C139">
        <f t="shared" si="17"/>
        <v>0.19999999999999998</v>
      </c>
      <c r="D139">
        <f t="shared" si="18"/>
        <v>7.4736842105262973</v>
      </c>
      <c r="E139">
        <f t="shared" si="19"/>
        <v>1.4947368421052594</v>
      </c>
      <c r="F139">
        <f t="shared" si="20"/>
        <v>0.4851077471773339</v>
      </c>
    </row>
    <row r="140" spans="1:6" x14ac:dyDescent="0.25">
      <c r="A140">
        <f>A139+0.1</f>
        <v>14.299999999999965</v>
      </c>
      <c r="B140">
        <f t="shared" si="16"/>
        <v>1.4299999999999965E-4</v>
      </c>
      <c r="C140">
        <f t="shared" si="17"/>
        <v>0.19999999999999998</v>
      </c>
      <c r="D140">
        <f t="shared" si="18"/>
        <v>7.5263157894736654</v>
      </c>
      <c r="E140">
        <f t="shared" si="19"/>
        <v>1.5052631578947329</v>
      </c>
      <c r="F140">
        <f t="shared" si="20"/>
        <v>0.48686075999920059</v>
      </c>
    </row>
    <row r="141" spans="1:6" x14ac:dyDescent="0.25">
      <c r="A141">
        <f t="shared" ref="A141" si="24">A140+0.1</f>
        <v>14.399999999999965</v>
      </c>
      <c r="B141">
        <f t="shared" si="16"/>
        <v>1.4399999999999965E-4</v>
      </c>
      <c r="C141">
        <f t="shared" si="17"/>
        <v>0.19999999999999998</v>
      </c>
      <c r="D141">
        <f t="shared" si="18"/>
        <v>7.5789473684210336</v>
      </c>
      <c r="E141">
        <f t="shared" si="19"/>
        <v>1.5157894736842066</v>
      </c>
      <c r="F141">
        <f t="shared" si="20"/>
        <v>0.4886018766355878</v>
      </c>
    </row>
    <row r="142" spans="1:6" x14ac:dyDescent="0.25">
      <c r="A142">
        <f>A141+0.1</f>
        <v>14.499999999999964</v>
      </c>
      <c r="B142">
        <f t="shared" si="16"/>
        <v>1.4499999999999965E-4</v>
      </c>
      <c r="C142">
        <f t="shared" si="17"/>
        <v>0.19999999999999998</v>
      </c>
      <c r="D142">
        <f t="shared" si="18"/>
        <v>7.6315789473684017</v>
      </c>
      <c r="E142">
        <f t="shared" si="19"/>
        <v>1.5263157894736803</v>
      </c>
      <c r="F142">
        <f t="shared" si="20"/>
        <v>0.49033121777072525</v>
      </c>
    </row>
    <row r="143" spans="1:6" x14ac:dyDescent="0.25">
      <c r="A143">
        <f t="shared" ref="A143:A145" si="25">A142+0.1</f>
        <v>14.599999999999964</v>
      </c>
      <c r="B143">
        <f t="shared" si="16"/>
        <v>1.4599999999999965E-4</v>
      </c>
      <c r="C143">
        <f t="shared" si="17"/>
        <v>0.19999999999999998</v>
      </c>
      <c r="D143">
        <f t="shared" si="18"/>
        <v>7.6842105263157707</v>
      </c>
      <c r="E143">
        <f t="shared" si="19"/>
        <v>1.536842105263154</v>
      </c>
      <c r="F143">
        <f t="shared" si="20"/>
        <v>0.49204890246192406</v>
      </c>
    </row>
    <row r="144" spans="1:6" x14ac:dyDescent="0.25">
      <c r="A144">
        <f t="shared" si="25"/>
        <v>14.699999999999964</v>
      </c>
      <c r="B144">
        <f t="shared" si="16"/>
        <v>1.4699999999999964E-4</v>
      </c>
      <c r="C144">
        <f t="shared" si="17"/>
        <v>0.19999999999999998</v>
      </c>
      <c r="D144">
        <f t="shared" si="18"/>
        <v>7.7368421052631389</v>
      </c>
      <c r="E144">
        <f t="shared" si="19"/>
        <v>1.5473684210526277</v>
      </c>
      <c r="F144">
        <f t="shared" si="20"/>
        <v>0.49375504816689914</v>
      </c>
    </row>
    <row r="145" spans="1:6" x14ac:dyDescent="0.25">
      <c r="A145">
        <f t="shared" si="25"/>
        <v>14.799999999999963</v>
      </c>
      <c r="B145">
        <f t="shared" si="16"/>
        <v>1.4799999999999964E-4</v>
      </c>
      <c r="C145">
        <f t="shared" si="17"/>
        <v>0.19999999999999998</v>
      </c>
      <c r="D145">
        <f t="shared" si="18"/>
        <v>7.789473684210507</v>
      </c>
      <c r="E145">
        <f t="shared" si="19"/>
        <v>1.5578947368421012</v>
      </c>
      <c r="F145">
        <f t="shared" si="20"/>
        <v>0.49544977077054414</v>
      </c>
    </row>
    <row r="146" spans="1:6" x14ac:dyDescent="0.25">
      <c r="A146">
        <f>A145+0.1</f>
        <v>14.899999999999963</v>
      </c>
      <c r="B146">
        <f t="shared" si="16"/>
        <v>1.4899999999999964E-4</v>
      </c>
      <c r="C146">
        <f t="shared" si="17"/>
        <v>0.19999999999999998</v>
      </c>
      <c r="D146">
        <f t="shared" si="18"/>
        <v>7.8421052631578752</v>
      </c>
      <c r="E146">
        <f t="shared" si="19"/>
        <v>1.5684210526315749</v>
      </c>
      <c r="F146">
        <f t="shared" si="20"/>
        <v>0.49713318461116918</v>
      </c>
    </row>
    <row r="147" spans="1:6" x14ac:dyDescent="0.25">
      <c r="A147">
        <f>A146+0.1</f>
        <v>14.999999999999963</v>
      </c>
      <c r="B147">
        <f t="shared" si="16"/>
        <v>1.4999999999999963E-4</v>
      </c>
      <c r="C147">
        <f t="shared" si="17"/>
        <v>0.19999999999999998</v>
      </c>
      <c r="D147">
        <f t="shared" si="18"/>
        <v>7.8947368421052433</v>
      </c>
      <c r="E147">
        <f t="shared" si="19"/>
        <v>1.5789473684210484</v>
      </c>
      <c r="F147">
        <f t="shared" si="20"/>
        <v>0.49880540250621608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PhaA</vt:lpstr>
      <vt:lpstr>PhaA γ analysis</vt:lpstr>
      <vt:lpstr>PhaA κ analysis</vt:lpstr>
      <vt:lpstr>PhaA κ analysis (rev)</vt:lpstr>
      <vt:lpstr>PhaA overall analysis</vt:lpstr>
      <vt:lpstr>PhaB</vt:lpstr>
      <vt:lpstr>PhaB γ analysis</vt:lpstr>
      <vt:lpstr>PhaB γ analysis2</vt:lpstr>
      <vt:lpstr>PhaB κ analysis</vt:lpstr>
      <vt:lpstr>PhaB κ analysis2</vt:lpstr>
      <vt:lpstr>PhaB overall analysis</vt:lpstr>
      <vt:lpstr>PhaC</vt:lpstr>
      <vt:lpstr>Accoa</vt:lpstr>
      <vt:lpstr>CoA</vt:lpstr>
      <vt:lpstr>Accoa_CoA</vt:lpstr>
      <vt:lpstr>AceAccoa</vt:lpstr>
      <vt:lpstr>3HB-CoA</vt:lpstr>
      <vt:lpstr>NADP(H)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Al-Siyabi</dc:creator>
  <cp:lastModifiedBy>Adil Al-Siyabi</cp:lastModifiedBy>
  <dcterms:created xsi:type="dcterms:W3CDTF">2021-01-21T16:44:47Z</dcterms:created>
  <dcterms:modified xsi:type="dcterms:W3CDTF">2021-01-25T03:36:29Z</dcterms:modified>
</cp:coreProperties>
</file>