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aper_Files\OptFill_Paper\Supplemental FIles\"/>
    </mc:Choice>
  </mc:AlternateContent>
  <bookViews>
    <workbookView xWindow="-105" yWindow="-105" windowWidth="19425" windowHeight="10425"/>
  </bookViews>
  <sheets>
    <sheet name="Table of Contents" sheetId="9" r:id="rId1"/>
    <sheet name="Test_Models_Biomass" sheetId="1" r:id="rId2"/>
    <sheet name="OptFill_statistics" sheetId="3" r:id="rId3"/>
    <sheet name="Solution Statistics" sheetId="8" r:id="rId4"/>
    <sheet name="find duplicates in iAF1260"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86" i="8" l="1"/>
  <c r="AF86" i="8"/>
  <c r="AG86" i="8"/>
  <c r="AH86" i="8"/>
  <c r="AE87" i="8"/>
  <c r="AF87" i="8"/>
  <c r="AG87" i="8"/>
  <c r="AH87" i="8"/>
  <c r="AD87" i="8"/>
  <c r="AD86" i="8"/>
  <c r="E12" i="3"/>
  <c r="AJ38" i="8"/>
  <c r="Y195" i="8"/>
  <c r="D25" i="3"/>
  <c r="B26" i="3"/>
  <c r="B25" i="3"/>
  <c r="E8" i="3"/>
  <c r="C2083" i="5" l="1"/>
  <c r="C2082" i="5"/>
  <c r="C2081" i="5"/>
  <c r="C2080" i="5"/>
  <c r="C2079" i="5"/>
  <c r="C2078" i="5"/>
  <c r="C2077" i="5"/>
  <c r="C2076" i="5"/>
  <c r="C2075" i="5"/>
  <c r="C2074" i="5"/>
  <c r="C2073" i="5"/>
  <c r="C2072" i="5"/>
  <c r="C2071" i="5"/>
  <c r="C2070" i="5"/>
  <c r="C2069" i="5"/>
  <c r="C2068" i="5"/>
  <c r="C2067" i="5"/>
  <c r="C2066" i="5"/>
  <c r="C2065" i="5"/>
  <c r="C2064" i="5"/>
  <c r="C2063" i="5"/>
  <c r="C2062" i="5"/>
  <c r="C2061" i="5"/>
  <c r="C2060" i="5"/>
  <c r="C2059" i="5"/>
  <c r="C2058" i="5"/>
  <c r="C2057" i="5"/>
  <c r="C2056" i="5"/>
  <c r="C2055" i="5"/>
  <c r="C2054" i="5"/>
  <c r="C2053" i="5"/>
  <c r="C2052" i="5"/>
  <c r="C2051" i="5"/>
  <c r="C2050" i="5"/>
  <c r="C2049" i="5"/>
  <c r="C2048" i="5"/>
  <c r="C2047" i="5"/>
  <c r="C2046" i="5"/>
  <c r="C2045" i="5"/>
  <c r="C2044" i="5"/>
  <c r="C2043" i="5"/>
  <c r="C2042" i="5"/>
  <c r="C2041" i="5"/>
  <c r="C2040" i="5"/>
  <c r="C2039" i="5"/>
  <c r="C2038" i="5"/>
  <c r="C2037" i="5"/>
  <c r="C2036" i="5"/>
  <c r="C2035" i="5"/>
  <c r="C2034" i="5"/>
  <c r="C2033" i="5"/>
  <c r="C2032" i="5"/>
  <c r="C2031" i="5"/>
  <c r="C2030" i="5"/>
  <c r="C2029" i="5"/>
  <c r="C2028" i="5"/>
  <c r="C2027" i="5"/>
  <c r="C2026" i="5"/>
  <c r="C2025" i="5"/>
  <c r="C2024" i="5"/>
  <c r="C2023" i="5"/>
  <c r="C2022" i="5"/>
  <c r="C2021" i="5"/>
  <c r="C2020" i="5"/>
  <c r="C2019" i="5"/>
  <c r="C2018" i="5"/>
  <c r="C2017" i="5"/>
  <c r="C2016" i="5"/>
  <c r="C2015" i="5"/>
  <c r="C2014" i="5"/>
  <c r="C2013" i="5"/>
  <c r="C2012" i="5"/>
  <c r="C2011" i="5"/>
  <c r="C2010" i="5"/>
  <c r="C2009" i="5"/>
  <c r="C2008" i="5"/>
  <c r="C2007" i="5"/>
  <c r="C2006" i="5"/>
  <c r="C2005" i="5"/>
  <c r="C2004" i="5"/>
  <c r="C2003" i="5"/>
  <c r="C2002" i="5"/>
  <c r="C2001" i="5"/>
  <c r="C2000" i="5"/>
  <c r="C1999" i="5"/>
  <c r="C1998" i="5"/>
  <c r="C1997" i="5"/>
  <c r="C1996" i="5"/>
  <c r="C1995" i="5"/>
  <c r="C1994" i="5"/>
  <c r="C1993" i="5"/>
  <c r="C1992" i="5"/>
  <c r="C1991" i="5"/>
  <c r="C1990" i="5"/>
  <c r="C1989" i="5"/>
  <c r="C1988" i="5"/>
  <c r="C1987" i="5"/>
  <c r="C1986" i="5"/>
  <c r="C1985" i="5"/>
  <c r="C1984" i="5"/>
  <c r="C1983" i="5"/>
  <c r="C1982" i="5"/>
  <c r="C1981" i="5"/>
  <c r="C1980" i="5"/>
  <c r="C1979" i="5"/>
  <c r="C1978" i="5"/>
  <c r="C1977" i="5"/>
  <c r="C1976" i="5"/>
  <c r="C1975" i="5"/>
  <c r="C1974" i="5"/>
  <c r="C1973" i="5"/>
  <c r="C1972" i="5"/>
  <c r="C1971" i="5"/>
  <c r="C1970" i="5"/>
  <c r="C1969" i="5"/>
  <c r="C1968" i="5"/>
  <c r="C1967" i="5"/>
  <c r="C1966" i="5"/>
  <c r="C1965" i="5"/>
  <c r="C1964" i="5"/>
  <c r="C1963" i="5"/>
  <c r="C1962" i="5"/>
  <c r="C1961" i="5"/>
  <c r="C1960" i="5"/>
  <c r="C1959" i="5"/>
  <c r="C1958" i="5"/>
  <c r="C1957" i="5"/>
  <c r="C1956" i="5"/>
  <c r="C1955" i="5"/>
  <c r="C1954" i="5"/>
  <c r="C1953" i="5"/>
  <c r="C1952" i="5"/>
  <c r="C1951" i="5"/>
  <c r="C1950" i="5"/>
  <c r="C1949" i="5"/>
  <c r="C1948" i="5"/>
  <c r="C1947" i="5"/>
  <c r="C1946" i="5"/>
  <c r="C1945" i="5"/>
  <c r="C1944" i="5"/>
  <c r="C1943" i="5"/>
  <c r="C1942" i="5"/>
  <c r="C1941" i="5"/>
  <c r="C1940" i="5"/>
  <c r="C1939" i="5"/>
  <c r="C1938" i="5"/>
  <c r="C1937" i="5"/>
  <c r="C1936" i="5"/>
  <c r="C1935" i="5"/>
  <c r="C1934" i="5"/>
  <c r="C1933" i="5"/>
  <c r="C1932" i="5"/>
  <c r="C1931" i="5"/>
  <c r="C1930" i="5"/>
  <c r="C1929" i="5"/>
  <c r="C1928" i="5"/>
  <c r="C1927" i="5"/>
  <c r="C1926" i="5"/>
  <c r="C1925" i="5"/>
  <c r="C1924" i="5"/>
  <c r="C1923" i="5"/>
  <c r="C1922" i="5"/>
  <c r="C1921" i="5"/>
  <c r="C1920" i="5"/>
  <c r="C1919" i="5"/>
  <c r="C1918" i="5"/>
  <c r="C1917" i="5"/>
  <c r="C1916" i="5"/>
  <c r="C1915" i="5"/>
  <c r="C1914" i="5"/>
  <c r="C1913" i="5"/>
  <c r="C1912" i="5"/>
  <c r="C1911" i="5"/>
  <c r="C1910" i="5"/>
  <c r="C1909" i="5"/>
  <c r="C1908" i="5"/>
  <c r="C1907" i="5"/>
  <c r="C1906" i="5"/>
  <c r="C1905" i="5"/>
  <c r="C1904" i="5"/>
  <c r="C1903" i="5"/>
  <c r="C1902" i="5"/>
  <c r="C1901" i="5"/>
  <c r="C1900" i="5"/>
  <c r="C1899" i="5"/>
  <c r="C1898" i="5"/>
  <c r="C1897" i="5"/>
  <c r="C1896" i="5"/>
  <c r="C1895" i="5"/>
  <c r="C1894" i="5"/>
  <c r="C1893" i="5"/>
  <c r="C1892" i="5"/>
  <c r="C1891" i="5"/>
  <c r="C1890" i="5"/>
  <c r="C1889" i="5"/>
  <c r="C1888" i="5"/>
  <c r="C1887" i="5"/>
  <c r="C1886" i="5"/>
  <c r="C1885" i="5"/>
  <c r="C1884" i="5"/>
  <c r="C1883" i="5"/>
  <c r="C1882" i="5"/>
  <c r="C1881" i="5"/>
  <c r="C1880" i="5"/>
  <c r="C1879" i="5"/>
  <c r="C1878" i="5"/>
  <c r="C1877" i="5"/>
  <c r="C1876" i="5"/>
  <c r="C1875" i="5"/>
  <c r="C1874" i="5"/>
  <c r="C1873" i="5"/>
  <c r="C1872" i="5"/>
  <c r="C1871" i="5"/>
  <c r="C1870" i="5"/>
  <c r="C1869" i="5"/>
  <c r="C1868" i="5"/>
  <c r="C1867" i="5"/>
  <c r="C1866" i="5"/>
  <c r="C1865" i="5"/>
  <c r="C1864" i="5"/>
  <c r="C1863" i="5"/>
  <c r="C1862" i="5"/>
  <c r="C1861" i="5"/>
  <c r="C1860" i="5"/>
  <c r="C1859" i="5"/>
  <c r="C1858" i="5"/>
  <c r="C1857" i="5"/>
  <c r="C1856" i="5"/>
  <c r="C1855" i="5"/>
  <c r="C1854" i="5"/>
  <c r="C1853" i="5"/>
  <c r="C1852" i="5"/>
  <c r="C1851" i="5"/>
  <c r="C1850" i="5"/>
  <c r="C1849" i="5"/>
  <c r="C1848" i="5"/>
  <c r="C1847" i="5"/>
  <c r="C1846" i="5"/>
  <c r="C1845" i="5"/>
  <c r="C1844" i="5"/>
  <c r="C1843" i="5"/>
  <c r="C1842" i="5"/>
  <c r="C1841" i="5"/>
  <c r="C1840" i="5"/>
  <c r="C1839" i="5"/>
  <c r="C1838" i="5"/>
  <c r="C1837" i="5"/>
  <c r="C1836" i="5"/>
  <c r="C1835" i="5"/>
  <c r="C1834" i="5"/>
  <c r="C1833" i="5"/>
  <c r="C1832" i="5"/>
  <c r="C1831" i="5"/>
  <c r="C1830" i="5"/>
  <c r="C1829" i="5"/>
  <c r="C1828" i="5"/>
  <c r="C1827" i="5"/>
  <c r="C1826" i="5"/>
  <c r="C1825" i="5"/>
  <c r="C1824" i="5"/>
  <c r="C1823" i="5"/>
  <c r="C1822" i="5"/>
  <c r="C1821" i="5"/>
  <c r="C1820" i="5"/>
  <c r="C1819" i="5"/>
  <c r="C1818" i="5"/>
  <c r="C1817" i="5"/>
  <c r="C1816" i="5"/>
  <c r="C1815" i="5"/>
  <c r="C1814" i="5"/>
  <c r="C1813" i="5"/>
  <c r="C1812" i="5"/>
  <c r="C1811" i="5"/>
  <c r="C1810" i="5"/>
  <c r="C1809" i="5"/>
  <c r="C1808" i="5"/>
  <c r="C1807" i="5"/>
  <c r="C1806" i="5"/>
  <c r="C1805" i="5"/>
  <c r="C1804" i="5"/>
  <c r="C1803" i="5"/>
  <c r="C1802" i="5"/>
  <c r="C1801" i="5"/>
  <c r="C1800" i="5"/>
  <c r="C1799" i="5"/>
  <c r="C1798" i="5"/>
  <c r="C1797" i="5"/>
  <c r="C1796" i="5"/>
  <c r="C1795" i="5"/>
  <c r="C1794" i="5"/>
  <c r="C1793" i="5"/>
  <c r="C1792" i="5"/>
  <c r="C1791" i="5"/>
  <c r="C1790" i="5"/>
  <c r="C1789" i="5"/>
  <c r="C1788" i="5"/>
  <c r="C1787" i="5"/>
  <c r="C1786" i="5"/>
  <c r="C1785" i="5"/>
  <c r="C1784" i="5"/>
  <c r="C1783" i="5"/>
  <c r="C1782" i="5"/>
  <c r="C1781" i="5"/>
  <c r="C1780" i="5"/>
  <c r="C1779" i="5"/>
  <c r="C1778" i="5"/>
  <c r="C1777" i="5"/>
  <c r="C1776" i="5"/>
  <c r="C1775" i="5"/>
  <c r="C1774" i="5"/>
  <c r="C1773" i="5"/>
  <c r="C1772" i="5"/>
  <c r="C1771" i="5"/>
  <c r="C1770" i="5"/>
  <c r="C1769" i="5"/>
  <c r="C1768" i="5"/>
  <c r="C1767" i="5"/>
  <c r="C1766" i="5"/>
  <c r="C1765" i="5"/>
  <c r="C1764" i="5"/>
  <c r="C1763" i="5"/>
  <c r="C1762" i="5"/>
  <c r="C1761" i="5"/>
  <c r="C1760" i="5"/>
  <c r="C1759" i="5"/>
  <c r="C1758" i="5"/>
  <c r="C1757" i="5"/>
  <c r="C1756" i="5"/>
  <c r="C1755" i="5"/>
  <c r="C1754" i="5"/>
  <c r="C1753" i="5"/>
  <c r="C1752" i="5"/>
  <c r="C1751" i="5"/>
  <c r="C1750" i="5"/>
  <c r="C1749" i="5"/>
  <c r="C1748" i="5"/>
  <c r="C1747" i="5"/>
  <c r="C1746" i="5"/>
  <c r="C1745" i="5"/>
  <c r="C1744" i="5"/>
  <c r="C1743" i="5"/>
  <c r="C1742" i="5"/>
  <c r="C1741" i="5"/>
  <c r="C1740" i="5"/>
  <c r="C1739" i="5"/>
  <c r="C1738" i="5"/>
  <c r="C1737" i="5"/>
  <c r="C1736" i="5"/>
  <c r="C1735" i="5"/>
  <c r="C1734" i="5"/>
  <c r="C1733" i="5"/>
  <c r="C1732" i="5"/>
  <c r="C1731" i="5"/>
  <c r="C1730" i="5"/>
  <c r="C1729" i="5"/>
  <c r="C1728" i="5"/>
  <c r="C1727" i="5"/>
  <c r="C1726" i="5"/>
  <c r="C1725" i="5"/>
  <c r="C1724" i="5"/>
  <c r="C1723" i="5"/>
  <c r="C1722" i="5"/>
  <c r="C1721" i="5"/>
  <c r="C1720" i="5"/>
  <c r="C1719" i="5"/>
  <c r="C1718" i="5"/>
  <c r="C1717" i="5"/>
  <c r="C1716" i="5"/>
  <c r="C1715" i="5"/>
  <c r="C1714" i="5"/>
  <c r="C1713" i="5"/>
  <c r="C1712" i="5"/>
  <c r="C1711" i="5"/>
  <c r="C1710" i="5"/>
  <c r="C1709" i="5"/>
  <c r="C1708" i="5"/>
  <c r="C1707" i="5"/>
  <c r="C1706" i="5"/>
  <c r="C1705" i="5"/>
  <c r="C1704" i="5"/>
  <c r="C1703" i="5"/>
  <c r="C1702" i="5"/>
  <c r="C1701" i="5"/>
  <c r="C1700" i="5"/>
  <c r="C1699" i="5"/>
  <c r="C1698" i="5"/>
  <c r="C1697" i="5"/>
  <c r="C1696" i="5"/>
  <c r="C1695" i="5"/>
  <c r="C1694" i="5"/>
  <c r="C1693" i="5"/>
  <c r="C1692" i="5"/>
  <c r="C1691" i="5"/>
  <c r="C1690" i="5"/>
  <c r="C1689" i="5"/>
  <c r="C1688" i="5"/>
  <c r="C1687" i="5"/>
  <c r="C1686" i="5"/>
  <c r="C1685" i="5"/>
  <c r="C1684" i="5"/>
  <c r="C1683" i="5"/>
  <c r="C1682" i="5"/>
  <c r="C1681" i="5"/>
  <c r="C1680" i="5"/>
  <c r="C1679" i="5"/>
  <c r="C1678" i="5"/>
  <c r="C1677" i="5"/>
  <c r="C1676" i="5"/>
  <c r="C1675" i="5"/>
  <c r="C1674" i="5"/>
  <c r="C1673" i="5"/>
  <c r="C1672" i="5"/>
  <c r="C1671" i="5"/>
  <c r="C1670" i="5"/>
  <c r="C1669" i="5"/>
  <c r="C1668" i="5"/>
  <c r="C1667" i="5"/>
  <c r="C1666" i="5"/>
  <c r="C1665" i="5"/>
  <c r="C1664" i="5"/>
  <c r="C1663" i="5"/>
  <c r="C1662" i="5"/>
  <c r="C1661" i="5"/>
  <c r="C1660" i="5"/>
  <c r="C1659" i="5"/>
  <c r="C1658" i="5"/>
  <c r="C1657" i="5"/>
  <c r="C1656" i="5"/>
  <c r="C1655" i="5"/>
  <c r="C1654" i="5"/>
  <c r="C1653" i="5"/>
  <c r="C1652" i="5"/>
  <c r="C1651" i="5"/>
  <c r="C1650" i="5"/>
  <c r="C1649" i="5"/>
  <c r="C1648" i="5"/>
  <c r="C1647" i="5"/>
  <c r="C1646" i="5"/>
  <c r="C1645" i="5"/>
  <c r="C1644" i="5"/>
  <c r="C1643" i="5"/>
  <c r="C1642" i="5"/>
  <c r="C1641" i="5"/>
  <c r="C1640" i="5"/>
  <c r="C1639" i="5"/>
  <c r="C1638" i="5"/>
  <c r="C1637" i="5"/>
  <c r="C1636" i="5"/>
  <c r="C1635" i="5"/>
  <c r="C1634" i="5"/>
  <c r="C1633" i="5"/>
  <c r="C1632" i="5"/>
  <c r="C1631" i="5"/>
  <c r="C1630" i="5"/>
  <c r="C1629" i="5"/>
  <c r="C1628" i="5"/>
  <c r="C1627" i="5"/>
  <c r="C1626" i="5"/>
  <c r="C1625" i="5"/>
  <c r="C1624" i="5"/>
  <c r="C1623" i="5"/>
  <c r="C1622" i="5"/>
  <c r="C1621" i="5"/>
  <c r="C1620" i="5"/>
  <c r="C1619" i="5"/>
  <c r="C1618" i="5"/>
  <c r="C1617" i="5"/>
  <c r="C1616" i="5"/>
  <c r="C1615" i="5"/>
  <c r="C1614" i="5"/>
  <c r="C1613" i="5"/>
  <c r="C1612" i="5"/>
  <c r="C1611" i="5"/>
  <c r="C1610" i="5"/>
  <c r="C1609" i="5"/>
  <c r="C1608" i="5"/>
  <c r="C1607" i="5"/>
  <c r="C1606" i="5"/>
  <c r="C1605" i="5"/>
  <c r="C1604" i="5"/>
  <c r="C1603" i="5"/>
  <c r="C1602" i="5"/>
  <c r="C1601" i="5"/>
  <c r="C1600" i="5"/>
  <c r="C1599" i="5"/>
  <c r="C1598" i="5"/>
  <c r="C1597" i="5"/>
  <c r="C1596" i="5"/>
  <c r="C1595" i="5"/>
  <c r="C1594" i="5"/>
  <c r="C1593" i="5"/>
  <c r="C1592" i="5"/>
  <c r="C1591" i="5"/>
  <c r="C1590" i="5"/>
  <c r="C1589" i="5"/>
  <c r="C1588" i="5"/>
  <c r="C1587" i="5"/>
  <c r="C1586" i="5"/>
  <c r="C1585" i="5"/>
  <c r="C1584" i="5"/>
  <c r="C1583" i="5"/>
  <c r="C1582" i="5"/>
  <c r="C1581" i="5"/>
  <c r="C1580" i="5"/>
  <c r="C1579" i="5"/>
  <c r="C1578" i="5"/>
  <c r="C1577" i="5"/>
  <c r="C1576" i="5"/>
  <c r="C1575" i="5"/>
  <c r="C1574" i="5"/>
  <c r="C1573" i="5"/>
  <c r="C1572" i="5"/>
  <c r="C1571" i="5"/>
  <c r="C1570" i="5"/>
  <c r="C1569" i="5"/>
  <c r="C1568" i="5"/>
  <c r="C1567" i="5"/>
  <c r="C1566" i="5"/>
  <c r="C1565" i="5"/>
  <c r="C1564" i="5"/>
  <c r="C1563" i="5"/>
  <c r="C1562" i="5"/>
  <c r="C1561" i="5"/>
  <c r="C1560" i="5"/>
  <c r="C1559" i="5"/>
  <c r="C1558" i="5"/>
  <c r="C1557" i="5"/>
  <c r="C1556" i="5"/>
  <c r="C1555" i="5"/>
  <c r="C1554" i="5"/>
  <c r="C1553" i="5"/>
  <c r="C1552" i="5"/>
  <c r="C1551" i="5"/>
  <c r="C1550" i="5"/>
  <c r="C1549" i="5"/>
  <c r="C1548" i="5"/>
  <c r="C1547" i="5"/>
  <c r="C1546" i="5"/>
  <c r="C1545" i="5"/>
  <c r="C1544" i="5"/>
  <c r="C1543" i="5"/>
  <c r="C1542" i="5"/>
  <c r="C1541" i="5"/>
  <c r="C1540" i="5"/>
  <c r="C1539" i="5"/>
  <c r="C1538" i="5"/>
  <c r="C1537" i="5"/>
  <c r="C1536" i="5"/>
  <c r="C1535" i="5"/>
  <c r="C1534" i="5"/>
  <c r="C1533" i="5"/>
  <c r="C1532" i="5"/>
  <c r="C1531" i="5"/>
  <c r="C1530" i="5"/>
  <c r="C1529" i="5"/>
  <c r="C1528" i="5"/>
  <c r="C1527" i="5"/>
  <c r="C1526" i="5"/>
  <c r="C1525" i="5"/>
  <c r="C1524" i="5"/>
  <c r="C1523" i="5"/>
  <c r="C1522" i="5"/>
  <c r="C1521" i="5"/>
  <c r="C1520" i="5"/>
  <c r="C1519" i="5"/>
  <c r="C1518" i="5"/>
  <c r="C1517" i="5"/>
  <c r="C1516" i="5"/>
  <c r="C1515" i="5"/>
  <c r="C1514" i="5"/>
  <c r="C1513" i="5"/>
  <c r="C1512" i="5"/>
  <c r="C1511" i="5"/>
  <c r="C1510" i="5"/>
  <c r="C1509" i="5"/>
  <c r="C1508" i="5"/>
  <c r="C1507" i="5"/>
  <c r="C1506" i="5"/>
  <c r="C1505" i="5"/>
  <c r="C1504" i="5"/>
  <c r="C1503" i="5"/>
  <c r="C1502" i="5"/>
  <c r="C1501" i="5"/>
  <c r="C1500" i="5"/>
  <c r="C1499" i="5"/>
  <c r="C1498" i="5"/>
  <c r="C1497" i="5"/>
  <c r="C1496" i="5"/>
  <c r="C1495" i="5"/>
  <c r="C1494" i="5"/>
  <c r="C1493" i="5"/>
  <c r="C1492" i="5"/>
  <c r="C1491" i="5"/>
  <c r="C1490" i="5"/>
  <c r="C1489" i="5"/>
  <c r="C1488" i="5"/>
  <c r="C1487" i="5"/>
  <c r="C1486" i="5"/>
  <c r="C1485" i="5"/>
  <c r="C1484" i="5"/>
  <c r="C1483" i="5"/>
  <c r="C1482" i="5"/>
  <c r="C1481" i="5"/>
  <c r="C1480" i="5"/>
  <c r="C1479" i="5"/>
  <c r="C1478" i="5"/>
  <c r="C1477" i="5"/>
  <c r="C1476" i="5"/>
  <c r="C1475" i="5"/>
  <c r="C1474" i="5"/>
  <c r="C1473" i="5"/>
  <c r="C1472" i="5"/>
  <c r="C1471" i="5"/>
  <c r="C1470" i="5"/>
  <c r="C1469" i="5"/>
  <c r="C1468" i="5"/>
  <c r="C1467" i="5"/>
  <c r="C1466" i="5"/>
  <c r="C1465" i="5"/>
  <c r="C1464" i="5"/>
  <c r="C1463" i="5"/>
  <c r="C1462" i="5"/>
  <c r="C1461" i="5"/>
  <c r="C1460" i="5"/>
  <c r="C1459" i="5"/>
  <c r="C1458" i="5"/>
  <c r="C1457" i="5"/>
  <c r="C1456" i="5"/>
  <c r="C1455" i="5"/>
  <c r="C1454" i="5"/>
  <c r="C1453" i="5"/>
  <c r="C1452" i="5"/>
  <c r="C1451" i="5"/>
  <c r="C1450" i="5"/>
  <c r="C1449" i="5"/>
  <c r="C1448" i="5"/>
  <c r="C1447" i="5"/>
  <c r="C1446" i="5"/>
  <c r="C1445" i="5"/>
  <c r="C1444" i="5"/>
  <c r="C1443" i="5"/>
  <c r="C1442" i="5"/>
  <c r="C1441" i="5"/>
  <c r="C1440" i="5"/>
  <c r="C1439" i="5"/>
  <c r="C1438" i="5"/>
  <c r="C1437" i="5"/>
  <c r="C1436" i="5"/>
  <c r="C1435" i="5"/>
  <c r="C1434" i="5"/>
  <c r="C1433" i="5"/>
  <c r="C1432" i="5"/>
  <c r="C1431" i="5"/>
  <c r="C1430" i="5"/>
  <c r="C1429" i="5"/>
  <c r="C1428" i="5"/>
  <c r="C1427" i="5"/>
  <c r="C1426" i="5"/>
  <c r="C1425" i="5"/>
  <c r="C1424" i="5"/>
  <c r="C1423" i="5"/>
  <c r="C1422" i="5"/>
  <c r="C1421" i="5"/>
  <c r="C1420" i="5"/>
  <c r="C1419" i="5"/>
  <c r="C1418" i="5"/>
  <c r="C1417" i="5"/>
  <c r="C1416" i="5"/>
  <c r="C1415" i="5"/>
  <c r="C1414" i="5"/>
  <c r="C1413" i="5"/>
  <c r="C1412" i="5"/>
  <c r="C1411" i="5"/>
  <c r="C1410" i="5"/>
  <c r="C1409" i="5"/>
  <c r="C1408" i="5"/>
  <c r="C1407" i="5"/>
  <c r="C1406" i="5"/>
  <c r="C1405" i="5"/>
  <c r="C1404" i="5"/>
  <c r="C1403" i="5"/>
  <c r="C1402" i="5"/>
  <c r="C1401" i="5"/>
  <c r="C1400" i="5"/>
  <c r="C1399" i="5"/>
  <c r="C1398" i="5"/>
  <c r="C1397" i="5"/>
  <c r="C1396" i="5"/>
  <c r="C1395" i="5"/>
  <c r="C1394" i="5"/>
  <c r="C1393" i="5"/>
  <c r="C1392" i="5"/>
  <c r="C1391" i="5"/>
  <c r="C1390" i="5"/>
  <c r="C1389" i="5"/>
  <c r="C1388" i="5"/>
  <c r="C1387" i="5"/>
  <c r="C1386" i="5"/>
  <c r="C1385" i="5"/>
  <c r="C1384" i="5"/>
  <c r="C1383" i="5"/>
  <c r="C1382" i="5"/>
  <c r="C1381" i="5"/>
  <c r="C1380" i="5"/>
  <c r="C1379" i="5"/>
  <c r="C1378" i="5"/>
  <c r="C1377" i="5"/>
  <c r="C1376" i="5"/>
  <c r="C1375" i="5"/>
  <c r="C1374" i="5"/>
  <c r="C1373" i="5"/>
  <c r="C1372" i="5"/>
  <c r="C1371" i="5"/>
  <c r="C1370" i="5"/>
  <c r="C1369" i="5"/>
  <c r="C1368" i="5"/>
  <c r="C1367" i="5"/>
  <c r="C1366" i="5"/>
  <c r="C1365" i="5"/>
  <c r="C1364" i="5"/>
  <c r="C1363" i="5"/>
  <c r="C1362" i="5"/>
  <c r="C1361" i="5"/>
  <c r="C1360" i="5"/>
  <c r="C1359" i="5"/>
  <c r="C1358" i="5"/>
  <c r="C1357" i="5"/>
  <c r="C1356" i="5"/>
  <c r="C1355" i="5"/>
  <c r="C1354" i="5"/>
  <c r="C1353" i="5"/>
  <c r="C1352" i="5"/>
  <c r="C1351" i="5"/>
  <c r="C1350" i="5"/>
  <c r="C1349" i="5"/>
  <c r="C1348" i="5"/>
  <c r="C1347" i="5"/>
  <c r="C1346" i="5"/>
  <c r="C1345" i="5"/>
  <c r="C1344" i="5"/>
  <c r="C1343" i="5"/>
  <c r="C1342" i="5"/>
  <c r="C1341" i="5"/>
  <c r="C1340" i="5"/>
  <c r="C1339" i="5"/>
  <c r="C1338" i="5"/>
  <c r="C1337" i="5"/>
  <c r="C1336" i="5"/>
  <c r="C1335" i="5"/>
  <c r="C1334" i="5"/>
  <c r="C1333" i="5"/>
  <c r="C1332" i="5"/>
  <c r="C1331" i="5"/>
  <c r="C1330" i="5"/>
  <c r="C1329" i="5"/>
  <c r="C1328" i="5"/>
  <c r="C1327" i="5"/>
  <c r="C1326" i="5"/>
  <c r="C1325" i="5"/>
  <c r="C1324" i="5"/>
  <c r="C1323" i="5"/>
  <c r="C1322" i="5"/>
  <c r="C1321" i="5"/>
  <c r="C1320" i="5"/>
  <c r="C1319" i="5"/>
  <c r="C1318" i="5"/>
  <c r="C1317" i="5"/>
  <c r="C1316" i="5"/>
  <c r="C1315" i="5"/>
  <c r="C1314" i="5"/>
  <c r="C1313" i="5"/>
  <c r="C1312" i="5"/>
  <c r="C1311" i="5"/>
  <c r="C1310" i="5"/>
  <c r="C1309" i="5"/>
  <c r="C1308" i="5"/>
  <c r="C1307" i="5"/>
  <c r="C1306" i="5"/>
  <c r="C1305" i="5"/>
  <c r="C1304" i="5"/>
  <c r="C1303" i="5"/>
  <c r="C1302" i="5"/>
  <c r="C1301" i="5"/>
  <c r="C1300" i="5"/>
  <c r="C1299" i="5"/>
  <c r="C1298" i="5"/>
  <c r="C1297" i="5"/>
  <c r="C1296" i="5"/>
  <c r="C1295" i="5"/>
  <c r="C1294" i="5"/>
  <c r="C1293" i="5"/>
  <c r="C1292" i="5"/>
  <c r="C1291" i="5"/>
  <c r="C1290" i="5"/>
  <c r="C1289" i="5"/>
  <c r="C1288" i="5"/>
  <c r="C1287" i="5"/>
  <c r="C1286" i="5"/>
  <c r="C1285" i="5"/>
  <c r="C1284" i="5"/>
  <c r="C1283" i="5"/>
  <c r="C1282" i="5"/>
  <c r="C1281" i="5"/>
  <c r="C1280" i="5"/>
  <c r="C1279" i="5"/>
  <c r="C1278" i="5"/>
  <c r="C1277" i="5"/>
  <c r="C1276" i="5"/>
  <c r="C1275" i="5"/>
  <c r="C1274" i="5"/>
  <c r="C1273" i="5"/>
  <c r="C1272" i="5"/>
  <c r="C1271" i="5"/>
  <c r="C1270" i="5"/>
  <c r="C1269" i="5"/>
  <c r="C1268" i="5"/>
  <c r="C1267" i="5"/>
  <c r="C1266" i="5"/>
  <c r="C1265" i="5"/>
  <c r="C1264" i="5"/>
  <c r="C1263" i="5"/>
  <c r="C1262" i="5"/>
  <c r="C1261" i="5"/>
  <c r="C1260" i="5"/>
  <c r="C1259" i="5"/>
  <c r="C1258" i="5"/>
  <c r="C1257" i="5"/>
  <c r="C1256" i="5"/>
  <c r="C1255" i="5"/>
  <c r="C1254" i="5"/>
  <c r="C1253" i="5"/>
  <c r="C1252" i="5"/>
  <c r="C1251" i="5"/>
  <c r="C1250" i="5"/>
  <c r="C1249" i="5"/>
  <c r="C1248" i="5"/>
  <c r="C1247" i="5"/>
  <c r="C1246" i="5"/>
  <c r="C1245" i="5"/>
  <c r="C1244" i="5"/>
  <c r="C1243" i="5"/>
  <c r="C1242" i="5"/>
  <c r="C1241" i="5"/>
  <c r="C1240" i="5"/>
  <c r="C1239" i="5"/>
  <c r="C1238" i="5"/>
  <c r="C1237" i="5"/>
  <c r="C1236" i="5"/>
  <c r="C1235" i="5"/>
  <c r="C1234" i="5"/>
  <c r="C1233" i="5"/>
  <c r="C1232" i="5"/>
  <c r="C1231" i="5"/>
  <c r="C1230" i="5"/>
  <c r="C1229" i="5"/>
  <c r="C1228" i="5"/>
  <c r="C1227" i="5"/>
  <c r="C1226" i="5"/>
  <c r="C1225" i="5"/>
  <c r="C1224" i="5"/>
  <c r="C1223" i="5"/>
  <c r="C1222" i="5"/>
  <c r="C1221" i="5"/>
  <c r="C1220" i="5"/>
  <c r="C1219" i="5"/>
  <c r="C1218" i="5"/>
  <c r="C1217" i="5"/>
  <c r="C1216" i="5"/>
  <c r="C1215" i="5"/>
  <c r="C1214" i="5"/>
  <c r="C1213" i="5"/>
  <c r="C1212" i="5"/>
  <c r="C1211" i="5"/>
  <c r="C1210" i="5"/>
  <c r="C1209" i="5"/>
  <c r="C1208" i="5"/>
  <c r="C1207" i="5"/>
  <c r="C1206" i="5"/>
  <c r="C1205" i="5"/>
  <c r="C1204" i="5"/>
  <c r="C1203" i="5"/>
  <c r="C1202" i="5"/>
  <c r="C1201" i="5"/>
  <c r="C1200" i="5"/>
  <c r="C1199" i="5"/>
  <c r="C1198" i="5"/>
  <c r="C1197" i="5"/>
  <c r="C1196" i="5"/>
  <c r="C1195" i="5"/>
  <c r="C1194" i="5"/>
  <c r="C1193" i="5"/>
  <c r="C1192" i="5"/>
  <c r="C1191" i="5"/>
  <c r="C1190" i="5"/>
  <c r="C1189" i="5"/>
  <c r="C1188" i="5"/>
  <c r="C1187" i="5"/>
  <c r="C1186" i="5"/>
  <c r="C1185" i="5"/>
  <c r="C1184" i="5"/>
  <c r="C1183" i="5"/>
  <c r="C1182" i="5"/>
  <c r="C1181" i="5"/>
  <c r="C1180" i="5"/>
  <c r="C1179" i="5"/>
  <c r="C1178" i="5"/>
  <c r="C1177" i="5"/>
  <c r="C1176" i="5"/>
  <c r="C1175" i="5"/>
  <c r="C1174" i="5"/>
  <c r="C1173" i="5"/>
  <c r="C1172" i="5"/>
  <c r="C1171" i="5"/>
  <c r="C1170" i="5"/>
  <c r="C1169" i="5"/>
  <c r="C1168" i="5"/>
  <c r="C1167" i="5"/>
  <c r="C1166" i="5"/>
  <c r="C1165" i="5"/>
  <c r="C1164" i="5"/>
  <c r="C1163" i="5"/>
  <c r="C1162" i="5"/>
  <c r="C1161" i="5"/>
  <c r="C1160" i="5"/>
  <c r="C1159" i="5"/>
  <c r="C1158" i="5"/>
  <c r="C1157" i="5"/>
  <c r="C1156" i="5"/>
  <c r="C1155" i="5"/>
  <c r="C1154" i="5"/>
  <c r="C1153" i="5"/>
  <c r="C1152" i="5"/>
  <c r="C1151" i="5"/>
  <c r="C1150" i="5"/>
  <c r="C1149" i="5"/>
  <c r="C1148" i="5"/>
  <c r="C1147" i="5"/>
  <c r="C1146" i="5"/>
  <c r="C1145" i="5"/>
  <c r="C1144" i="5"/>
  <c r="C1143" i="5"/>
  <c r="C1142" i="5"/>
  <c r="C1141" i="5"/>
  <c r="C1140" i="5"/>
  <c r="C1139" i="5"/>
  <c r="C1138" i="5"/>
  <c r="C1137" i="5"/>
  <c r="C1136" i="5"/>
  <c r="C1135" i="5"/>
  <c r="C1134" i="5"/>
  <c r="C1133" i="5"/>
  <c r="C1132" i="5"/>
  <c r="C1131" i="5"/>
  <c r="C1130" i="5"/>
  <c r="C1129" i="5"/>
  <c r="C1128" i="5"/>
  <c r="C1127" i="5"/>
  <c r="C1126" i="5"/>
  <c r="C1125" i="5"/>
  <c r="C1124" i="5"/>
  <c r="C1123" i="5"/>
  <c r="C1122" i="5"/>
  <c r="C1121" i="5"/>
  <c r="C1120" i="5"/>
  <c r="C1119" i="5"/>
  <c r="C1118" i="5"/>
  <c r="C1117" i="5"/>
  <c r="C1116" i="5"/>
  <c r="C1115" i="5"/>
  <c r="C1114" i="5"/>
  <c r="C1113" i="5"/>
  <c r="C1112" i="5"/>
  <c r="C1111" i="5"/>
  <c r="C1110" i="5"/>
  <c r="C1109" i="5"/>
  <c r="C1108" i="5"/>
  <c r="C1107" i="5"/>
  <c r="C1106" i="5"/>
  <c r="C1105" i="5"/>
  <c r="C1104" i="5"/>
  <c r="C1103" i="5"/>
  <c r="C1102" i="5"/>
  <c r="C1101" i="5"/>
  <c r="C1100" i="5"/>
  <c r="C1099" i="5"/>
  <c r="C1098" i="5"/>
  <c r="C1097" i="5"/>
  <c r="C1096" i="5"/>
  <c r="C1095" i="5"/>
  <c r="C1094" i="5"/>
  <c r="C1093" i="5"/>
  <c r="C1092" i="5"/>
  <c r="C1091" i="5"/>
  <c r="C1090" i="5"/>
  <c r="C1089" i="5"/>
  <c r="C1088" i="5"/>
  <c r="C1087" i="5"/>
  <c r="C1086" i="5"/>
  <c r="C1085" i="5"/>
  <c r="C1084" i="5"/>
  <c r="C1083" i="5"/>
  <c r="C1082" i="5"/>
  <c r="C1081" i="5"/>
  <c r="C1080" i="5"/>
  <c r="C1079" i="5"/>
  <c r="C1078" i="5"/>
  <c r="C1077" i="5"/>
  <c r="C1076" i="5"/>
  <c r="C1075" i="5"/>
  <c r="C1074" i="5"/>
  <c r="C1073" i="5"/>
  <c r="C1072" i="5"/>
  <c r="C1071" i="5"/>
  <c r="C1070" i="5"/>
  <c r="C1069" i="5"/>
  <c r="C1068" i="5"/>
  <c r="C1067" i="5"/>
  <c r="C1066" i="5"/>
  <c r="C1065" i="5"/>
  <c r="C1064" i="5"/>
  <c r="C1063" i="5"/>
  <c r="C1062" i="5"/>
  <c r="C1061" i="5"/>
  <c r="C1060" i="5"/>
  <c r="C1059" i="5"/>
  <c r="C1058" i="5"/>
  <c r="C1057" i="5"/>
  <c r="C1056" i="5"/>
  <c r="C1055" i="5"/>
  <c r="C1054" i="5"/>
  <c r="C1053" i="5"/>
  <c r="C1052" i="5"/>
  <c r="C1051" i="5"/>
  <c r="C1050" i="5"/>
  <c r="C1049" i="5"/>
  <c r="C1048" i="5"/>
  <c r="C1047" i="5"/>
  <c r="C1046" i="5"/>
  <c r="C1045" i="5"/>
  <c r="C1044" i="5"/>
  <c r="C1043" i="5"/>
  <c r="C1042" i="5"/>
  <c r="C1041" i="5"/>
  <c r="C1040" i="5"/>
  <c r="C1039" i="5"/>
  <c r="C1038" i="5"/>
  <c r="C1037" i="5"/>
  <c r="C1036" i="5"/>
  <c r="C1035" i="5"/>
  <c r="C1034" i="5"/>
  <c r="C1033" i="5"/>
  <c r="C1032" i="5"/>
  <c r="C1031" i="5"/>
  <c r="C1030" i="5"/>
  <c r="C1029" i="5"/>
  <c r="C1028" i="5"/>
  <c r="C1027" i="5"/>
  <c r="C1026" i="5"/>
  <c r="C1025" i="5"/>
  <c r="C1024" i="5"/>
  <c r="C1023" i="5"/>
  <c r="C1022" i="5"/>
  <c r="C1021" i="5"/>
  <c r="C1020" i="5"/>
  <c r="C1019" i="5"/>
  <c r="C1018" i="5"/>
  <c r="C1017" i="5"/>
  <c r="C1016" i="5"/>
  <c r="C1015" i="5"/>
  <c r="C1014" i="5"/>
  <c r="C1013" i="5"/>
  <c r="C1012" i="5"/>
  <c r="C1011" i="5"/>
  <c r="C1010" i="5"/>
  <c r="C1009" i="5"/>
  <c r="C1008" i="5"/>
  <c r="C1007" i="5"/>
  <c r="C1006" i="5"/>
  <c r="C1005" i="5"/>
  <c r="C1004" i="5"/>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D2" i="5" s="1"/>
  <c r="C3" i="5"/>
  <c r="C2" i="5"/>
  <c r="V201" i="8"/>
  <c r="V200" i="8"/>
  <c r="V199" i="8"/>
  <c r="V198" i="8"/>
  <c r="V197" i="8"/>
  <c r="V196" i="8"/>
  <c r="V195" i="8"/>
  <c r="V194" i="8"/>
  <c r="V193" i="8"/>
  <c r="V192" i="8"/>
  <c r="V191" i="8"/>
  <c r="V190" i="8"/>
  <c r="V189" i="8"/>
  <c r="D12" i="3" s="1"/>
  <c r="Y181" i="8"/>
  <c r="X181" i="8"/>
  <c r="W181" i="8"/>
  <c r="V181" i="8"/>
  <c r="U181" i="8"/>
  <c r="Y180" i="8"/>
  <c r="X180" i="8"/>
  <c r="W180" i="8"/>
  <c r="D19" i="3" s="1"/>
  <c r="V180" i="8"/>
  <c r="U180" i="8"/>
  <c r="D14" i="3" s="1"/>
  <c r="AA92" i="8"/>
  <c r="AA91" i="8"/>
  <c r="D8" i="3" s="1"/>
  <c r="AA88" i="8"/>
  <c r="D28" i="3" s="1"/>
  <c r="AA87" i="8"/>
  <c r="AA86" i="8"/>
  <c r="D26" i="3" s="1"/>
  <c r="AA85" i="8"/>
  <c r="AA82" i="8"/>
  <c r="D24" i="3" s="1"/>
  <c r="AA81" i="8"/>
  <c r="AA80" i="8"/>
  <c r="AA79" i="8"/>
  <c r="D20" i="3" s="1"/>
  <c r="AA73" i="8"/>
  <c r="AA74" i="8" s="1"/>
  <c r="AA75" i="8" s="1"/>
  <c r="AA76" i="8" s="1"/>
  <c r="AB64" i="8"/>
  <c r="AA94" i="8" s="1"/>
  <c r="D11" i="3" s="1"/>
  <c r="AA64" i="8"/>
  <c r="AB63" i="8"/>
  <c r="AA93" i="8" s="1"/>
  <c r="D10" i="3" s="1"/>
  <c r="AA63" i="8"/>
  <c r="S57" i="8"/>
  <c r="C9" i="3" s="1"/>
  <c r="S56" i="8"/>
  <c r="C8" i="3" s="1"/>
  <c r="S55" i="8"/>
  <c r="C11" i="3" s="1"/>
  <c r="S54" i="8"/>
  <c r="AK50" i="8"/>
  <c r="AJ47" i="8"/>
  <c r="E28" i="3" s="1"/>
  <c r="AJ46" i="8"/>
  <c r="E27" i="3" s="1"/>
  <c r="AJ45" i="8"/>
  <c r="E26" i="3" s="1"/>
  <c r="AJ44" i="8"/>
  <c r="E25" i="3" s="1"/>
  <c r="AJ41" i="8"/>
  <c r="E24" i="3" s="1"/>
  <c r="AJ40" i="8"/>
  <c r="E23" i="3" s="1"/>
  <c r="AJ39" i="8"/>
  <c r="E21" i="3" s="1"/>
  <c r="E20" i="3"/>
  <c r="E22" i="3" s="1"/>
  <c r="I37" i="8"/>
  <c r="I36" i="8"/>
  <c r="I35" i="8"/>
  <c r="B11" i="3" s="1"/>
  <c r="I34" i="8"/>
  <c r="C33" i="8"/>
  <c r="AJ32" i="8"/>
  <c r="AJ33" i="8" s="1"/>
  <c r="AJ34" i="8" s="1"/>
  <c r="AJ35" i="8" s="1"/>
  <c r="C32" i="8"/>
  <c r="C31" i="8"/>
  <c r="M30" i="8"/>
  <c r="M29" i="8"/>
  <c r="F29" i="8"/>
  <c r="E29" i="8"/>
  <c r="M28" i="8"/>
  <c r="F28" i="8"/>
  <c r="E28" i="8"/>
  <c r="M27" i="8"/>
  <c r="F27" i="8"/>
  <c r="B24" i="3" s="1"/>
  <c r="E27" i="8"/>
  <c r="D27" i="8"/>
  <c r="B18" i="3" s="1"/>
  <c r="C27" i="8"/>
  <c r="B27" i="8"/>
  <c r="B15" i="3" s="1"/>
  <c r="F26" i="8"/>
  <c r="E26" i="8"/>
  <c r="D26" i="8"/>
  <c r="B19" i="3" s="1"/>
  <c r="C26" i="8"/>
  <c r="B16" i="3" s="1"/>
  <c r="B26" i="8"/>
  <c r="B12" i="3" s="1"/>
  <c r="P21" i="8"/>
  <c r="O21" i="8"/>
  <c r="C26" i="3" s="1"/>
  <c r="P20" i="8"/>
  <c r="C20" i="3" s="1"/>
  <c r="O20" i="8"/>
  <c r="P19" i="8"/>
  <c r="O19" i="8"/>
  <c r="C28" i="3" s="1"/>
  <c r="N19" i="8"/>
  <c r="C18" i="3" s="1"/>
  <c r="M19" i="8"/>
  <c r="C17" i="3" s="1"/>
  <c r="L19" i="8"/>
  <c r="C15" i="3" s="1"/>
  <c r="P18" i="8"/>
  <c r="C23" i="3" s="1"/>
  <c r="O18" i="8"/>
  <c r="N18" i="8"/>
  <c r="M18" i="8"/>
  <c r="L18" i="8"/>
  <c r="AM7" i="8"/>
  <c r="AM6" i="8"/>
  <c r="AM5" i="8"/>
  <c r="AM4" i="8"/>
  <c r="D27" i="3"/>
  <c r="C27" i="3"/>
  <c r="B27" i="3"/>
  <c r="C25" i="3"/>
  <c r="C24" i="3"/>
  <c r="D23" i="3"/>
  <c r="B23" i="3"/>
  <c r="D21" i="3"/>
  <c r="D22" i="3" s="1"/>
  <c r="C21" i="3"/>
  <c r="C22" i="3" s="1"/>
  <c r="B21" i="3"/>
  <c r="B22" i="3" s="1"/>
  <c r="B20" i="3"/>
  <c r="C19" i="3"/>
  <c r="D18" i="3"/>
  <c r="D17" i="3"/>
  <c r="B17" i="3"/>
  <c r="D16" i="3"/>
  <c r="C16" i="3"/>
  <c r="D15" i="3"/>
  <c r="C14" i="3"/>
  <c r="B14" i="3"/>
  <c r="C12" i="3"/>
  <c r="C10" i="3"/>
  <c r="B10" i="3"/>
  <c r="D9" i="3"/>
  <c r="B9" i="3"/>
  <c r="B8" i="3"/>
  <c r="E4" i="3"/>
  <c r="D4" i="3"/>
  <c r="C4" i="3"/>
  <c r="B4" i="3"/>
  <c r="P32" i="1"/>
  <c r="P31" i="1"/>
  <c r="P30" i="1"/>
  <c r="P29" i="1"/>
  <c r="P28" i="1"/>
  <c r="P27" i="1"/>
  <c r="P26" i="1"/>
  <c r="P25" i="1"/>
  <c r="P24" i="1"/>
  <c r="P23" i="1"/>
  <c r="P22" i="1"/>
  <c r="P21" i="1"/>
  <c r="P20" i="1"/>
  <c r="P19" i="1"/>
  <c r="P18" i="1"/>
  <c r="P17" i="1"/>
  <c r="P16" i="1"/>
  <c r="P15" i="1"/>
  <c r="P14" i="1"/>
  <c r="P13" i="1"/>
  <c r="P12" i="1"/>
  <c r="J12" i="1"/>
  <c r="P11" i="1"/>
  <c r="J11" i="1"/>
  <c r="P10" i="1"/>
  <c r="J10" i="1"/>
  <c r="P9" i="1"/>
  <c r="J9" i="1"/>
  <c r="P8" i="1"/>
  <c r="J8" i="1"/>
  <c r="P7" i="1"/>
  <c r="J7" i="1"/>
  <c r="P6" i="1"/>
  <c r="J6" i="1"/>
  <c r="D6" i="1"/>
  <c r="P5" i="1"/>
  <c r="J5" i="1"/>
  <c r="D5" i="1"/>
  <c r="P4" i="1"/>
  <c r="J4" i="1"/>
  <c r="D4" i="1"/>
  <c r="P3" i="1"/>
  <c r="P33" i="1" s="1"/>
  <c r="J3" i="1"/>
  <c r="J13" i="1" s="1"/>
  <c r="D3" i="1"/>
  <c r="D7" i="1" s="1"/>
  <c r="B28" i="3" l="1"/>
</calcChain>
</file>

<file path=xl/sharedStrings.xml><?xml version="1.0" encoding="utf-8"?>
<sst xmlns="http://schemas.openxmlformats.org/spreadsheetml/2006/main" count="6520" uniqueCount="5158">
  <si>
    <t>Compound</t>
  </si>
  <si>
    <t>stoichiometery</t>
  </si>
  <si>
    <t>mass</t>
  </si>
  <si>
    <t>contribution to biomass</t>
  </si>
  <si>
    <t>C00267</t>
  </si>
  <si>
    <t>C00221</t>
  </si>
  <si>
    <t>C00031</t>
  </si>
  <si>
    <t>C00095</t>
  </si>
  <si>
    <t>biomass calculation, model 1</t>
  </si>
  <si>
    <t>biomass calculation, model 2</t>
  </si>
  <si>
    <t>C06423</t>
  </si>
  <si>
    <t>C01571</t>
  </si>
  <si>
    <t>C02679</t>
  </si>
  <si>
    <t>C06424</t>
  </si>
  <si>
    <t>C00249</t>
  </si>
  <si>
    <t>C01530</t>
  </si>
  <si>
    <t>C00041</t>
  </si>
  <si>
    <t>C00062</t>
  </si>
  <si>
    <t>C00152</t>
  </si>
  <si>
    <t>C00049</t>
  </si>
  <si>
    <t>C00097</t>
  </si>
  <si>
    <t>C00064</t>
  </si>
  <si>
    <t>C00025</t>
  </si>
  <si>
    <t>C00037</t>
  </si>
  <si>
    <t>C00135</t>
  </si>
  <si>
    <t>C00407</t>
  </si>
  <si>
    <t>C00123</t>
  </si>
  <si>
    <t>C00047</t>
  </si>
  <si>
    <t>C00073</t>
  </si>
  <si>
    <t>C00079</t>
  </si>
  <si>
    <t>C00148</t>
  </si>
  <si>
    <t>C00065</t>
  </si>
  <si>
    <t>C00188</t>
  </si>
  <si>
    <t>C00078</t>
  </si>
  <si>
    <t>C00082</t>
  </si>
  <si>
    <t>C00183</t>
  </si>
  <si>
    <t>biomass calculation, model 3</t>
  </si>
  <si>
    <t>TM1/TDb1</t>
  </si>
  <si>
    <t>TM2/TDb2</t>
  </si>
  <si>
    <t>TM3/TDb3</t>
  </si>
  <si>
    <t>Model rxns</t>
  </si>
  <si>
    <t>database rxns</t>
  </si>
  <si>
    <t>TFP solutions</t>
  </si>
  <si>
    <t>CPs solutions</t>
  </si>
  <si>
    <t>TFP solve time sd (s)</t>
  </si>
  <si>
    <t>TFP solve time max (s)</t>
  </si>
  <si>
    <t>TFP solve time min (s)</t>
  </si>
  <si>
    <t>CPs solve time mean (s)</t>
  </si>
  <si>
    <t>CPs solve time sd (s)</t>
  </si>
  <si>
    <t>CPs solve time max (s)</t>
  </si>
  <si>
    <t>CPs solve time min (s)</t>
  </si>
  <si>
    <t>CP3 min solution (rev. rxns)</t>
  </si>
  <si>
    <t>CP3 max solution (rev. rxns)</t>
  </si>
  <si>
    <t>CP2 min solution (rxns)</t>
  </si>
  <si>
    <t>CP2 max solution (rxns)</t>
  </si>
  <si>
    <t>CP1 min solution (mets)</t>
  </si>
  <si>
    <t>CP1 max solution (mets)</t>
  </si>
  <si>
    <t>TFP solve time mean (s)</t>
  </si>
  <si>
    <t>TFP min solution size (rxns)</t>
  </si>
  <si>
    <t>TFP max solution size (rxns)</t>
  </si>
  <si>
    <t>iJR904/iAF1260</t>
  </si>
  <si>
    <t>Total rxns</t>
  </si>
  <si>
    <t>Biomass mean (1/h)</t>
  </si>
  <si>
    <t>Biomass sd (1/h)</t>
  </si>
  <si>
    <t>Biomass max (1/h)</t>
  </si>
  <si>
    <t>Biomass min (1/h)</t>
  </si>
  <si>
    <t>1 12dgr120[p] -&gt; 1 12dgr120[c]</t>
  </si>
  <si>
    <t>1 12dgr140[p] -&gt; 1 12dgr140[c]</t>
  </si>
  <si>
    <t>1 12dgr141[p] -&gt; 1 12dgr141[c]</t>
  </si>
  <si>
    <t>1 12dgr160[p] -&gt; 1 12dgr160[c]</t>
  </si>
  <si>
    <t>1 12dgr161[p] -&gt; 1 12dgr161[c]</t>
  </si>
  <si>
    <t>1 12dgr180[p] -&gt; 1 12dgr180[c]</t>
  </si>
  <si>
    <t>1 12dgr181[p] -&gt; 1 12dgr181[c]</t>
  </si>
  <si>
    <t>1 12ppd-R[e] &lt;-&gt; 1 12ppd-R[p]</t>
  </si>
  <si>
    <t>1 12ppd-R[p] &lt;-&gt; 1 12ppd-R[c]</t>
  </si>
  <si>
    <t>1 12ppd-S[e] &lt;-&gt; 1 12ppd-S[p]</t>
  </si>
  <si>
    <t>1 12ppd-S[p] &lt;-&gt; 1 12ppd-S[c]</t>
  </si>
  <si>
    <t>1 14glucan[p] + 1 atp[c] + 1 h2o[c] -&gt; 1 14glucan[c] + 1 adp[c] + 1 h[c] + 1 pi[c]</t>
  </si>
  <si>
    <t>1 14glucan[e] -&gt; 1 14glucan[p]</t>
  </si>
  <si>
    <t>1 23camp[e] &lt;-&gt; 1 23camp[p]</t>
  </si>
  <si>
    <t>1 23ccmp[e] &lt;-&gt; 1 23ccmp[p]</t>
  </si>
  <si>
    <t>1 23cgmp[e] &lt;-&gt; 1 23cgmp[p]</t>
  </si>
  <si>
    <t>1 23cump[e] &lt;-&gt; 1 23cump[p]</t>
  </si>
  <si>
    <t>1 23dappa[p] + 1 h[p] -&gt; 1 23dappa[c] + 1 h[c]</t>
  </si>
  <si>
    <t>1 23dappa[e] &lt;-&gt; 1 23dappa[p]</t>
  </si>
  <si>
    <t>1 23cump[p] + 1 h2o[p] -&gt; 1 3ump[p] + 1 h[p]</t>
  </si>
  <si>
    <t>1 23ccmp[p] + 1 h2o[p] -&gt; 1 3cmp[p] + 1 h[p]</t>
  </si>
  <si>
    <t>1 23camp[p] + 1 h2o[p] -&gt; 1 3amp[p] + 1 h[p]</t>
  </si>
  <si>
    <t>1 23cgmp[p] + 1 h2o[p] -&gt; 1 3gmp[p] + 1 h[p]</t>
  </si>
  <si>
    <t>1 26dap-M[e] &lt;-&gt; 1 26dap-M[p]</t>
  </si>
  <si>
    <t>1 2ddecg3p[p] -&gt; 1 2ddecg3p[c]</t>
  </si>
  <si>
    <t>1 2tdecg3p[p] -&gt; 1 2tdecg3p[c]</t>
  </si>
  <si>
    <t>1 2tdec7eg3p[p] -&gt; 1 2tdec7eg3p[c]</t>
  </si>
  <si>
    <t>1 2hdecg3p[p] -&gt; 1 2hdecg3p[c]</t>
  </si>
  <si>
    <t>1 2hdec9eg3p[p] -&gt; 1 2hdec9eg3p[c]</t>
  </si>
  <si>
    <t>1 2odecg3p[p] -&gt; 1 2odecg3p[c]</t>
  </si>
  <si>
    <t>1 2odec11eg3p[p] -&gt; 1 2odec11eg3p[c]</t>
  </si>
  <si>
    <t>1 2agpe120[p] -&gt; 1 2agpe120[c]</t>
  </si>
  <si>
    <t>1 2agpe140[p] -&gt; 1 2agpe140[c]</t>
  </si>
  <si>
    <t>1 2agpe141[p] -&gt; 1 2agpe141[c]</t>
  </si>
  <si>
    <t>1 2agpe160[p] -&gt; 1 2agpe160[c]</t>
  </si>
  <si>
    <t>1 2agpe161[p] -&gt; 1 2agpe161[c]</t>
  </si>
  <si>
    <t>1 2agpe180[p] -&gt; 1 2agpe180[c]</t>
  </si>
  <si>
    <t>1 2agpe181[p] -&gt; 1 2agpe181[c]</t>
  </si>
  <si>
    <t>1 2agpe120[c] + 1 atp[c] + 1 ddca[c] -&gt; 1 amp[c] + 1 pe120[c] + 1 ppi[c]</t>
  </si>
  <si>
    <t>1 2agpe140[c] + 1 atp[c] + 1 ttdca[c] -&gt; 1 amp[c] + 1 pe140[c] + 1 ppi[c]</t>
  </si>
  <si>
    <t>1 2agpe141[c] + 1 atp[c] + 1 ttdcea[c] -&gt; 1 amp[c] + 1 pe141[c] + 1 ppi[c]</t>
  </si>
  <si>
    <t>1 2agpe160[c] + 1 atp[c] + 1 hdca[c] -&gt; 1 amp[c] + 1 pe160[c] + 1 ppi[c]</t>
  </si>
  <si>
    <t>1 2agpe161[c] + 1 atp[c] + 1 hdcea[c] -&gt; 1 amp[c] + 1 pe161[c] + 1 ppi[c]</t>
  </si>
  <si>
    <t>1 2agpe180[c] + 1 atp[c] + 1 ocdca[c] -&gt; 1 amp[c] + 1 pe180[c] + 1 ppi[c]</t>
  </si>
  <si>
    <t>1 2agpe181[c] + 1 atp[c] + 1 ocdcea[c] -&gt; 1 amp[c] + 1 pe181[c] + 1 ppi[c]</t>
  </si>
  <si>
    <t>1 2agpg120[p] -&gt; 1 2agpg120[c]</t>
  </si>
  <si>
    <t>1 2agpg140[p] -&gt; 1 2agpg140[c]</t>
  </si>
  <si>
    <t>1 2agpg141[p] -&gt; 1 2agpg141[c]</t>
  </si>
  <si>
    <t>1 2agpg160[p] -&gt; 1 2agpg160[c]</t>
  </si>
  <si>
    <t>1 2agpg161[p] -&gt; 1 2agpg161[c]</t>
  </si>
  <si>
    <t>1 2agpg180[p] -&gt; 1 2agpg180[c]</t>
  </si>
  <si>
    <t>1 2agpg181[p] -&gt; 1 2agpg181[c]</t>
  </si>
  <si>
    <t>1 2agpg120[c] + 1 atp[c] + 1 ddca[c] -&gt; 1 amp[c] + 1 pg120[c] + 1 ppi[c]</t>
  </si>
  <si>
    <t>1 2agpg140[c] + 1 atp[c] + 1 ttdca[c] -&gt; 1 amp[c] + 1 pg140[c] + 1 ppi[c]</t>
  </si>
  <si>
    <t>1 2agpg141[c] + 1 atp[c] + 1 ttdcea[c] -&gt; 1 amp[c] + 1 pg141[c] + 1 ppi[c]</t>
  </si>
  <si>
    <t>1 2agpg160[c] + 1 atp[c] + 1 hdca[c] -&gt; 1 amp[c] + 1 pg160[c] + 1 ppi[c]</t>
  </si>
  <si>
    <t>1 2agpg161[c] + 1 atp[c] + 1 hdcea[c] -&gt; 1 amp[c] + 1 pg161[c] + 1 ppi[c]</t>
  </si>
  <si>
    <t>1 2agpg180[c] + 1 atp[c] + 1 ocdca[c] -&gt; 1 amp[c] + 1 pg180[c] + 1 ppi[c]</t>
  </si>
  <si>
    <t>1 2agpg181[c] + 1 atp[c] + 1 ocdcea[c] -&gt; 1 amp[c] + 1 pg181[c] + 1 ppi[c]</t>
  </si>
  <si>
    <t>1 2dhglcn[c] + 1 h[c] + 1 nadh[c] -&gt; 1 glcn[c] + 1 nad[c]</t>
  </si>
  <si>
    <t>1 2dhglcn[c] + 1 h[c] + 1 nadph[c] -&gt; 1 glcn[c] + 1 nadp[c]</t>
  </si>
  <si>
    <t>1 2dhguln[c] + 1 h[c] + 1 nadh[c] -&gt; 1 idon-L[c] + 1 nad[c]</t>
  </si>
  <si>
    <t>1 2dhguln[c] + 1 h[c] + 1 nadph[c] -&gt; 1 idon-L[c] + 1 nadp[c]</t>
  </si>
  <si>
    <t>1 2mahmp[c] + 1 h2o[c] -&gt; 1 4ampm[c] + 1 h[c] + 1 pi[c]</t>
  </si>
  <si>
    <t>1 34dhpac[e] &lt;-&gt; 1 34dhpac[p]</t>
  </si>
  <si>
    <t>1 3amp[e] &lt;-&gt; 1 3amp[p]</t>
  </si>
  <si>
    <t>1 3cmp[e] &lt;-&gt; 1 3cmp[p]</t>
  </si>
  <si>
    <t>1 3gmp[e] &lt;-&gt; 1 3gmp[p]</t>
  </si>
  <si>
    <t>1 3hdecACP[c] -&gt; 1 h2o[c] + 1 tdec2eACP[c]</t>
  </si>
  <si>
    <t>1 3hddecACP[c] -&gt; 1 h2o[c] + 1 tddec2eACP[c]</t>
  </si>
  <si>
    <t>1 3hcddec5eACP[c] -&gt; 1 h2o[c] + 1 t3c5ddeceACP[c]</t>
  </si>
  <si>
    <t>1 3hmrsACP[c] -&gt; 1 h2o[c] + 1 tmrs2eACP[c]</t>
  </si>
  <si>
    <t>1 3hcmrs7eACP[c] -&gt; 1 h2o[c] + 1 t3c7mrseACP[c]</t>
  </si>
  <si>
    <t>1 3hpalmACP[c] -&gt; 1 h2o[c] + 1 tpalm2eACP[c]</t>
  </si>
  <si>
    <t>1 3hcpalm9eACP[c] -&gt; 1 h2o[c] + 1 t3c9palmeACP[c]</t>
  </si>
  <si>
    <t>1 3hoctaACP[c] -&gt; 1 h2o[c] + 1 toctd2eACP[c]</t>
  </si>
  <si>
    <t>1 3hcvac11eACP[c] -&gt; 1 h2o[c] + 1 t3c11vaceACP[c]</t>
  </si>
  <si>
    <t>1 3haACP[c] -&gt; 1 but2eACP[c] + 1 h2o[c]</t>
  </si>
  <si>
    <t>1 3hhexACP[c] -&gt; 1 h2o[c] + 1 thex2eACP[c]</t>
  </si>
  <si>
    <t>1 3hoctACP[c] -&gt; 1 h2o[c] + 1 toct2eACP[c]</t>
  </si>
  <si>
    <t>1 3hcinnm[c] + 1 h[c] + 1 nadh[c] + 1 o2[c] -&gt; 1 dhcinnm[c] + 1 h2o[c] + 1 nad[c]</t>
  </si>
  <si>
    <t>1 3hpppn[c] + 1 h[c] + 1 nadh[c] + 1 o2[c] -&gt; 1 dhpppn[c] + 1 h2o[c] + 1 nad[c]</t>
  </si>
  <si>
    <t>1 3dhguln[c] + 1 atp[c] -&gt; 1 3dhgulnp[c] + 1 adp[c] + 1 h[c]</t>
  </si>
  <si>
    <t>1 3ump[p] + 1 h2o[p] -&gt; 1 pi[p] + 1 uri[p]</t>
  </si>
  <si>
    <t>1 3cmp[p] + 1 h2o[p] -&gt; 1 cytd[p] + 1 pi[p]</t>
  </si>
  <si>
    <t>1 3amp[p] + 1 h2o[p] -&gt; 1 adn[p] + 1 pi[p]</t>
  </si>
  <si>
    <t>1 3gmp[p] + 1 h2o[p] -&gt; 1 gsn[p] + 1 pi[p]</t>
  </si>
  <si>
    <t>1 3odecACP[c] + 1 h[c] + 1 nadph[c] &lt;-&gt; 1 3hdecACP[c] + 1 nadp[c]</t>
  </si>
  <si>
    <t>1 3oddecACP[c] + 1 h[c] + 1 nadph[c] &lt;-&gt; 1 3hddecACP[c] + 1 nadp[c]</t>
  </si>
  <si>
    <t>1 3ocddec5eACP[c] + 1 h[c] + 1 nadph[c] -&gt; 1 3hcddec5eACP[c] + 1 nadp[c]</t>
  </si>
  <si>
    <t>1 3omrsACP[c] + 1 h[c] + 1 nadph[c] &lt;-&gt; 1 3hmrsACP[c] + 1 nadp[c]</t>
  </si>
  <si>
    <t>1 3ocmrs7eACP[c] + 1 h[c] + 1 nadph[c] -&gt; 1 3hcmrs7eACP[c] + 1 nadp[c]</t>
  </si>
  <si>
    <t>1 3opalmACP[c] + 1 h[c] + 1 nadph[c] &lt;-&gt; 1 3hpalmACP[c] + 1 nadp[c]</t>
  </si>
  <si>
    <t>1 3ocpalm9eACP[c] + 1 h[c] + 1 nadph[c] -&gt; 1 3hcpalm9eACP[c] + 1 nadp[c]</t>
  </si>
  <si>
    <t>1 3ooctdACP[c] + 1 h[c] + 1 nadph[c] &lt;-&gt; 1 3hoctaACP[c] + 1 nadp[c]</t>
  </si>
  <si>
    <t>1 3ocvac11eACP[c] + 1 h[c] + 1 nadph[c] -&gt; 1 3hcvac11eACP[c] + 1 nadp[c]</t>
  </si>
  <si>
    <t>1 actACP[c] + 1 h[c] + 1 nadph[c] &lt;-&gt; 1 3haACP[c] + 1 nadp[c]</t>
  </si>
  <si>
    <t>1 3ohexACP[c] + 1 h[c] + 1 nadph[c] &lt;-&gt; 1 3hhexACP[c] + 1 nadp[c]</t>
  </si>
  <si>
    <t>1 3ooctACP[c] + 1 h[c] + 1 nadph[c] &lt;-&gt; 1 3hoctACP[c] + 1 nadp[c]</t>
  </si>
  <si>
    <t>1 h[c] + 1 malACP[c] + 1 ocACP[c] -&gt; 1 3odecACP[c] + 1 ACP[c] + 1 co2[c]</t>
  </si>
  <si>
    <t>1 dcaACP[c] + 1 h[c] + 1 malACP[c] -&gt; 1 3oddecACP[c] + 1 ACP[c] + 1 co2[c]</t>
  </si>
  <si>
    <t>1 cdec3eACP[c] + 1 h[c] + 1 malACP[c] -&gt; 1 3ocddec5eACP[c] + 1 ACP[c] + 1 co2[c]</t>
  </si>
  <si>
    <t>1 ddcaACP[c] + 1 h[c] + 1 malACP[c] -&gt; 1 3omrsACP[c] + 1 ACP[c] + 1 co2[c]</t>
  </si>
  <si>
    <t>1 cddec5eACP[c] + 1 h[c] + 1 malACP[c] -&gt; 1 3ocmrs7eACP[c] + 1 ACP[c] + 1 co2[c]</t>
  </si>
  <si>
    <t>1 h[c] + 1 malACP[c] + 1 myrsACP[c] -&gt; 1 3opalmACP[c] + 1 ACP[c] + 1 co2[c]</t>
  </si>
  <si>
    <t>1 h[c] + 1 malACP[c] + 1 tdeACP[c] -&gt; 1 3ocpalm9eACP[c] + 1 ACP[c] + 1 co2[c]</t>
  </si>
  <si>
    <t>1 h[c] + 1 malACP[c] + 1 palmACP[c] -&gt; 1 3ooctdACP[c] + 1 ACP[c] + 1 co2[c]</t>
  </si>
  <si>
    <t>1 h[c] + 1 hdeACP[c] + 1 malACP[c] -&gt; 1 3ocvac11eACP[c] + 1 ACP[c] + 1 co2[c]</t>
  </si>
  <si>
    <t>1 butACP[c] + 1 h[c] + 1 malACP[c] -&gt; 1 3ohexACP[c] + 1 ACP[c] + 1 co2[c]</t>
  </si>
  <si>
    <t>1 h[c] + 1 hexACP[c] + 1 malACP[c] -&gt; 1 3ooctACP[c] + 1 ACP[c] + 1 co2[c]</t>
  </si>
  <si>
    <t>1 LalaDgluMdap[p] + 1 atp[c] + 1 h2o[c] -&gt; 1 LalaDgluMdap[c] + 1 adp[c] + 1 h[c] + 1 pi[c]</t>
  </si>
  <si>
    <t>1 LalaDgluMdap[e] &lt;-&gt; 1 LalaDgluMdap[p]</t>
  </si>
  <si>
    <t>1 3ump[e] &lt;-&gt; 1 3ump[p]</t>
  </si>
  <si>
    <t>1 dopa[p] + 1 h2o[p] + 1 o2[p] -&gt; 1 34dhpac[p] + 1 h2o2[p] + 1 nh4[p]</t>
  </si>
  <si>
    <t>1 4hoxpacd[e] &lt;-&gt; 1 4hoxpacd[p]</t>
  </si>
  <si>
    <t>1 h2o[c] + 1 phthr[c] -&gt; 1 4hthr[c] + 1 pi[c]</t>
  </si>
  <si>
    <t>1 LalaDgluMdapDala[c] + 1 h2o[c] -&gt; 1 LalaDgluMdap[c] + 1 ala-D[c]</t>
  </si>
  <si>
    <t>1 LalaDgluMdapDala[p] + 1 h2o[p] -&gt; 1 LalaDgluMdap[p] + 1 ala-D[p]</t>
  </si>
  <si>
    <t>1 LalaDgluMdapDala[p] + 1 atp[c] + 1 h2o[c] -&gt; 1 LalaDgluMdapDala[c] + 1 adp[c] + 1 h[c] + 1 pi[c]</t>
  </si>
  <si>
    <t>1 LalaDgluMdapDala[e] &lt;-&gt; 1 LalaDgluMdapDala[p]</t>
  </si>
  <si>
    <t>1 5dglcn[c] + 1 h[c] + 1 nadph[c] &lt;-&gt; 1 glcn[c] + 1 nadp[c]</t>
  </si>
  <si>
    <t>1 5dglcn[p] + 1 h[p] &lt;-&gt; 1 5dglcn[c] + 1 h[c]</t>
  </si>
  <si>
    <t>1 5dglcn[e] &lt;-&gt; 1 5dglcn[p]</t>
  </si>
  <si>
    <t>1 dad-5[c] + 1 h2o[c] -&gt; 1 5drib[c] + 1 ade[c]</t>
  </si>
  <si>
    <t>1 ru5p-D[c] &lt;-&gt; 1 ara5p[c]</t>
  </si>
  <si>
    <t>1 ACP[c] + 1 atp[c] + 1 ttdca[c] -&gt; 1 amp[c] + 1 myrsACP[c] + 1 ppi[c]</t>
  </si>
  <si>
    <t>1 ACP[c] + 1 atp[c] + 1 ttdcea[c] -&gt; 1 amp[c] + 1 ppi[c] + 1 tdeACP[c]</t>
  </si>
  <si>
    <t>1 ACP[c] + 1 atp[c] + 1 hdca[c] -&gt; 1 amp[c] + 1 palmACP[c] + 1 ppi[c]</t>
  </si>
  <si>
    <t>1 ACP[c] + 1 atp[c] + 1 hdcea[c] -&gt; 1 amp[c] + 1 hdeACP[c] + 1 ppi[c]</t>
  </si>
  <si>
    <t>1 ACP[c] + 1 atp[c] + 1 ocdcea[c] -&gt; 1 amp[c] + 1 octeACP[c] + 1 ppi[c]</t>
  </si>
  <si>
    <t>1 ACP[c] + 1 atp[c] + 1 ocdca[c] -&gt; 1 amp[c] + 1 ocdcaACP[c] + 1 ppi[c]</t>
  </si>
  <si>
    <t>1 ACP[c] + 1 atp[c] + 1 ddca[c] -&gt; 1 amp[c] + 1 ddcaACP[c] + 1 ppi[c]</t>
  </si>
  <si>
    <t>1 ACP[c] + 1 atp[c] + 1 dca[c] -&gt; 1 amp[c] + 1 dcaACP[c] + 1 ppi[c]</t>
  </si>
  <si>
    <t>1 ACP[c] + 1 atp[c] + 1 octa[c] -&gt; 1 amp[c] + 1 ocACP[c] + 1 ppi[c]</t>
  </si>
  <si>
    <t>1 aact[c] + 1 h2o[c] + 1 o2[c] -&gt; 1 h2o2[c] + 1 mthgxl[c] + 1 nh4[c]</t>
  </si>
  <si>
    <t>1 dtdp4aaddg[c] + 1 unagamu[c] -&gt; 1 dtdp[c] + 1 h[c] + 1 unagamuf[c]</t>
  </si>
  <si>
    <t>1 14glucan[c] -&gt; 1 malthx[c]</t>
  </si>
  <si>
    <t>1 14glucan[p] -&gt; 1 malthx[p]</t>
  </si>
  <si>
    <t>1 arbt6p[c] + 1 h2o[c] -&gt; 1 g6p[c] + 1 hqn[c]</t>
  </si>
  <si>
    <t>1 4abut[c] + 1 akg[c] -&gt; 1 glu-L[c] + 1 sucsal[c]</t>
  </si>
  <si>
    <t>1 4abutn[c] + 1 h2o[c] + 1 nad[c] -&gt; 1 4abut[c] + 2 h[c] + 1 nadh[c]</t>
  </si>
  <si>
    <t>1 4abut[p] + 1 h[p] -&gt; 1 4abut[c] + 1 h[c]</t>
  </si>
  <si>
    <t>1 4abut[e] &lt;-&gt; 1 4abut[p]</t>
  </si>
  <si>
    <t>1 acac[c] + 1 accoa[c] -&gt; 1 aacoa[c] + 1 ac[c]</t>
  </si>
  <si>
    <t>2 accoa[c] &lt;-&gt; 1 aacoa[c] + 1 coa[c]</t>
  </si>
  <si>
    <t>1 acac[p] + 1 h[p] &lt;-&gt; 1 acac[c] + 1 h[c]</t>
  </si>
  <si>
    <t>1 acac[e] &lt;-&gt; 1 acac[p]</t>
  </si>
  <si>
    <t>1 acald[c] + 1 coa[c] + 1 nad[c] &lt;-&gt; 1 accoa[c] + 1 h[c] + 1 nadh[c]</t>
  </si>
  <si>
    <t>1 acald[e] &lt;-&gt; 1 acald[p]</t>
  </si>
  <si>
    <t>1 acald[p] &lt;-&gt; 1 acald[c]</t>
  </si>
  <si>
    <t>1 accoa[c] + 1 anth[c] -&gt; 1 acanth[c] + 1 coa[c]</t>
  </si>
  <si>
    <t>1 adocbip[c] + 1 gtp[c] + 1 h[c] -&gt; 1 agdpcbi[c] + 1 ppi[c]</t>
  </si>
  <si>
    <t>1 accoa[c] + 1 atp[c] + 1 hco3[c] -&gt; 1 adp[c] + 1 h[c] + 1 malcoa[c] + 1 pi[c]</t>
  </si>
  <si>
    <t>1 atp[c] + 1 coa[c] + 1 ppa[c] -&gt; 1 adp[c] + 1 pi[c] + 1 ppcoa[c]</t>
  </si>
  <si>
    <t>1 acgal1p[p] + 1 h2o[p] -&gt; 1 acgal[p] + 1 pi[p]</t>
  </si>
  <si>
    <t>1 acgal1p[e] &lt;-&gt; 1 acgal1p[p]</t>
  </si>
  <si>
    <t>1 acgal[e] &lt;-&gt; 1 acgal[p]</t>
  </si>
  <si>
    <t>1 acgam1p[p] + 1 h2o[p] -&gt; 1 acgam[p] + 1 pi[p]</t>
  </si>
  <si>
    <t>1 acgam1p[e] &lt;-&gt; 1 acgam1p[p]</t>
  </si>
  <si>
    <t>1 acgam[c] + 1 atp[c] -&gt; 1 acgam6p[c] + 1 adp[c] + 1 h[c]</t>
  </si>
  <si>
    <t>1 uacgam[c] + 1 udcpp[c] -&gt; 1 ump[c] + 1 unaga[c]</t>
  </si>
  <si>
    <t>1 acgam[p] + 1 pep[c] -&gt; 1 acgam6p[c] + 1 pyr[c]</t>
  </si>
  <si>
    <t>1 acgam[e] &lt;-&gt; 1 acgam[p]</t>
  </si>
  <si>
    <t>1 acglu[c] + 1 atp[c] -&gt; 1 acg5p[c] + 1 adp[c]</t>
  </si>
  <si>
    <t>1 accoa[c] + 1 glu-L[c] -&gt; 1 acglu[c] + 1 coa[c] + 1 h[c]</t>
  </si>
  <si>
    <t>1 2obut[c] + 1 h[c] + 1 pyr[c] -&gt; 1 2ahbut[c] + 1 co2[c]</t>
  </si>
  <si>
    <t>1 ac[c] + 1 atp[c] &lt;-&gt; 1 actp[c] + 1 adp[c]</t>
  </si>
  <si>
    <t>1 h[c] + 2 pyr[c] -&gt; 1 alac-S[c] + 1 co2[c]</t>
  </si>
  <si>
    <t>1 acmum6p[c] + 1 h2o[c] -&gt; 1 acgam6p[c] + 1 lac-D[c]</t>
  </si>
  <si>
    <t>1 uacmamu[c] + 1 unaga[c] -&gt; 1 h[c] + 1 udp[c] + 1 unagamu[c]</t>
  </si>
  <si>
    <t>1 acmana[p] + 1 pep[c] -&gt; 1 acmanap[c] + 1 pyr[c]</t>
  </si>
  <si>
    <t>1 acmana[e] &lt;-&gt; 1 acmana[p]</t>
  </si>
  <si>
    <t>1 acmum[p] + 1 pep[c] -&gt; 1 acmum6p[c] + 1 pyr[c]</t>
  </si>
  <si>
    <t>1 acmum[e] -&gt; 1 acmum[p]</t>
  </si>
  <si>
    <t>1 acnam[p] + 1 h[p] -&gt; 1 acnam[c] + 1 h[c]</t>
  </si>
  <si>
    <t>1 acnam[e] &lt;-&gt; 1 acnam[p]</t>
  </si>
  <si>
    <t>1 acnam[c] -&gt; 1 acmana[c] + 1 pyr[c]</t>
  </si>
  <si>
    <t>1 btcoa[c] + 1 fad[c] &lt;-&gt; 1 b2coa[c] + 1 fadh2[c]</t>
  </si>
  <si>
    <t>1 fad[c] + 1 hxcoa[c] &lt;-&gt; 1 fadh2[c] + 1 hx2coa[c]</t>
  </si>
  <si>
    <t>1 fad[c] + 1 occoa[c] &lt;-&gt; 1 fadh2[c] + 1 oc2coa[c]</t>
  </si>
  <si>
    <t>1 dcacoa[c] + 1 fad[c] &lt;-&gt; 1 dc2coa[c] + 1 fadh2[c]</t>
  </si>
  <si>
    <t>1 ddcacoa[c] + 1 fad[c] &lt;-&gt; 1 dd2coa[c] + 1 fadh2[c]</t>
  </si>
  <si>
    <t>1 fad[c] + 1 tdcoa[c] &lt;-&gt; 1 fadh2[c] + 1 td2coa[c]</t>
  </si>
  <si>
    <t>1 fad[c] + 1 pmtcoa[c] &lt;-&gt; 1 fadh2[c] + 1 hdd2coa[c]</t>
  </si>
  <si>
    <t>1 fad[c] + 1 stcoa[c] &lt;-&gt; 1 fadh2[c] + 1 od2coa[c]</t>
  </si>
  <si>
    <t>1 ACP[c] + 1 accoa[c] &lt;-&gt; 1 acACP[c] + 1 coa[c]</t>
  </si>
  <si>
    <t>1 acorn[c] + 1 h2o[c] -&gt; 1 ac[c] + 1 orn[c]</t>
  </si>
  <si>
    <t>1 acolipa[p] -&gt; 1 acolipa[e]</t>
  </si>
  <si>
    <t>1 acon-T[c] &lt;-&gt; 1 acon-C[c]</t>
  </si>
  <si>
    <t>1 acon-T[c] + 1 amet[c] -&gt; 1 aconm[c] + 1 ahcys[c]</t>
  </si>
  <si>
    <t>1 cit[c] &lt;-&gt; 1 acon-C[c] + 1 h2o[c]</t>
  </si>
  <si>
    <t>1 acon-C[c] + 1 h2o[c] &lt;-&gt; 1 icit[c]</t>
  </si>
  <si>
    <t>1 acorn[c] + 1 akg[c] &lt;-&gt; 1 acg5sa[c] + 1 glu-L[c]</t>
  </si>
  <si>
    <t>1 apoACP[c] + 1 coa[c] -&gt; 1 ACP[c] + 1 h[c] + 1 pap[c]</t>
  </si>
  <si>
    <t>1 ac[c] + 1 atp[c] + 1 coa[c] -&gt; 1 accoa[c] + 1 amp[c] + 1 ppi[c]</t>
  </si>
  <si>
    <t>1 acser[e] &lt;-&gt; 1 acser[p]</t>
  </si>
  <si>
    <t>1 acser[c] -&gt; 1 acser[p]</t>
  </si>
  <si>
    <t>1 ac[p] + 1 h[p] &lt;-&gt; 1 ac[c] + 1 h[c]</t>
  </si>
  <si>
    <t>1 ac[p] + 1 na1[p] -&gt; 1 ac[c] + 1 na1[c]</t>
  </si>
  <si>
    <t>1 ac[e] &lt;-&gt; 1 ac[p]</t>
  </si>
  <si>
    <t>1 adn[c] + 1 h[c] + 1 h2o[c] -&gt; 1 ins[c] + 1 nh4[c]</t>
  </si>
  <si>
    <t>1 4adcho[c] -&gt; 1 4abz[c] + 1 h[c] + 1 pyr[c]</t>
  </si>
  <si>
    <t>1 chor[c] + 1 gln-L[c] -&gt; 1 4adcho[c] + 1 glu-L[c]</t>
  </si>
  <si>
    <t>1 ade[c] + 1 h[c] + 1 h2o[c] -&gt; 1 hxan[c] + 1 nh4[c]</t>
  </si>
  <si>
    <t>1 ade[p] + 1 h[p] &lt;-&gt; 1 ade[c] + 1 h[c]</t>
  </si>
  <si>
    <t>1 ade[e] &lt;-&gt; 1 ade[p]</t>
  </si>
  <si>
    <t>1 amp[c] + 1 atp[c] &lt;-&gt; 2 adp[c]</t>
  </si>
  <si>
    <t>1 amp[c] + 1 gtp[c] &lt;-&gt; 1 adp[c] + 1 gdp[c]</t>
  </si>
  <si>
    <t>1 amp[c] + 1 itp[c] &lt;-&gt; 1 adp[c] + 1 idp[c]</t>
  </si>
  <si>
    <t>1 amet[c] + 1 h[c] -&gt; 1 ametam[c] + 1 co2[c]</t>
  </si>
  <si>
    <t>1 atp[c] -&gt; 1 camp[c] + 1 ppi[c]</t>
  </si>
  <si>
    <t>1 adn[c] + 1 atp[c] -&gt; 1 adp[c] + 1 amp[c] + 1 h[c]</t>
  </si>
  <si>
    <t>1 adn[p] + 1 h[p] -&gt; 1 adn[c] + 1 h[c]</t>
  </si>
  <si>
    <t>1 adn[p] + 1 h[p] &lt;-&gt; 1 adn[c] + 1 h[c]</t>
  </si>
  <si>
    <t>1 adn[e] &lt;-&gt; 1 adn[p]</t>
  </si>
  <si>
    <t>1 adn[c] + 1 h2o[c] -&gt; 1 ade[c] + 1 rib-D[c]</t>
  </si>
  <si>
    <t>1 adocbi[c] + 1 atp[c] -&gt; 1 adocbip[c] + 1 adp[c] + 1 h[c]</t>
  </si>
  <si>
    <t>1 adocbl[p] + 1 atp[c] + 1 h2o[c] -&gt; 1 adocbl[c] + 1 adp[c] + 1 h[c] + 1 pi[c]</t>
  </si>
  <si>
    <t>1 agdpcbi[c] + 1 rdmbzi[c] -&gt; 1 adocbl[c] + 1 gmp[c] + 1 h[c]</t>
  </si>
  <si>
    <t>1 adocbl[e] + 1 h[p] -&gt; 1 adocbl[p] + 1 h[c]</t>
  </si>
  <si>
    <t>1 adprib[c] + 1 h2o[c] -&gt; 1 amp[c] + 2 h[c] + 1 r5p[c]</t>
  </si>
  <si>
    <t>1 ade[c] + 1 prpp[c] -&gt; 1 amp[c] + 1 ppi[c]</t>
  </si>
  <si>
    <t>1 aps[c] + 1 atp[c] -&gt; 1 adp[c] + 1 h[c] + 1 paps[c]</t>
  </si>
  <si>
    <t>1 dcamp[c] &lt;-&gt; 1 amp[c] + 1 fum[c]</t>
  </si>
  <si>
    <t>1 25aics[c] &lt;-&gt; 1 aicar[c] + 1 fum[c]</t>
  </si>
  <si>
    <t>1 asp-L[c] + 1 gtp[c] + 1 imp[c] -&gt; 1 dcamp[c] + 1 gdp[c] + 2 h[c] + 1 pi[c]</t>
  </si>
  <si>
    <t>1 acgam6p[c] + 1 h2o[c] -&gt; 1 ac[c] + 1 gam6p[c]</t>
  </si>
  <si>
    <t>1 anhgm3p[c] + 1 h2o[c] -&gt; 1 LalaDgluMdap[c] + 1 anhgm[c]</t>
  </si>
  <si>
    <t>1 anhgm3p[p] + 1 h2o[p] -&gt; 1 LalaDgluMdap[p] + 1 anhgm[p]</t>
  </si>
  <si>
    <t>1 anhgm3p[c] + 1 h2o[c] -&gt; 1 acgam[c] + 1 anhm3p[c]</t>
  </si>
  <si>
    <t>1 anhgm3p[p] + 1 h[p] -&gt; 1 anhgm3p[c] + 1 h[c]</t>
  </si>
  <si>
    <t>1 anhgm4p[c] + 1 h2o[c] -&gt; 1 LalaDgluMdapDala[c] + 1 anhgm[c]</t>
  </si>
  <si>
    <t>1 anhgm4p[p] + 1 h2o[p] -&gt; 1 LalaDgluMdapDala[p] + 1 anhgm[p]</t>
  </si>
  <si>
    <t>1 anhgm4p[c] + 1 h2o[c] -&gt; 1 ala-D[c] + 1 anhgm3p[c]</t>
  </si>
  <si>
    <t>1 anhgm4p[p] + 1 h2o[p] -&gt; 1 ala-D[p] + 1 anhgm3p[p]</t>
  </si>
  <si>
    <t>1 anhgm4p[c] + 1 h2o[c] -&gt; 1 acgam[c] + 1 anhm4p[c]</t>
  </si>
  <si>
    <t>1 anhgm4p[p] + 1 h[p] -&gt; 1 anhgm4p[c] + 1 h[c]</t>
  </si>
  <si>
    <t>1 anhgm[c] + 1 h2o[c] -&gt; 1 acgam[c] + 1 anhm[c]</t>
  </si>
  <si>
    <t>1 adphep-DD[c] -&gt; 1 adphep-LD[c]</t>
  </si>
  <si>
    <t>1 agm[c] + 1 h2o[c] -&gt; 1 ptrc[c] + 1 urea[c]</t>
  </si>
  <si>
    <t>1 anhgm[p] + 1 h[p] -&gt; 1 anhgm[c] + 1 h[c]</t>
  </si>
  <si>
    <t>1 agm[e] &lt;-&gt; 1 agm[p]</t>
  </si>
  <si>
    <t>1 1ddecg3p[c] + 1 ddcaACP[c] -&gt; 1 ACP[c] + 1 pa120[c]</t>
  </si>
  <si>
    <t>1 1tdecg3p[c] + 1 myrsACP[c] -&gt; 1 ACP[c] + 1 pa140[c]</t>
  </si>
  <si>
    <t>1 1tdec7eg3p[c] + 1 tdeACP[c] -&gt; 1 ACP[c] + 1 pa141[c]</t>
  </si>
  <si>
    <t>1 1hdecg3p[c] + 1 palmACP[c] -&gt; 1 ACP[c] + 1 pa160[c]</t>
  </si>
  <si>
    <t>1 1hdec9eg3p[c] + 1 hdeACP[c] -&gt; 1 ACP[c] + 1 pa161[c]</t>
  </si>
  <si>
    <t>1 1odecg3p[c] + 1 ocdcaACP[c] -&gt; 1 ACP[c] + 1 pa180[c]</t>
  </si>
  <si>
    <t>1 1odec11eg3p[c] + 1 octeACP[c] -&gt; 1 ACP[c] + 1 pa181[c]</t>
  </si>
  <si>
    <t>1 acg5sa[c] + 1 nadp[c] + 1 pi[c] &lt;-&gt; 1 acg5p[c] + 1 h[c] + 1 nadph[c]</t>
  </si>
  <si>
    <t>1 ag[c] + 1 h[e] -&gt; 1 ag[e] + 1 h[c]</t>
  </si>
  <si>
    <t>1 ahcys[c] + 1 h2o[c] -&gt; 1 ade[c] + 1 rhcys[c]</t>
  </si>
  <si>
    <t>1 10fthf[c] + 1 aicar[c] &lt;-&gt; 1 fprica[c] + 1 thf[c]</t>
  </si>
  <si>
    <t>1 air[c] + 1 atp[c] + 1 hco3[c] -&gt; 1 5caiz[c] + 1 adp[c] + 1 h[c] + 1 pi[c]</t>
  </si>
  <si>
    <t>1 5aizc[c] &lt;-&gt; 1 5caiz[c]</t>
  </si>
  <si>
    <t>1 akg[c] + 1 coa[c] + 1 nad[c] -&gt; 1 co2[c] + 1 nadh[c] + 1 succoa[c]</t>
  </si>
  <si>
    <t>1 akg[p] + 1 h[p] &lt;-&gt; 1 akg[c] + 1 h[c]</t>
  </si>
  <si>
    <t>1 akg[e] &lt;-&gt; 1 akg[p]</t>
  </si>
  <si>
    <t>1 ala-L[p] + 1 atp[c] + 1 h2o[c] -&gt; 1 adp[c] + 1 ala-L[c] + 1 h[c] + 1 pi[c]</t>
  </si>
  <si>
    <t>1 alaala[p] + 1 atp[c] + 1 h2o[c] -&gt; 1 adp[c] + 1 alaala[c] + 1 h[c] + 1 pi[c]</t>
  </si>
  <si>
    <t>1 alaala[c] + 1 h2o[c] -&gt; 2 ala-D[c]</t>
  </si>
  <si>
    <t>2 ala-D[c] + 1 atp[c] &lt;-&gt; 1 adp[c] + 1 alaala[c] + 1 h[c] + 1 pi[c]</t>
  </si>
  <si>
    <t>1 alaala[e] &lt;-&gt; 1 alaala[p]</t>
  </si>
  <si>
    <t>1 LalaDglu[c] &lt;-&gt; 1 LalaLglu[c]</t>
  </si>
  <si>
    <t>1 ala-L[c] &lt;-&gt; 1 ala-D[c]</t>
  </si>
  <si>
    <t>1 ala-L[p] + 1 h[p] -&gt; 1 ala-L[c] + 1 h[c]</t>
  </si>
  <si>
    <t>1 ala-L[p] + 1 na1[p] -&gt; 1 ala-L[c] + 1 na1[c]</t>
  </si>
  <si>
    <t>1 ala-D[c] + 1 pydx5p[c] -&gt; 1 pyam5p[c] + 1 pyr[c]</t>
  </si>
  <si>
    <t>1 akg[c] + 1 ala-L[c] &lt;-&gt; 1 glu-L[c] + 1 pyr[c]</t>
  </si>
  <si>
    <t>1 ala-L[c] + 1 pydx5p[c] -&gt; 1 pyam5p[c] + 1 pyr[c]</t>
  </si>
  <si>
    <t>1 ala-L[e] &lt;-&gt; 1 ala-L[p]</t>
  </si>
  <si>
    <t>1 ala-L[c] + 1 atp[c] + 1 trnaala[c] -&gt; 1 alatrna[c] + 1 amp[c] + 1 ppi[c]</t>
  </si>
  <si>
    <t>1 glyald[c] + 1 h[c] + 1 nadh[c] &lt;-&gt; 1 glyc[c] + 1 nad[c]</t>
  </si>
  <si>
    <t>1 etoh[c] + 1 nad[c] &lt;-&gt; 1 acald[c] + 1 h[c] + 1 nadh[c]</t>
  </si>
  <si>
    <t>1 h2o[c] + 1 nad[c] + 1 pacald[c] -&gt; 2 h[c] + 1 nadh[c] + 1 pac[c]</t>
  </si>
  <si>
    <t>1 acald[c] + 1 h2o[c] + 1 nad[c] -&gt; 1 ac[c] + 2 h[c] + 1 nadh[c]</t>
  </si>
  <si>
    <t>1 acald[c] + 1 h2o[c] + 1 nadp[c] -&gt; 1 ac[c] + 2 h[c] + 1 nadph[c]</t>
  </si>
  <si>
    <t>1 h2o[c] + 1 nadp[c] + 1 ppal[c] -&gt; 2 h[c] + 1 nadph[c] + 1 ppa[c]</t>
  </si>
  <si>
    <t>1 btal[c] + 1 h2o[c] + 1 nad[c] -&gt; 1 but[c] + 2 h[c] + 1 nadh[c]</t>
  </si>
  <si>
    <t>1 all-D[p] + 1 atp[c] + 1 h2o[c] -&gt; 1 adp[c] + 1 all-D[c] + 1 h[c] + 1 pi[c]</t>
  </si>
  <si>
    <t>1 all-D[c] + 1 atp[c] -&gt; 1 adp[c] + 1 all6p[c] + 1 h[c]</t>
  </si>
  <si>
    <t>1 all6p[c] &lt;-&gt; 1 allul6p[c]</t>
  </si>
  <si>
    <t>1 alltt[c] + 2 h[c] + 2 h2o[c] -&gt; 1 co2[c] + 2 nh4[c] + 1 urdglyc[c]</t>
  </si>
  <si>
    <t>1 all-D[e] &lt;-&gt; 1 all-D[p]</t>
  </si>
  <si>
    <t>1 alltn[c] + 1 h2o[c] -&gt; 1 alltt[c] + 1 h[c]</t>
  </si>
  <si>
    <t>1 alltn[p] + 1 h[p] &lt;-&gt; 1 alltn[c] + 1 h[c]</t>
  </si>
  <si>
    <t>1 alltn[e] &lt;-&gt; 1 alltn[p]</t>
  </si>
  <si>
    <t>1 allul6p[c] &lt;-&gt; 1 f6p[c]</t>
  </si>
  <si>
    <t>1 alpp[p] + 1 pe160[p] -&gt; 1 2agpe160[p] + 1 lpp[p]</t>
  </si>
  <si>
    <t>1 alpp[p] + 1 pg160[p] -&gt; 1 2agpg160[p] + 1 lpp[p]</t>
  </si>
  <si>
    <t>1 h[c] + 1 mthgxl[c] + 1 nadph[c] -&gt; 1 acetol[c] + 1 nadp[c]</t>
  </si>
  <si>
    <t>1 acetol[c] + 1 h[c] + 1 nadh[c] -&gt; 1 12ppd-R[c] + 1 nad[c]</t>
  </si>
  <si>
    <t>1 altrn[c] -&gt; 1 2ddglcn[c] + 1 h2o[c]</t>
  </si>
  <si>
    <t>1 anhm3p[c] + 1 h2o[c] -&gt; 1 LalaDgluMdap[c] + 1 anhm[c]</t>
  </si>
  <si>
    <t>1 anhm4p[c] + 1 h2o[c] -&gt; 1 LalaDgluMdapDala[c] + 1 anhm[c]</t>
  </si>
  <si>
    <t>1 anhm4p[c] + 1 h2o[c] -&gt; 1 ala-D[c] + 1 anhm3p[c]</t>
  </si>
  <si>
    <t>1 malt[c] + 1 malttr[c] -&gt; 1 glc-D[c] + 1 maltttr[c]</t>
  </si>
  <si>
    <t>1 malt[c] + 1 maltttr[c] -&gt; 1 glc-D[c] + 1 maltpt[c]</t>
  </si>
  <si>
    <t>1 malt[c] + 1 maltpt[c] -&gt; 1 glc-D[c] + 1 malthx[c]</t>
  </si>
  <si>
    <t>1 malt[c] + 1 malthx[c] -&gt; 1 glc-D[c] + 1 malthp[c]</t>
  </si>
  <si>
    <t>1 acmanap[c] &lt;-&gt; 1 acgam6p[c]</t>
  </si>
  <si>
    <t>1 acmana[c] + 1 atp[c] -&gt; 1 acmanap[c] + 1 adp[c] + 1 h[c]</t>
  </si>
  <si>
    <t>1 8aonn[c] + 1 amet[c] &lt;-&gt; 1 amob[c] + 1 dann[c]</t>
  </si>
  <si>
    <t>1 2dmmql8[c] + 1 amet[c] -&gt; 1 ahcys[c] + 1 h[c] + 1 mql8[c]</t>
  </si>
  <si>
    <t>1 air[c] + 1 h2o[c] + 1 nad[c] -&gt; 1 4ampm[c] + 2 for[c] + 3 h[c] + 1 nadh[c]</t>
  </si>
  <si>
    <t>1 amp[c] + 1 h2o[c] -&gt; 1 ade[c] + 1 r5p[c]</t>
  </si>
  <si>
    <t>1 cgly[c] + 1 h2o[c] -&gt; 1 cys-L[c] + 1 gly[c]</t>
  </si>
  <si>
    <t>1 h2o[c] + 1 progly[c] -&gt; 1 gly[c] + 1 pro-L[c]</t>
  </si>
  <si>
    <t>1 amp[e] &lt;-&gt; 1 amp[p]</t>
  </si>
  <si>
    <t>1 anhgm[e] &lt;-&gt; 1 anhgm[p]</t>
  </si>
  <si>
    <t>1 anhm[c] + 1 atp[c] + 1 h2o[c] -&gt; 1 acmum6p[c] + 1 adp[c] + 1 h[c]</t>
  </si>
  <si>
    <t>1 anth[c] + 1 prpp[c] -&gt; 1 ppi[c] + 1 pran[c]</t>
  </si>
  <si>
    <t>1 chor[c] + 1 gln-L[c] -&gt; 1 anth[c] + 1 glu-L[c] + 1 h[c] + 1 pyr[c]</t>
  </si>
  <si>
    <t>1 2aobut[c] + 1 h[c] -&gt; 1 aact[c] + 1 co2[c]</t>
  </si>
  <si>
    <t>1 ala-L[c] + 1 h[c] + 1 pmcoa[c] &lt;-&gt; 1 8aonn[c] + 1 co2[c] + 1 coa[c]</t>
  </si>
  <si>
    <t>1 ap4a[c] + 1 h2o[c] -&gt; 2 adp[c] + 2 h[c]</t>
  </si>
  <si>
    <t>1 ap5a[c] + 1 h2o[c] -&gt; 1 adp[c] + 1 atp[c] + 2 h[c]</t>
  </si>
  <si>
    <t>1 5apru[c] + 1 h[c] + 1 nadph[c] -&gt; 1 5aprbu[c] + 1 nadp[c]</t>
  </si>
  <si>
    <t>1 arab-L[c] &lt;-&gt; 1 rbl-L[c]</t>
  </si>
  <si>
    <t>1 arab-L[p] + 1 atp[c] + 1 h2o[c] -&gt; 1 adp[c] + 1 arab-L[c] + 1 h[c] + 1 pi[c]</t>
  </si>
  <si>
    <t>1 arab-L[p] + 1 h[p] &lt;-&gt; 1 arab-L[c] + 1 h[c]</t>
  </si>
  <si>
    <t>1 arab-L[c] + 1 h[p] -&gt; 1 arab-L[p] + 1 h[c]</t>
  </si>
  <si>
    <t>1 arab-L[e] &lt;-&gt; 1 arab-L[p]</t>
  </si>
  <si>
    <t>1 arbtn-fe3[p] + 1 atp[c] + 1 h2o[c] -&gt; 1 adp[c] + 1 arbtn-fe3[c] + 1 h[c] + 1 pi[c]</t>
  </si>
  <si>
    <t>1 arbtn[e] + 1 fe3[e] -&gt; 1 arbtn-fe3[e]</t>
  </si>
  <si>
    <t>2 arbtn-fe3[c] + 1 fadh2[c] -&gt; 2 arbtn[c] + 1 fad[c] + 2 fe2[c] + 2 h[c]</t>
  </si>
  <si>
    <t>2 arbtn-fe3[c] + 1 fmnh2[c] -&gt; 2 arbtn[c] + 2 fe2[c] + 1 fmn[c] + 2 h[c]</t>
  </si>
  <si>
    <t>2 arbtn-fe3[c] + 1 rbflvrd[c] -&gt; 2 arbtn[c] + 2 fe2[c] + 2 h[c] + 1 ribflv[c]</t>
  </si>
  <si>
    <t>1 arbtn[p] + 1 h[p] -&gt; 1 arbtn[e] + 1 h[c]</t>
  </si>
  <si>
    <t>1 arbtn-fe3[e] + 1 h[p] -&gt; 1 arbtn-fe3[p] + 1 h[c]</t>
  </si>
  <si>
    <t>1 arbtn[c] + 1 h[p] -&gt; 1 arbtn[p] + 1 h[c]</t>
  </si>
  <si>
    <t>1 arg-L[p] + 1 atp[c] + 1 h2o[c] -&gt; 1 adp[c] + 1 arg-L[c] + 1 h[c] + 1 pi[c]</t>
  </si>
  <si>
    <t>1 agm[c] + 1 arg-L[p] &lt;-&gt; 1 agm[p] + 1 arg-L[c]</t>
  </si>
  <si>
    <t>1 arg-L[c] + 1 h[c] -&gt; 1 agm[c] + 1 co2[c]</t>
  </si>
  <si>
    <t>1 arg-L[p] + 1 h[p] -&gt; 1 agm[p] + 1 co2[p]</t>
  </si>
  <si>
    <t>1 arg-L[p] + 1 orn[c] &lt;-&gt; 1 arg-L[c] + 1 orn[p]</t>
  </si>
  <si>
    <t>1 argsuc[c] &lt;-&gt; 1 arg-L[c] + 1 fum[c]</t>
  </si>
  <si>
    <t>1 asp-L[c] + 1 atp[c] + 1 citr-L[c] -&gt; 1 amp[c] + 1 argsuc[c] + 1 h[c] + 1 ppi[c]</t>
  </si>
  <si>
    <t>1 arg-L[c] + 1 h[p] -&gt; 1 arg-L[p] + 1 h[c]</t>
  </si>
  <si>
    <t>1 arg-L[e] &lt;-&gt; 1 arg-L[p]</t>
  </si>
  <si>
    <t>1 arg-L[c] + 1 atp[c] + 1 trnaarg[c] -&gt; 1 amp[c] + 1 argtrna[c] + 1 ppi[c]</t>
  </si>
  <si>
    <t>1 aspsa[c] + 1 nadp[c] + 1 pi[c] &lt;-&gt; 1 4pasp[c] + 1 h[c] + 1 nadph[c]</t>
  </si>
  <si>
    <t>1 ascb6p[c] + 1 h2o[c] -&gt; 1 3dhgulnp[c] + 1 h[c]</t>
  </si>
  <si>
    <t>1 ascb-L[p] + 1 pep[c] -&gt; 1 ascb6p[c] + 1 pyr[c]</t>
  </si>
  <si>
    <t>1 ascb-L[e] &lt;-&gt; 1 ascb-L[p]</t>
  </si>
  <si>
    <t>1 asn-L[p] + 1 atp[c] + 1 h2o[c] -&gt; 1 adp[c] + 1 asn-L[c] + 1 h[c] + 1 pi[c]</t>
  </si>
  <si>
    <t>1 asn-L[c] + 1 h2o[c] -&gt; 1 asp-L[c] + 1 nh4[c]</t>
  </si>
  <si>
    <t>1 asn-L[p] + 1 h2o[p] -&gt; 1 asp-L[p] + 1 nh4[p]</t>
  </si>
  <si>
    <t>1 asp-L[c] + 1 atp[c] + 1 gln-L[c] + 1 h2o[c] -&gt; 1 amp[c] + 1 asn-L[c] + 1 glu-L[c] + 1 h[c] + 1 ppi[c]</t>
  </si>
  <si>
    <t>1 asp-L[c] + 1 atp[c] + 1 nh4[c] -&gt; 1 amp[c] + 1 asn-L[c] + 1 h[c] + 1 ppi[c]</t>
  </si>
  <si>
    <t>1 asn-L[p] + 1 h[p] &lt;-&gt; 1 asn-L[c] + 1 h[c]</t>
  </si>
  <si>
    <t>1 asn-L[e] &lt;-&gt; 1 asn-L[p]</t>
  </si>
  <si>
    <t>1 asn-L[c] + 1 atp[c] + 1 trnaasn[c] -&gt; 1 amp[c] + 1 asntrna[c] + 1 ppi[c]</t>
  </si>
  <si>
    <t>1 aso3[c] + 1 atp[c] + 1 h2o[c] -&gt; 1 adp[c] + 1 aso3[p] + 1 h[c] + 1 pi[c]</t>
  </si>
  <si>
    <t>1 aso3[e] &lt;-&gt; 1 aso3[p]</t>
  </si>
  <si>
    <t>1 asp-L[c] + 1 h[c] -&gt; 1 ala-B[c] + 1 co2[c]</t>
  </si>
  <si>
    <t>1 asp-L[p] + 1 atp[c] + 1 h2o[c] -&gt; 1 adp[c] + 1 asp-L[c] + 1 h[c] + 1 pi[c]</t>
  </si>
  <si>
    <t>1 asp-L[c] + 1 cbp[c] -&gt; 1 cbasp[c] + 1 h[c] + 1 pi[c]</t>
  </si>
  <si>
    <t>1 asp-L[c] + 1 atp[c] &lt;-&gt; 1 4pasp[c] + 1 adp[c]</t>
  </si>
  <si>
    <t>1 asp-L[c] + 1 q8[c] -&gt; 1 h[c] + 1 iasp[c] + 1 q8h2[c]</t>
  </si>
  <si>
    <t>1 asp-L[c] + 1 mqn8[c] -&gt; 1 h[c] + 1 iasp[c] + 1 mql8[c]</t>
  </si>
  <si>
    <t>1 asp-L[c] + 1 fum[c] -&gt; 1 h[c] + 1 iasp[c] + 1 succ[c]</t>
  </si>
  <si>
    <t>1 asp-L[c] + 1 o2[c] -&gt; 1 h[c] + 1 h2o2[c] + 1 iasp[c]</t>
  </si>
  <si>
    <t>1 asp-L[c] -&gt; 1 fum[c] + 1 nh4[c]</t>
  </si>
  <si>
    <t>1 asp-L[p] + 2 h[p] -&gt; 1 asp-L[c] + 2 h[c]</t>
  </si>
  <si>
    <t>1 asp-L[p] + 3 h[p] -&gt; 1 asp-L[c] + 3 h[c]</t>
  </si>
  <si>
    <t>1 asp-L[p] + 1 h[p] -&gt; 1 asp-L[c] + 1 h[c]</t>
  </si>
  <si>
    <t>1 akg[c] + 1 asp-L[c] &lt;-&gt; 1 glu-L[c] + 1 oaa[c]</t>
  </si>
  <si>
    <t>1 asp-L[e] &lt;-&gt; 1 asp-L[p]</t>
  </si>
  <si>
    <t>1 asp-L[c] + 1 atp[c] + 1 trnaasp[c] -&gt; 1 amp[c] + 1 asptrna[c] + 1 ppi[c]</t>
  </si>
  <si>
    <t>1 aso4[c] + 2 gthrd[c] -&gt; 1 aso3[c] + 1 gthox[c] + 1 h2o[c]</t>
  </si>
  <si>
    <t>1 arg-L[c] + 1 succoa[c] -&gt; 1 coa[c] + 1 h[c] + 1 sucarg[c]</t>
  </si>
  <si>
    <t>1 athr-L[c] + 1 nadp[c] &lt;-&gt; 1 2aobut[c] + 1 h[c] + 1 nadph[c]</t>
  </si>
  <si>
    <t>1 atp[c] + 1 h[c] + 1 h2o[c] -&gt; 1 itp[c] + 1 nh4[c]</t>
  </si>
  <si>
    <t>1 atp[c] + 1 h2o[c] -&gt; 1 adp[c] + 1 h[c] + 1 pi[c]</t>
  </si>
  <si>
    <t>1 atp[c] + 1 prpp[c] -&gt; 1 ppi[c] + 1 prbatp[c]</t>
  </si>
  <si>
    <t>1 adp[c] + 4 h[p] + 1 pi[c] &lt;-&gt; 1 atp[c] + 3 h[c] + 1 h2o[c]</t>
  </si>
  <si>
    <t>1 ala-B[p] + 1 h[p] -&gt; 1 ala-B[c] + 1 h[c]</t>
  </si>
  <si>
    <t>1 ala-B[e] &lt;-&gt; 1 ala-B[p]</t>
  </si>
  <si>
    <t>1 betald[c] + 1 h2o[c] + 1 nad[c] -&gt; 1 glyb[c] + 2 h[c] + 1 nadh[c]</t>
  </si>
  <si>
    <t>1 betald[c] + 1 h2o[c] + 1 nadp[c] -&gt; 1 glyb[c] + 2 h[c] + 1 nadph[c]</t>
  </si>
  <si>
    <t>1 h2o[c] + 1 pap[c] -&gt; 1 amp[c] + 1 pi[c]</t>
  </si>
  <si>
    <t>1 btnso[c] + 1 h[c] + 1 nadh[c] -&gt; 1 btn[c] + 1 h2o[c] + 1 nad[c]</t>
  </si>
  <si>
    <t>1 btnso[c] + 1 h[c] + 1 nadph[c] -&gt; 1 btn[c] + 1 h2o[c] + 1 nadp[c]</t>
  </si>
  <si>
    <t>1 amet[c] + 1 dtbt[c] + 1 s[c] -&gt; 1 btn[c] + 1 dad-5[c] + 1 h[c] + 1 met-L[c]</t>
  </si>
  <si>
    <t>1 accoa[c] + 1 but[c] -&gt; 1 ac[c] + 1 btcoa[c]</t>
  </si>
  <si>
    <t>1 atp[c] + 1 butso3[p] + 1 h2o[c] -&gt; 1 adp[c] + 1 butso3[c] + 1 h[c] + 1 pi[c]</t>
  </si>
  <si>
    <t>1 butso3[e] &lt;-&gt; 1 butso3[p]</t>
  </si>
  <si>
    <t>1 but[p] + 1 h[p] &lt;-&gt; 1 but[c] + 1 h[c]</t>
  </si>
  <si>
    <t>1 but[e] &lt;-&gt; 1 but[p]</t>
  </si>
  <si>
    <t>1 ca2[c] + 1 h[p] -&gt; 1 ca2[p] + 1 h[c]</t>
  </si>
  <si>
    <t>1 ca2[e] &lt;-&gt; 1 ca2[p]</t>
  </si>
  <si>
    <t>1 15dap[c] + 1 h[p] + 1 lys-L[p] -&gt; 1 15dap[p] + 1 h[c] + 1 lys-L[c]</t>
  </si>
  <si>
    <t>2 h2o2[c] -&gt; 2 h2o[c] + 1 o2[c]</t>
  </si>
  <si>
    <t>1 ca2[c] + 1 na1[p] &lt;-&gt; 1 ca2[p] + 1 na1[c]</t>
  </si>
  <si>
    <t>1 atp[c] + 1 cbi[c] + 1 h[c] &lt;-&gt; 1 adocbi[c] + 1 pppi[c]</t>
  </si>
  <si>
    <t>1 cbi[e] + 1 h[p] -&gt; 1 cbi[p] + 1 h[c]</t>
  </si>
  <si>
    <t>1 atp[c] + 1 cbi[p] + 1 h2o[c] -&gt; 1 adp[c] + 1 cbi[c] + 1 h[c] + 1 pi[c]</t>
  </si>
  <si>
    <t>1 atp[c] + 1 cbl1[p] + 1 h2o[c] -&gt; 1 adp[c] + 1 cbl1[c] + 1 h[c] + 1 pi[c]</t>
  </si>
  <si>
    <t>1 cbl1[e] + 1 h[p] -&gt; 1 cbl1[p] + 1 h[c]</t>
  </si>
  <si>
    <t>1 atp[c] + 1 cbl1[c] + 1 h[c] &lt;-&gt; 1 adocbl[c] + 1 pppi[c]</t>
  </si>
  <si>
    <t>1 atp[c] + 1 co2[c] + 1 nh4[c] &lt;-&gt; 1 adp[c] + 1 cbp[c] + 2 h[c]</t>
  </si>
  <si>
    <t>2 atp[c] + 1 gln-L[c] + 1 h2o[c] + 1 hco3[c] -&gt; 2 adp[c] + 1 cbp[c] + 1 glu-L[c] + 2 h[c] + 1 pi[c]</t>
  </si>
  <si>
    <t>1 atp[c] + 1 cd2[c] + 1 h2o[c] -&gt; 1 adp[c] + 1 cd2[p] + 1 h[c] + 1 pi[c]</t>
  </si>
  <si>
    <t>1 cd2[c] + 1 h[p] -&gt; 1 cd2[p] + 1 h[c]</t>
  </si>
  <si>
    <t>1 cd2[e] &lt;-&gt; 1 cd2[p]</t>
  </si>
  <si>
    <t>1 cd2[p] -&gt; 1 cd2[c]</t>
  </si>
  <si>
    <t>1 cdpdddecg[c] + 1 h2o[c] -&gt; 1 cmp[c] + 2 h[c] + 1 pa120[c]</t>
  </si>
  <si>
    <t>1 cdpdtdecg[c] + 1 h2o[c] -&gt; 1 cmp[c] + 2 h[c] + 1 pa140[c]</t>
  </si>
  <si>
    <t>1 cdpdtdec7eg[c] + 1 h2o[c] -&gt; 1 cmp[c] + 2 h[c] + 1 pa141[c]</t>
  </si>
  <si>
    <t>1 cdpdhdecg[c] + 1 h2o[c] -&gt; 1 cmp[c] + 2 h[c] + 1 pa160[c]</t>
  </si>
  <si>
    <t>1 cdpdhdec9eg[c] + 1 h2o[c] -&gt; 1 cmp[c] + 2 h[c] + 1 pa161[c]</t>
  </si>
  <si>
    <t>1 cdpdodecg[c] + 1 h2o[c] -&gt; 1 cmp[c] + 2 h[c] + 1 pa180[c]</t>
  </si>
  <si>
    <t>1 cdpdodec11eg[c] + 1 h2o[c] -&gt; 1 cmp[c] + 2 h[c] + 1 pa181[c]</t>
  </si>
  <si>
    <t>1 4c2me[c] + 1 atp[c] -&gt; 1 2p4c2me[c] + 1 adp[c] + 1 h[c]</t>
  </si>
  <si>
    <t>2 amet[c] + 1 pe161[c] -&gt; 2 ahcys[c] + 1 cpe160[c] + 2 h[c]</t>
  </si>
  <si>
    <t>2 amet[c] + 1 pg161[c] -&gt; 2 ahcys[c] + 1 cpg160[c] + 2 h[c]</t>
  </si>
  <si>
    <t>2 amet[c] + 1 pe181[c] -&gt; 2 ahcys[c] + 1 cpe180[c] + 2 h[c]</t>
  </si>
  <si>
    <t>2 amet[c] + 1 pg181[c] -&gt; 2 ahcys[c] + 1 cpg180[c] + 2 h[c]</t>
  </si>
  <si>
    <t>1 atp[c] + 1 cgly[p] + 1 h2o[c] -&gt; 1 adp[c] + 1 cgly[c] + 1 h[c] + 1 pi[c]</t>
  </si>
  <si>
    <t>1 cgly[e] &lt;-&gt; 1 cgly[p]</t>
  </si>
  <si>
    <t>1 atp[c] + 1 chol[p] + 1 h2o[c] -&gt; 1 adp[c] + 1 chol[c] + 1 h[c] + 1 pi[c]</t>
  </si>
  <si>
    <t>1 chol[p] + 1 h[p] -&gt; 1 chol[c] + 1 h[c]</t>
  </si>
  <si>
    <t>1 chol[e] &lt;-&gt; 1 chol[p]</t>
  </si>
  <si>
    <t>1 chor[c] -&gt; 1 pphn[c]</t>
  </si>
  <si>
    <t>1 3psme[c] -&gt; 1 chor[c] + 1 pi[c]</t>
  </si>
  <si>
    <t>1 chor[c] -&gt; 1 4hbz[c] + 1 pyr[c]</t>
  </si>
  <si>
    <t>1 cinnm[c] + 1 h[c] + 1 nadh[c] + 1 o2[c] -&gt; 1 cenchddd[c] + 1 nad[c]</t>
  </si>
  <si>
    <t>1 cit[c] -&gt; 1 ac[c] + 1 oaa[c]</t>
  </si>
  <si>
    <t>1 cit[p] + 1 succ[c] -&gt; 1 cit[c] + 1 succ[p]</t>
  </si>
  <si>
    <t>1 cit[e] &lt;-&gt; 1 cit[p]</t>
  </si>
  <si>
    <t>1 lipa_cold[p] -&gt; 1 lipa_cold[e]</t>
  </si>
  <si>
    <t>1 clpn120[p] + 1 h2o[p] -&gt; 1 h[p] + 1 pa120[p] + 1 pg120[p]</t>
  </si>
  <si>
    <t>1 clpn140[p] + 1 h2o[p] -&gt; 1 h[p] + 1 pa140[p] + 1 pg140[p]</t>
  </si>
  <si>
    <t>1 clpn141[p] + 1 h2o[p] -&gt; 1 h[p] + 1 pa141[p] + 1 pg141[p]</t>
  </si>
  <si>
    <t>1 clpn160[p] + 1 h2o[p] -&gt; 1 h[p] + 1 pa160[p] + 1 pg160[p]</t>
  </si>
  <si>
    <t>1 clpn161[p] + 1 h2o[p] -&gt; 1 h[p] + 1 pa161[p] + 1 pg161[p]</t>
  </si>
  <si>
    <t>1 clpn180[p] + 1 h2o[p] -&gt; 1 h[p] + 1 pa180[p] + 1 pg180[p]</t>
  </si>
  <si>
    <t>1 clpn181[p] + 1 h2o[p] -&gt; 1 h[p] + 1 pa181[p] + 1 pg181[p]</t>
  </si>
  <si>
    <t>2 pg120[p] &lt;-&gt; 1 clpn120[p] + 1 glyc[p]</t>
  </si>
  <si>
    <t>2 pg140[p] &lt;-&gt; 1 clpn140[p] + 1 glyc[p]</t>
  </si>
  <si>
    <t>2 pg141[p] &lt;-&gt; 1 clpn141[p] + 1 glyc[p]</t>
  </si>
  <si>
    <t>2 pg160[p] &lt;-&gt; 1 clpn160[p] + 1 glyc[p]</t>
  </si>
  <si>
    <t>2 pg161[p] &lt;-&gt; 1 clpn161[p] + 1 glyc[p]</t>
  </si>
  <si>
    <t>2 pg180[p] &lt;-&gt; 1 clpn180[p] + 1 glyc[p]</t>
  </si>
  <si>
    <t>2 pg181[p] &lt;-&gt; 1 clpn181[p] + 1 glyc[p]</t>
  </si>
  <si>
    <t>2 cl[p] + 1 h[c] -&gt; 2 cl[c] + 1 h[p]</t>
  </si>
  <si>
    <t>1 cl[e] &lt;-&gt; 1 cl[p]</t>
  </si>
  <si>
    <t>1 cmp[c] + 1 h2o[c] -&gt; 1 csn[c] + 1 r5p[c]</t>
  </si>
  <si>
    <t>1 cmp[e] &lt;-&gt; 1 cmp[p]</t>
  </si>
  <si>
    <t>1 co2[e] &lt;-&gt; 1 co2[p]</t>
  </si>
  <si>
    <t>1 co2[p] &lt;-&gt; 1 co2[c]</t>
  </si>
  <si>
    <t>1 atp[c] + 1 cobalt2[c] + 1 h2o[c] -&gt; 1 adp[c] + 1 cobalt2[p] + 1 h[c] + 1 pi[c]</t>
  </si>
  <si>
    <t>1 cobalt2[c] + 1 h[p] -&gt; 1 cobalt2[p] + 1 h[c]</t>
  </si>
  <si>
    <t>1 cobalt2[e] &lt;-&gt; 1 cobalt2[p]</t>
  </si>
  <si>
    <t>1 cobalt2[p] -&gt; 1 cobalt2[c]</t>
  </si>
  <si>
    <t>1 atp[c] + 1 colipa[c] + 1 h2o[c] -&gt; 1 adp[c] + 1 colipa[p] + 1 h[c] + 1 pi[c]</t>
  </si>
  <si>
    <t>1 colipa[p] -&gt; 1 colipa[e]</t>
  </si>
  <si>
    <t>1 atp[c] + 1 cpgn[p] + 1 h2o[c] -&gt; 1 adp[c] + 1 cpgn[c] + 1 h[c] + 1 pi[c]</t>
  </si>
  <si>
    <t>1 cpgn-un[e] + 1 fe3[e] -&gt; 1 cpgn[e]</t>
  </si>
  <si>
    <t>2 cpgn[c] + 1 fadh2[c] -&gt; 2 cpgn-un[c] + 1 fad[c] + 2 fe2[c] + 2 h[c]</t>
  </si>
  <si>
    <t>2 cpgn[c] + 1 fmnh2[c] -&gt; 2 cpgn-un[c] + 2 fe2[c] + 1 fmn[c] + 2 h[c]</t>
  </si>
  <si>
    <t>2 cpgn[c] + 1 rbflvrd[c] -&gt; 2 cpgn-un[c] + 2 fe2[c] + 2 h[c] + 1 ribflv[c]</t>
  </si>
  <si>
    <t>1 cpgn[e] + 1 h[p] -&gt; 1 cpgn[p] + 1 h[c]</t>
  </si>
  <si>
    <t>1 cpgn-un[p] + 1 h[p] -&gt; 1 cpgn-un[e] + 1 h[c]</t>
  </si>
  <si>
    <t>1 cpgn-un[c] + 1 h[p] -&gt; 1 cpgn-un[p] + 1 h[c]</t>
  </si>
  <si>
    <t>1 cpppg3[c] + 2 h[c] + 1 o2[c] -&gt; 2 co2[c] + 2 h2o[c] + 1 pppg9[c]</t>
  </si>
  <si>
    <t>2 amet[c] + 1 cpppg3[c] -&gt; 2 co2[c] + 2 dad-5[c] + 2 met-L[c] + 1 pppg9[c]</t>
  </si>
  <si>
    <t>1 atp[c] + 1 crn[p] + 1 h2o[c] -&gt; 1 adp[c] + 1 crn[c] + 1 h[c] + 1 pi[c]</t>
  </si>
  <si>
    <t>1 bbtcoa[c] + 1 crn[c] &lt;-&gt; 1 crncoa[c] + 1 gbbtn[c]</t>
  </si>
  <si>
    <t>1 atp[c] + 1 coa[c] + 1 crn[c] -&gt; 1 adp[c] + 1 crncoa[c] + 1 pi[c]</t>
  </si>
  <si>
    <t>1 crncoa[c] &lt;-&gt; 1 crnDcoa[c]</t>
  </si>
  <si>
    <t>1 crn[c] + 1 ctbtcoa[c] &lt;-&gt; 1 crncoa[c] + 1 ctbt[c]</t>
  </si>
  <si>
    <t>1 crncoa[c] &lt;-&gt; 1 ctbtcoa[c] + 1 h2o[c]</t>
  </si>
  <si>
    <t>1 atp[c] + 1 crn-D[p] + 1 h2o[c] -&gt; 1 adp[c] + 1 crn-D[c] + 1 h[c] + 1 pi[c]</t>
  </si>
  <si>
    <t>1 atp[c] + 1 coa[c] + 1 crn-D[c] -&gt; 1 adp[c] + 1 crnDcoa[c] + 1 pi[c]</t>
  </si>
  <si>
    <t>1 crn-D[p] + 1 h[p] &lt;-&gt; 1 crn-D[c] + 1 h[c]</t>
  </si>
  <si>
    <t>1 crn[p] + 1 h[p] &lt;-&gt; 1 crn[c] + 1 h[c]</t>
  </si>
  <si>
    <t>1 crn[p] + 1 gbbtn[c] -&gt; 1 crn[c] + 1 gbbtn[p]</t>
  </si>
  <si>
    <t>1 crn[p] + 1 crn-D[c] -&gt; 1 crn[c] + 1 crn-D[p]</t>
  </si>
  <si>
    <t>1 crn[e] &lt;-&gt; 1 crn[p]</t>
  </si>
  <si>
    <t>1 accoa[c] + 1 h2o[c] + 1 oaa[c] -&gt; 1 cit[c] + 1 coa[c] + 1 h[c]</t>
  </si>
  <si>
    <t>1 csn[c] + 1 h[c] + 1 h2o[c] -&gt; 1 nh4[c] + 1 ura[c]</t>
  </si>
  <si>
    <t>1 csn[p] + 1 h[p] -&gt; 1 csn[c] + 1 h[c]</t>
  </si>
  <si>
    <t>1 csn[e] &lt;-&gt; 1 csn[p]</t>
  </si>
  <si>
    <t>1 atp[c] + 1 ctbt[p] + 1 h2o[c] -&gt; 1 adp[c] + 1 ctbt[c] + 1 h[c] + 1 pi[c]</t>
  </si>
  <si>
    <t>1 atp[c] + 1 coa[c] + 1 ctbt[c] -&gt; 1 adp[c] + 1 ctbtcoa[c] + 1 pi[c]</t>
  </si>
  <si>
    <t>1 ctbt[p] + 1 h[p] &lt;-&gt; 1 ctbt[c] + 1 h[c]</t>
  </si>
  <si>
    <t>1 atp[c] + 1 gln-L[c] + 1 h2o[c] + 1 utp[c] -&gt; 1 adp[c] + 1 ctp[c] + 1 glu-L[c] + 2 h[c] + 1 pi[c]</t>
  </si>
  <si>
    <t>1 atp[c] + 1 cu[c] + 1 h2o[c] -&gt; 1 adp[c] + 1 cu[p] + 1 h[c] + 1 pi[c]</t>
  </si>
  <si>
    <t>4 cu[p] + 4 h[p] + 1 o2[p] -&gt; 4 cu2[p] + 2 h2o[p]</t>
  </si>
  <si>
    <t>1 atp[c] + 1 cu2[c] + 1 h2o[c] -&gt; 1 adp[c] + 1 cu2[p] + 1 h[c] + 1 pi[c]</t>
  </si>
  <si>
    <t>1 cu2[e] &lt;-&gt; 1 cu2[p]</t>
  </si>
  <si>
    <t>1 cu2[p] -&gt; 1 cu2[c]</t>
  </si>
  <si>
    <t>1 cu[c] + 1 h[e] -&gt; 1 cu[e] + 1 h[c]</t>
  </si>
  <si>
    <t>1 cu[e] &lt;-&gt; 1 cu[p]</t>
  </si>
  <si>
    <t>1 cyan[c] + 1 tsul[c] -&gt; 1 h[c] + 1 so3[c] + 1 tcynt[c]</t>
  </si>
  <si>
    <t>1 cyan[p] + 1 tsul[p] -&gt; 1 h[p] + 1 so3[p] + 1 tcynt[p]</t>
  </si>
  <si>
    <t>1 cyan[e] &lt;-&gt; 1 cyan[p]</t>
  </si>
  <si>
    <t>1 cynt[c] + 3 h[c] + 1 hco3[c] -&gt; 2 co2[c] + 1 nh4[c]</t>
  </si>
  <si>
    <t>1 cynt[p] + 1 h[p] -&gt; 1 cynt[c] + 1 h[c]</t>
  </si>
  <si>
    <t>1 cynt[e] &lt;-&gt; 1 cynt[p]</t>
  </si>
  <si>
    <t>1 atp[c] + 1 cys-L[c] + 1 h2o[c] -&gt; 1 adp[c] + 1 cys-L[p] + 1 h[c] + 1 pi[c]</t>
  </si>
  <si>
    <t>1 atp[c] + 1 cys-L[p] + 1 h2o[c] -&gt; 1 adp[c] + 1 cys-L[c] + 1 h[c] + 1 pi[c]</t>
  </si>
  <si>
    <t>1 atp[c] + 1 cys-D[p] + 1 h2o[c] -&gt; 1 adp[c] + 1 cys-D[c] + 1 h[c] + 1 pi[c]</t>
  </si>
  <si>
    <t>1 cys-D[c] + 1 h2o[c] -&gt; 1 h2s[c] + 1 nh4[c] + 1 pyr[c]</t>
  </si>
  <si>
    <t>1 cys-L[c] + 1 h2o[c] -&gt; 1 h2s[c] + 1 nh4[c] + 1 pyr[c]</t>
  </si>
  <si>
    <t>1 cys-D[e] &lt;-&gt; 1 cys-D[p]</t>
  </si>
  <si>
    <t>1 acser[c] + 1 h2s[c] -&gt; 1 ac[c] + 1 cys-L[c] + 1 h[c]</t>
  </si>
  <si>
    <t>1 3sala[c] + 2 h[c] -&gt; 1 ala-L[c] + 1 so2[c]</t>
  </si>
  <si>
    <t>1 cys-L[e] &lt;-&gt; 1 cys-L[p]</t>
  </si>
  <si>
    <t>1 cyst-L[c] + 1 h2o[c] -&gt; 1 hcys-L[c] + 1 nh4[c] + 1 pyr[c]</t>
  </si>
  <si>
    <t>1 cys-L[c] -&gt; 1 cys-L[p]</t>
  </si>
  <si>
    <t>1 atp[c] + 1 cys-L[c] + 1 trnacys[c] -&gt; 1 amp[c] + 1 cystrna[c] + 1 ppi[c]</t>
  </si>
  <si>
    <t>2 h[c] + 1 mql8[c] + 0.5 o2[c] -&gt; 2 h[p] + 1 h2o[c] + 1 mqn8[c]</t>
  </si>
  <si>
    <t>2 h[c] + 0.5 o2[c] + 1 q8h2[c] -&gt; 2 h[p] + 1 h2o[c] + 1 q8[c]</t>
  </si>
  <si>
    <t>4 h[c] + 0.5 o2[c] + 1 q8h2[c] -&gt; 4 h[p] + 1 h2o[c] + 1 q8[c]</t>
  </si>
  <si>
    <t>1 cytd[c] + 1 h[c] + 1 h2o[c] -&gt; 1 nh4[c] + 1 uri[c]</t>
  </si>
  <si>
    <t>1 cytd[c] + 1 h2o[c] -&gt; 1 csn[c] + 1 rib-D[c]</t>
  </si>
  <si>
    <t>1 cytd[c] + 1 gtp[c] -&gt; 1 cmp[c] + 1 gdp[c] + 1 h[c]</t>
  </si>
  <si>
    <t>1 cytd[p] + 1 h[p] -&gt; 1 cytd[c] + 1 h[c]</t>
  </si>
  <si>
    <t>1 cytd[p] + 1 h[p] &lt;-&gt; 1 cytd[c] + 1 h[c]</t>
  </si>
  <si>
    <t>1 cytd[e] &lt;-&gt; 1 cytd[p]</t>
  </si>
  <si>
    <t>1 atp[c] + 1 cmp[c] &lt;-&gt; 1 adp[c] + 1 cdp[c]</t>
  </si>
  <si>
    <t>1 atp[c] + 1 dcmp[c] &lt;-&gt; 1 adp[c] + 1 dcdp[c]</t>
  </si>
  <si>
    <t>1 ala-D[c] + 1 fad[c] + 1 h2o[c] -&gt; 1 fadh2[c] + 1 nh4[c] + 1 pyr[c]</t>
  </si>
  <si>
    <t>1 dad-2[c] + 1 h[c] + 1 h2o[c] -&gt; 1 din[c] + 1 nh4[c]</t>
  </si>
  <si>
    <t>1 atp[c] + 1 damp[c] &lt;-&gt; 1 adp[c] + 1 dadp[c]</t>
  </si>
  <si>
    <t>1 dad-2[p] + 1 h[p] -&gt; 1 dad-2[c] + 1 h[c]</t>
  </si>
  <si>
    <t>1 dad-2[e] &lt;-&gt; 1 dad-2[p]</t>
  </si>
  <si>
    <t>1 12dgr120[c] + 1 atp[c] -&gt; 1 adp[c] + 1 h[c] + 1 pa120[c]</t>
  </si>
  <si>
    <t>1 12dgr140[c] + 1 atp[c] -&gt; 1 adp[c] + 1 h[c] + 1 pa140[c]</t>
  </si>
  <si>
    <t>1 12dgr141[c] + 1 atp[c] -&gt; 1 adp[c] + 1 h[c] + 1 pa141[c]</t>
  </si>
  <si>
    <t>1 12dgr160[c] + 1 atp[c] -&gt; 1 adp[c] + 1 h[c] + 1 pa160[c]</t>
  </si>
  <si>
    <t>1 12dgr161[c] + 1 atp[c] -&gt; 1 adp[c] + 1 h[c] + 1 pa161[c]</t>
  </si>
  <si>
    <t>1 12dgr180[c] + 1 atp[c] -&gt; 1 adp[c] + 1 h[c] + 1 pa180[c]</t>
  </si>
  <si>
    <t>1 12dgr181[c] + 1 atp[c] -&gt; 1 adp[c] + 1 h[c] + 1 pa181[c]</t>
  </si>
  <si>
    <t>1 ala-D[p] + 1 h[p] -&gt; 1 ala-D[c] + 1 h[c]</t>
  </si>
  <si>
    <t>1 ala-D[e] &lt;-&gt; 1 ala-D[p]</t>
  </si>
  <si>
    <t>1 damp[e] &lt;-&gt; 1 damp[p]</t>
  </si>
  <si>
    <t>1 26dap-M[p] + 1 atp[c] + 1 h2o[c] -&gt; 1 26dap-M[c] + 1 adp[c] + 1 h[c] + 1 pi[c]</t>
  </si>
  <si>
    <t>1 23dappa[c] + 1 h2o[c] -&gt; 2 nh4[c] + 1 pyr[c]</t>
  </si>
  <si>
    <t>1 26dap-M[c] + 1 h[c] -&gt; 1 co2[c] + 1 lys-L[c]</t>
  </si>
  <si>
    <t>1 26dap-LL[c] &lt;-&gt; 1 26dap-M[c]</t>
  </si>
  <si>
    <t>1 15dap[e] &lt;-&gt; 1 15dap[p]</t>
  </si>
  <si>
    <t>1 ctp[c] + 1 h[c] + 1 pa120[c] -&gt; 1 cdpdddecg[c] + 1 ppi[c]</t>
  </si>
  <si>
    <t>1 ctp[c] + 1 h[c] + 1 pa140[c] -&gt; 1 cdpdtdecg[c] + 1 ppi[c]</t>
  </si>
  <si>
    <t>1 ctp[c] + 1 h[c] + 1 pa141[c] -&gt; 1 cdpdtdec7eg[c] + 1 ppi[c]</t>
  </si>
  <si>
    <t>1 ctp[c] + 1 h[c] + 1 pa160[c] -&gt; 1 cdpdhdecg[c] + 1 ppi[c]</t>
  </si>
  <si>
    <t>1 ctp[c] + 1 h[c] + 1 pa161[c] -&gt; 1 cdpdhdec9eg[c] + 1 ppi[c]</t>
  </si>
  <si>
    <t>1 ctp[c] + 1 h[c] + 1 pa180[c] -&gt; 1 cdpdodecg[c] + 1 ppi[c]</t>
  </si>
  <si>
    <t>1 ctp[c] + 1 h[c] + 1 pa181[c] -&gt; 1 cdpdodec11eg[c] + 1 ppi[c]</t>
  </si>
  <si>
    <t>1 datp[c] + 1 h[c] + 1 h2o[c] -&gt; 1 ditp[c] + 1 nh4[c]</t>
  </si>
  <si>
    <t>1 ru5p-D[c] -&gt; 1 db4p[c] + 1 for[c] + 1 h[c]</t>
  </si>
  <si>
    <t>1 atp[c] + 1 co2[c] + 1 dann[c] -&gt; 1 adp[c] + 1 dtbt[c] + 3 h[c] + 1 pi[c]</t>
  </si>
  <si>
    <t>1 dca[e] &lt;-&gt; 1 dca[p]</t>
  </si>
  <si>
    <t>1 dcmp[e] &lt;-&gt; 1 dcmp[p]</t>
  </si>
  <si>
    <t>1 dctp[c] + 1 h[c] + 1 h2o[c] -&gt; 1 dutp[c] + 1 nh4[c]</t>
  </si>
  <si>
    <t>1 dcyt[c] + 1 h[c] + 1 h2o[c] -&gt; 1 duri[c] + 1 nh4[c]</t>
  </si>
  <si>
    <t>1 dcyt[p] + 1 h[p] -&gt; 1 dcyt[c] + 1 h[c]</t>
  </si>
  <si>
    <t>1 dcyt[e] &lt;-&gt; 1 dcyt[p]</t>
  </si>
  <si>
    <t>1 ddca[e] -&gt; 1 ddca[p]</t>
  </si>
  <si>
    <t>1 2dh3dgal[c] + 1 atp[c] -&gt; 1 2dh3dgal6p[c] + 1 adp[c] + 1 h[c]</t>
  </si>
  <si>
    <t>1 2ddglcn[p] + 1 h[p] &lt;-&gt; 1 2ddglcn[c] + 1 h[c]</t>
  </si>
  <si>
    <t>1 2ddglcn[e] &lt;-&gt; 1 2ddglcn[p]</t>
  </si>
  <si>
    <t>1 2ddglcn[c] + 1 atp[c] -&gt; 1 2ddg6p[c] + 1 adp[c] + 1 h[c]</t>
  </si>
  <si>
    <t>1 e4p[c] + 1 h2o[c] + 1 pep[c] -&gt; 1 2dda7p[c] + 1 pi[c]</t>
  </si>
  <si>
    <t>1 2dh3dgal6p[c] &lt;-&gt; 1 g3p[c] + 1 pyr[c]</t>
  </si>
  <si>
    <t>1 atp[c] + 1 dgmp[c] &lt;-&gt; 1 adp[c] + 1 dgdp[c]</t>
  </si>
  <si>
    <t>1 dgmp[e] &lt;-&gt; 1 dgmp[p]</t>
  </si>
  <si>
    <t>1 dgsn[p] + 1 h[p] -&gt; 1 dgsn[c] + 1 h[c]</t>
  </si>
  <si>
    <t>1 dgsn[e] &lt;-&gt; 1 dgsn[p]</t>
  </si>
  <si>
    <t>1 23dhmb[c] -&gt; 1 3mob[c] + 1 h2o[c]</t>
  </si>
  <si>
    <t>1 23dhmp[c] -&gt; 1 3mop[c] + 1 h2o[c]</t>
  </si>
  <si>
    <t>1 dha[c] + 1 pep[c] -&gt; 1 dhap[c] + 1 pyr[c]</t>
  </si>
  <si>
    <t>1 dha[e] &lt;-&gt; 1 dha[p]</t>
  </si>
  <si>
    <t>1 dha[p] &lt;-&gt; 1 dha[c]</t>
  </si>
  <si>
    <t>1 23ddhb[c] + 1 nad[c] &lt;-&gt; 1 23dhb[c] + 1 h[c] + 1 nadh[c]</t>
  </si>
  <si>
    <t>1 23dhb[c] + 1 atp[c] + 1 h[c] -&gt; 1 23dhba[c] + 1 ppi[c]</t>
  </si>
  <si>
    <t>1 23dhbzs[c] + 1 h2o[c] -&gt; 1 23dhb[c] + 1 ser-L[c]</t>
  </si>
  <si>
    <t>1 cenchddd[c] + 1 nad[c] -&gt; 1 dhcinnm[c] + 1 h[c] + 1 nadh[c]</t>
  </si>
  <si>
    <t>1 dhcinnm[c] + 1 o2[c] -&gt; 1 h[c] + 1 hkntd[c]</t>
  </si>
  <si>
    <t>1 23dhdp[c] + 1 h[c] + 1 nadph[c] -&gt; 1 nadp[c] + 1 thdp[c]</t>
  </si>
  <si>
    <t>1 aspsa[c] + 1 pyr[c] -&gt; 1 23dhdp[c] + 1 h[c] + 2 h2o[c]</t>
  </si>
  <si>
    <t>1 dhf[c] + 1 h[c] + 1 nadph[c] &lt;-&gt; 1 nadp[c] + 1 thf[c]</t>
  </si>
  <si>
    <t>1 atp[c] + 1 dhpt[c] + 1 glu-L[c] -&gt; 1 adp[c] + 1 dhf[c] + 1 h[c] + 1 pi[c]</t>
  </si>
  <si>
    <t>1 dhna[c] + 1 h[c] + 1 octdp[c] -&gt; 1 2dmmql8[c] + 1 co2[c] + 1 ppi[c]</t>
  </si>
  <si>
    <t>1 dhnpt[c] -&gt; 1 6hmhpt[c] + 1 gcald[c]</t>
  </si>
  <si>
    <t>1 dhor-S[c] + 1 q8[c] -&gt; 1 orot[c] + 1 q8h2[c]</t>
  </si>
  <si>
    <t>1 dhor-S[c] + 1 mqn8[c] -&gt; 1 mql8[c] + 1 orot[c]</t>
  </si>
  <si>
    <t>1 dhor-S[c] + 1 h2o[c] &lt;-&gt; 1 cbasp[c] + 1 h[c]</t>
  </si>
  <si>
    <t>1 cechddd[c] + 1 nad[c] -&gt; 1 dhpppn[c] + 1 h[c] + 1 nadh[c]</t>
  </si>
  <si>
    <t>1 25drapp[c] + 1 h[c] + 1 h2o[c] -&gt; 1 5apru[c] + 1 nh4[c]</t>
  </si>
  <si>
    <t>1 4abz[c] + 1 6hmhptpp[c] -&gt; 1 dhpt[c] + 1 ppi[c]</t>
  </si>
  <si>
    <t>1 dhptd[c] -&gt; 1 h2o[c] + 1 hmfurn[c]</t>
  </si>
  <si>
    <t>1 ahdt[c] &lt;-&gt; 1 dhmptp[c]</t>
  </si>
  <si>
    <t>1 2dda7p[c] -&gt; 1 3dhq[c] + 1 pi[c]</t>
  </si>
  <si>
    <t>1 3dhq[c] -&gt; 1 3dhsk[c] + 1 h2o[c]</t>
  </si>
  <si>
    <t>1 dimp[e] &lt;-&gt; 1 dimp[p]</t>
  </si>
  <si>
    <t>1 din[p] + 1 h[p] -&gt; 1 din[c] + 1 h[c]</t>
  </si>
  <si>
    <t>1 din[e] &lt;-&gt; 1 din[p]</t>
  </si>
  <si>
    <t>1 25dkglcn[c] + 1 h[c] + 1 nadph[c] -&gt; 1 2dhguln[c] + 1 nadp[c]</t>
  </si>
  <si>
    <t>1 25dkglcn[c] + 1 h[c] + 1 nadh[c] -&gt; 1 5dglcn[c] + 1 nad[c]</t>
  </si>
  <si>
    <t>1 25dkglcn[c] + 1 h[c] + 1 nadph[c] -&gt; 1 5dglcn[c] + 1 nadp[c]</t>
  </si>
  <si>
    <t>1 dkmpp[c] + 1 h2o[c] + 1 o2[c] -&gt; 1 2kmb[c] + 1 for[c] + 2 h[c] + 1 pi[c]</t>
  </si>
  <si>
    <t>1 dkmpp[c] + 3 h2o[c] + 2 nad[c] -&gt; 1 2kmb[c] + 1 for[c] + 4 h[c] + 2 nadh[c] + 1 pi[c]</t>
  </si>
  <si>
    <t>1 h[p] + 1 lac-D[p] &lt;-&gt; 1 h[c] + 1 lac-D[c]</t>
  </si>
  <si>
    <t>1 lac-D[e] &lt;-&gt; 1 lac-D[p]</t>
  </si>
  <si>
    <t xml:space="preserve">1 4hba[c] -&gt; </t>
  </si>
  <si>
    <t xml:space="preserve">1 5drib[c] -&gt; </t>
  </si>
  <si>
    <t xml:space="preserve">1 aacald[c] -&gt; </t>
  </si>
  <si>
    <t xml:space="preserve">1 hmfurn[c] -&gt; </t>
  </si>
  <si>
    <t xml:space="preserve">1 oxam[c] -&gt; </t>
  </si>
  <si>
    <t>1 dmpp[c] + 1 ipdp[c] -&gt; 1 grdp[c] + 1 ppi[c]</t>
  </si>
  <si>
    <t>1 h[c] + 1 h2mb4p[c] + 1 nadh[c] -&gt; 1 dmpp[c] + 1 h2o[c] + 1 nad[c]</t>
  </si>
  <si>
    <t>1 2omhmbl[c] + 1 amet[c] -&gt; 1 ahcys[c] + 1 h[c] + 1 q8h2[c]</t>
  </si>
  <si>
    <t>1 dmso[c] + 1 mql8[c] -&gt; 1 dms[c] + 1 h2o[c] + 1 mqn8[c]</t>
  </si>
  <si>
    <t>1 dmso[p] + 1 mql8[c] -&gt; 1 dms[p] + 1 h2o[p] + 1 mqn8[c]</t>
  </si>
  <si>
    <t>1 2dmmql8[c] + 1 dmso[c] -&gt; 1 2dmmq8[c] + 1 dms[c] + 1 h2o[c]</t>
  </si>
  <si>
    <t>1 2dmmql8[c] + 1 dmso[p] -&gt; 1 2dmmq8[c] + 1 dms[p] + 1 h2o[p]</t>
  </si>
  <si>
    <t>1 dmso[e] &lt;-&gt; 1 dmso[p]</t>
  </si>
  <si>
    <t>1 dms[e] &lt;-&gt; 1 dms[p]</t>
  </si>
  <si>
    <t>1 dhpmp[c] + 1 h2o[c] -&gt; 1 dhnpt[c] + 1 pi[c]</t>
  </si>
  <si>
    <t>1 ahdt[c] + 1 h2o[c] -&gt; 1 dhpmp[c] + 1 h[c] + 1 ppi[c]</t>
  </si>
  <si>
    <t>1 23doguln[c] + 1 h[c] + 1 nadh[c] -&gt; 1 3dhguln[c] + 1 nad[c]</t>
  </si>
  <si>
    <t>1 dopa[e] &lt;-&gt; 1 dopa[p]</t>
  </si>
  <si>
    <t>1 atp[c] + 1 dpcoa[c] -&gt; 1 adp[c] + 1 coa[c] + 1 h[c]</t>
  </si>
  <si>
    <t>1 2dhp[c] + 1 h[c] + 1 nadph[c] -&gt; 1 nadp[c] + 1 pant-R[c]</t>
  </si>
  <si>
    <t>1 2dr5p[c] -&gt; 1 acald[c] + 1 g3p[c]</t>
  </si>
  <si>
    <t>1 dsbard[p] + 1 q8[c] -&gt; 1 dsbaox[p] + 1 q8h2[c]</t>
  </si>
  <si>
    <t>1 dsbard[p] + 1 mqn8[c] -&gt; 1 dsbaox[p] + 1 mql8[c]</t>
  </si>
  <si>
    <t>1 dsbcox[p] + 2 gthrd[p] -&gt; 1 dsbcrd[p] + 1 gthox[p]</t>
  </si>
  <si>
    <t>1 dsbdox[c] + 1 trdrd[c] -&gt; 1 dsbdrd[c] + 1 trdox[c]</t>
  </si>
  <si>
    <t>1 dsbgox[p] + 2 gthrd[p] -&gt; 1 dsbgrd[p] + 1 gthox[p]</t>
  </si>
  <si>
    <t>1 nadp[c] + 1 ser-D[c] &lt;-&gt; 1 2amsa[c] + 1 h[c] + 1 nadph[c]</t>
  </si>
  <si>
    <t>1 h[p] + 1 ser-D[p] -&gt; 1 h[c] + 1 ser-D[c]</t>
  </si>
  <si>
    <t>1 ser-D[e] &lt;-&gt; 1 ser-D[p]</t>
  </si>
  <si>
    <t>1 atp[c] + 1 dtmp[c] &lt;-&gt; 1 adp[c] + 1 dtdp[c]</t>
  </si>
  <si>
    <t>1 dtmp[e] &lt;-&gt; 1 dtmp[p]</t>
  </si>
  <si>
    <t>1 dump[e] &lt;-&gt; 1 dump[p]</t>
  </si>
  <si>
    <t>1 atp[c] + 1 duri[c] -&gt; 1 adp[c] + 1 dump[c] + 1 h[c]</t>
  </si>
  <si>
    <t>1 duri[c] + 1 pi[c] &lt;-&gt; 1 2dr1p[c] + 1 ura[c]</t>
  </si>
  <si>
    <t>1 duri[p] + 1 h[p] -&gt; 1 duri[c] + 1 h[c]</t>
  </si>
  <si>
    <t>1 duri[e] &lt;-&gt; 1 duri[p]</t>
  </si>
  <si>
    <t>1 dutp[c] + 1 h2o[c] -&gt; 1 dump[c] + 1 h[c] + 1 ppi[c]</t>
  </si>
  <si>
    <t>1 dxyl5p[c] + 1 h[c] + 1 nadph[c] -&gt; 1 2me4p[c] + 1 nadp[c]</t>
  </si>
  <si>
    <t>1 g3p[c] + 1 h[c] + 1 pyr[c] -&gt; 1 co2[c] + 1 dxyl5p[c]</t>
  </si>
  <si>
    <t>1 atp[c] + 1 dxyl[c] -&gt; 1 adp[c] + 1 dxyl5p[c] + 1 h[c]</t>
  </si>
  <si>
    <t>1 e4p[c] + 1 h2o[c] + 1 nad[c] &lt;-&gt; 1 4per[c] + 2 h[c] + 1 nadh[c]</t>
  </si>
  <si>
    <t>1 h[c] + 1 nadh[c] + 1 tdec2eACP[c] -&gt; 1 dcaACP[c] + 1 nad[c]</t>
  </si>
  <si>
    <t>1 h[c] + 1 nadph[c] + 1 tdec2eACP[c] -&gt; 1 dcaACP[c] + 1 nadp[c]</t>
  </si>
  <si>
    <t>1 h[c] + 1 nadh[c] + 1 tddec2eACP[c] -&gt; 1 ddcaACP[c] + 1 nad[c]</t>
  </si>
  <si>
    <t>1 h[c] + 1 nadph[c] + 1 tddec2eACP[c] -&gt; 1 ddcaACP[c] + 1 nadp[c]</t>
  </si>
  <si>
    <t>1 h[c] + 1 nadh[c] + 1 t3c5ddeceACP[c] -&gt; 1 cddec5eACP[c] + 1 nad[c]</t>
  </si>
  <si>
    <t>1 h[c] + 1 nadph[c] + 1 t3c5ddeceACP[c] -&gt; 1 cddec5eACP[c] + 1 nadp[c]</t>
  </si>
  <si>
    <t>1 h[c] + 1 nadh[c] + 1 tmrs2eACP[c] -&gt; 1 myrsACP[c] + 1 nad[c]</t>
  </si>
  <si>
    <t>1 h[c] + 1 nadph[c] + 1 tmrs2eACP[c] -&gt; 1 myrsACP[c] + 1 nadp[c]</t>
  </si>
  <si>
    <t>1 h[c] + 1 nadh[c] + 1 t3c7mrseACP[c] -&gt; 1 nad[c] + 1 tdeACP[c]</t>
  </si>
  <si>
    <t>1 h[c] + 1 nadph[c] + 1 t3c7mrseACP[c] -&gt; 1 nadp[c] + 1 tdeACP[c]</t>
  </si>
  <si>
    <t>1 h[c] + 1 nadh[c] + 1 tpalm2eACP[c] -&gt; 1 nad[c] + 1 palmACP[c]</t>
  </si>
  <si>
    <t>1 h[c] + 1 nadph[c] + 1 tpalm2eACP[c] -&gt; 1 nadp[c] + 1 palmACP[c]</t>
  </si>
  <si>
    <t>1 h[c] + 1 nadh[c] + 1 t3c9palmeACP[c] -&gt; 1 hdeACP[c] + 1 nad[c]</t>
  </si>
  <si>
    <t>1 h[c] + 1 nadph[c] + 1 t3c9palmeACP[c] -&gt; 1 hdeACP[c] + 1 nadp[c]</t>
  </si>
  <si>
    <t>1 h[c] + 1 nadh[c] + 1 toctd2eACP[c] -&gt; 1 nad[c] + 1 ocdcaACP[c]</t>
  </si>
  <si>
    <t>1 h[c] + 1 nadph[c] + 1 toctd2eACP[c] -&gt; 1 nadp[c] + 1 ocdcaACP[c]</t>
  </si>
  <si>
    <t>1 h[c] + 1 nadh[c] + 1 t3c11vaceACP[c] -&gt; 1 nad[c] + 1 octeACP[c]</t>
  </si>
  <si>
    <t>1 h[c] + 1 nadph[c] + 1 t3c11vaceACP[c] -&gt; 1 nadp[c] + 1 octeACP[c]</t>
  </si>
  <si>
    <t>1 but2eACP[c] + 1 h[c] + 1 nadh[c] -&gt; 1 butACP[c] + 1 nad[c]</t>
  </si>
  <si>
    <t>1 but2eACP[c] + 1 h[c] + 1 nadph[c] -&gt; 1 butACP[c] + 1 nadp[c]</t>
  </si>
  <si>
    <t>1 h[c] + 1 nadh[c] + 1 thex2eACP[c] -&gt; 1 hexACP[c] + 1 nad[c]</t>
  </si>
  <si>
    <t>1 h[c] + 1 nadph[c] + 1 thex2eACP[c] -&gt; 1 hexACP[c] + 1 nadp[c]</t>
  </si>
  <si>
    <t>1 h[c] + 1 nadh[c] + 1 toct2eACP[c] -&gt; 1 nad[c] + 1 ocACP[c]</t>
  </si>
  <si>
    <t>1 h[c] + 1 nadph[c] + 1 toct2eACP[c] -&gt; 1 nadp[c] + 1 ocACP[c]</t>
  </si>
  <si>
    <t>1 eca4colipa[p] -&gt; 1 eca4colipa[e]</t>
  </si>
  <si>
    <t>1 colipa[p] + 1 eca4und[p] -&gt; 1 eca4colipa[p] + 1 h[p] + 1 udcpdp[p]</t>
  </si>
  <si>
    <t>2 unagamuf[p] -&gt; 1 eca2und[p] + 1 h[p] + 1 udcpdp[p]</t>
  </si>
  <si>
    <t>1 eca2und[p] + 1 unagamuf[p] -&gt; 1 eca3und[p] + 1 h[p] + 1 udcpdp[p]</t>
  </si>
  <si>
    <t>1 eca3und[p] + 1 unagamuf[p] -&gt; 1 eca4und[p] + 1 h[p] + 1 udcpdp[p]</t>
  </si>
  <si>
    <t>1 unagamuf[c] -&gt; 1 unagamuf[p]</t>
  </si>
  <si>
    <t>1 3hbcoa[c] &lt;-&gt; 1 b2coa[c] + 1 h2o[c]</t>
  </si>
  <si>
    <t>1 3hhcoa[c] &lt;-&gt; 1 h2o[c] + 1 hx2coa[c]</t>
  </si>
  <si>
    <t>1 3hocoa[c] &lt;-&gt; 1 h2o[c] + 1 oc2coa[c]</t>
  </si>
  <si>
    <t>1 3hdcoa[c] &lt;-&gt; 1 dc2coa[c] + 1 h2o[c]</t>
  </si>
  <si>
    <t>1 3hddcoa[c] &lt;-&gt; 1 dd2coa[c] + 1 h2o[c]</t>
  </si>
  <si>
    <t>1 3htdcoa[c] &lt;-&gt; 1 h2o[c] + 1 td2coa[c]</t>
  </si>
  <si>
    <t>1 3hhdcoa[c] &lt;-&gt; 1 h2o[c] + 1 hdd2coa[c]</t>
  </si>
  <si>
    <t>1 3hodcoa[c] &lt;-&gt; 1 h2o[c] + 1 od2coa[c]</t>
  </si>
  <si>
    <t>1 2ddg6p[c] -&gt; 1 g3p[c] + 1 pyr[c]</t>
  </si>
  <si>
    <t>1 6pgc[c] -&gt; 1 2ddg6p[c] + 1 h2o[c]</t>
  </si>
  <si>
    <t>1 ddcaACP[c] + 1 kdo2lipid4[c] -&gt; 1 ACP[c] + 1 kdo2lipid4L[c]</t>
  </si>
  <si>
    <t>1 kdo2lipid4L[c] + 1 myrsACP[c] -&gt; 1 ACP[c] + 1 lipa[c]</t>
  </si>
  <si>
    <t>1 hdeACP[c] + 1 kdo2lipid4[c] -&gt; 1 ACP[c] + 1 kdo2lipid4p[c]</t>
  </si>
  <si>
    <t>1 kdo2lipid4p[c] + 1 myrsACP[c] -&gt; 1 ACP[c] + 1 lipa_cold[c]</t>
  </si>
  <si>
    <t>1 enlipa[p] -&gt; 1 enlipa[e]</t>
  </si>
  <si>
    <t>1 2pg[c] &lt;-&gt; 1 h2o[c] + 1 pep[c]</t>
  </si>
  <si>
    <t>3 23dhba[c] + 3 seramp[c] -&gt; 6 amp[c] + 1 enter[c] + 9 h[c]</t>
  </si>
  <si>
    <t>1 enter[c] + 3 h2o[c] -&gt; 3 23dhbzs[c] + 3 h[c]</t>
  </si>
  <si>
    <t>1 feenter[c] + 3 h2o[c] -&gt; 3 23dhbzs[c] + 1 fe3[c] + 3 h[c]</t>
  </si>
  <si>
    <t>1 etha[c] -&gt; 1 acald[c] + 1 nh4[c]</t>
  </si>
  <si>
    <t>1 etha[p] + 1 h[p] -&gt; 1 etha[c] + 1 h[c]</t>
  </si>
  <si>
    <t>1 etha[e] &lt;-&gt; 1 etha[p]</t>
  </si>
  <si>
    <t>1 atp[c] + 1 ethso3[p] + 1 h2o[c] -&gt; 1 adp[c] + 1 ethso3[c] + 1 h[c] + 1 pi[c]</t>
  </si>
  <si>
    <t>1 ethso3[e] &lt;-&gt; 1 ethso3[p]</t>
  </si>
  <si>
    <t>1 etoh[p] + 1 h[p] &lt;-&gt; 1 etoh[c] + 1 h[c]</t>
  </si>
  <si>
    <t>1 etoh[e] &lt;-&gt; 1 etoh[p]</t>
  </si>
  <si>
    <t>1 f6p[c] &lt;-&gt; 1 dha[c] + 1 g3p[c]</t>
  </si>
  <si>
    <t>1 f6p[c] + 1 h2o[c] -&gt; 1 fru[c] + 1 pi[c]</t>
  </si>
  <si>
    <t>1 f6p[p] + 2 pi[c] -&gt; 1 f6p[c] + 2 pi[p]</t>
  </si>
  <si>
    <t>1 f6p[e] &lt;-&gt; 1 f6p[p]</t>
  </si>
  <si>
    <t>1 dcaACP[c] + 1 h2o[c] -&gt; 1 ACP[c] + 1 dca[c] + 1 h[c]</t>
  </si>
  <si>
    <t>1 ddcaACP[c] + 1 h2o[c] -&gt; 1 ACP[c] + 1 ddca[c] + 1 h[c]</t>
  </si>
  <si>
    <t>1 h2o[c] + 1 myrsACP[c] -&gt; 1 ACP[c] + 1 h[c] + 1 ttdca[c]</t>
  </si>
  <si>
    <t>1 h2o[c] + 1 tdeACP[c] -&gt; 1 ACP[c] + 1 h[c] + 1 ttdcea[c]</t>
  </si>
  <si>
    <t>1 h2o[c] + 1 palmACP[c] -&gt; 1 ACP[c] + 1 h[c] + 1 hdca[c]</t>
  </si>
  <si>
    <t>1 h2o[c] + 1 hdeACP[c] -&gt; 1 ACP[c] + 1 h[c] + 1 hdcea[c]</t>
  </si>
  <si>
    <t>1 h2o[c] + 1 ocACP[c] -&gt; 1 ACP[c] + 1 h[c] + 1 octa[c]</t>
  </si>
  <si>
    <t>1 dcacoa[c] + 1 h2o[c] -&gt; 1 coa[c] + 1 dca[c] + 1 h[c]</t>
  </si>
  <si>
    <t>1 ddcacoa[c] + 1 h2o[c] -&gt; 1 coa[c] + 1 ddca[c] + 1 h[c]</t>
  </si>
  <si>
    <t>1 h2o[c] + 1 tdcoa[c] -&gt; 1 coa[c] + 1 h[c] + 1 ttdca[c]</t>
  </si>
  <si>
    <t>1 h2o[c] + 1 tdecoa[c] -&gt; 1 coa[c] + 1 h[c] + 1 ttdcea[c]</t>
  </si>
  <si>
    <t>1 h2o[c] + 1 pmtcoa[c] -&gt; 1 coa[c] + 1 h[c] + 1 hdca[c]</t>
  </si>
  <si>
    <t>1 h2o[c] + 1 hdcoa[c] -&gt; 1 coa[c] + 1 h[c] + 1 hdcea[c]</t>
  </si>
  <si>
    <t>1 h2o[c] + 1 stcoa[c] -&gt; 1 coa[c] + 1 h[c] + 1 ocdca[c]</t>
  </si>
  <si>
    <t>1 h2o[c] + 1 odecoa[c] -&gt; 1 coa[c] + 1 h[c] + 1 ocdcea[c]</t>
  </si>
  <si>
    <t>1 h2o[c] + 1 hxcoa[c] -&gt; 1 coa[c] + 1 h[c] + 1 hxa[c]</t>
  </si>
  <si>
    <t>1 h2o[c] + 1 occoa[c] -&gt; 1 coa[c] + 1 h[c] + 1 octa[c]</t>
  </si>
  <si>
    <t>1 atp[c] + 1 coa[c] + 1 dca[p] + 1 h[p] -&gt; 1 amp[c] + 1 dcacoa[c] + 1 h[c] + 1 ppi[c]</t>
  </si>
  <si>
    <t>1 atp[c] + 1 coa[c] + 1 ddca[p] + 1 h[p] -&gt; 1 amp[c] + 1 ddcacoa[c] + 1 h[c] + 1 ppi[c]</t>
  </si>
  <si>
    <t>1 atp[c] + 1 coa[c] + 1 h[p] + 1 ttdca[p] -&gt; 1 amp[c] + 1 h[c] + 1 ppi[c] + 1 tdcoa[c]</t>
  </si>
  <si>
    <t>1 atp[c] + 1 coa[c] + 1 h[p] + 1 ttdcea[p] -&gt; 1 amp[c] + 1 h[c] + 1 ppi[c] + 1 tdecoa[c]</t>
  </si>
  <si>
    <t>1 atp[c] + 1 coa[c] + 1 h[p] + 1 hdca[p] -&gt; 1 amp[c] + 1 h[c] + 1 pmtcoa[c] + 1 ppi[c]</t>
  </si>
  <si>
    <t>1 atp[c] + 1 coa[c] + 1 h[p] + 1 hdcea[p] -&gt; 1 amp[c] + 1 h[c] + 1 hdcoa[c] + 1 ppi[c]</t>
  </si>
  <si>
    <t>1 atp[c] + 1 coa[c] + 1 h[p] + 1 ocdca[p] -&gt; 1 amp[c] + 1 h[c] + 1 ppi[c] + 1 stcoa[c]</t>
  </si>
  <si>
    <t>1 atp[c] + 1 coa[c] + 1 h[p] + 1 ocdcea[p] -&gt; 1 amp[c] + 1 h[c] + 1 odecoa[c] + 1 ppi[c]</t>
  </si>
  <si>
    <t>1 atp[c] + 1 coa[c] + 1 h[p] + 1 hxa[p] -&gt; 1 amp[c] + 1 h[c] + 1 hxcoa[c] + 1 ppi[c]</t>
  </si>
  <si>
    <t>1 atp[c] + 1 coa[c] + 1 h[p] + 1 octa[p] -&gt; 1 amp[c] + 1 h[c] + 1 occoa[c] + 1 ppi[c]</t>
  </si>
  <si>
    <t>1 fad[c] + 1 h[c] + 1 nadh[c] -&gt; 1 fadh2[c] + 1 nad[c]</t>
  </si>
  <si>
    <t>1 fad[c] + 1 h[c] + 1 nadph[c] -&gt; 1 fadh2[c] + 1 nadp[c]</t>
  </si>
  <si>
    <t>1 hmgth[c] + 1 nad[c] &lt;-&gt; 1 Sfglutth[c] + 1 h[c] + 1 nadh[c]</t>
  </si>
  <si>
    <t>1 fald[e] &lt;-&gt; 1 fald[p]</t>
  </si>
  <si>
    <t>1 fald[p] &lt;-&gt; 1 fald[c]</t>
  </si>
  <si>
    <t>1 fald[c] + 1 gthrd[c] &lt;-&gt; 1 hmgth[c]</t>
  </si>
  <si>
    <t>1 fdp[c] &lt;-&gt; 1 dhap[c] + 1 g3p[c]</t>
  </si>
  <si>
    <t>1 fdp[c] + 1 h2o[c] -&gt; 1 f6p[c] + 1 pi[c]</t>
  </si>
  <si>
    <t>1 fuc-L[c] &lt;-&gt; 1 fcl-L[c]</t>
  </si>
  <si>
    <t>1 atp[c] + 1 fcl-L[c] -&gt; 1 adp[c] + 1 fc1p[c] + 1 h[c]</t>
  </si>
  <si>
    <t>1 fc1p[c] &lt;-&gt; 1 dhap[c] + 1 lald-L[c]</t>
  </si>
  <si>
    <t>1 fe2[c] + 1 ppp9[c] -&gt; 2 h[c] + 1 pheme[c]</t>
  </si>
  <si>
    <t>1 for[p] + 2 h[c] + 1 q8[c] -&gt; 1 co2[c] + 1 h[p] + 1 q8h2[c]</t>
  </si>
  <si>
    <t>1 for[p] + 2 h[c] + 1 mqn8[c] -&gt; 1 co2[c] + 1 h[p] + 1 mql8[c]</t>
  </si>
  <si>
    <t>1 fmnh2[c] + 1 isetac[c] + 1 o2[c] -&gt; 1 fmn[c] + 1 gcald[c] + 1 h[c] + 1 h2o[c] + 1 so3[c]</t>
  </si>
  <si>
    <t>1 fmnh2[c] + 1 mso3[c] + 1 o2[c] -&gt; 1 fald[c] + 1 fmn[c] + 1 h[c] + 1 h2o[c] + 1 so3[c]</t>
  </si>
  <si>
    <t>1 ethso3[c] + 1 fmnh2[c] + 1 o2[c] -&gt; 1 acald[c] + 1 fmn[c] + 1 h[c] + 1 h2o[c] + 1 so3[c]</t>
  </si>
  <si>
    <t>1 butso3[c] + 1 fmnh2[c] + 1 o2[c] -&gt; 1 btal[c] + 1 fmn[c] + 1 h[c] + 1 h2o[c] + 1 so3[c]</t>
  </si>
  <si>
    <t>1 fmnh2[c] + 1 o2[c] + 1 sulfac[c] -&gt; 1 fmn[c] + 1 glx[c] + 1 h[c] + 1 h2o[c] + 1 so3[c]</t>
  </si>
  <si>
    <t>1 atp[c] + 1 fe2[p] + 1 h2o[c] -&gt; 1 adp[c] + 1 fe2[c] + 1 h[c] + 1 pi[c]</t>
  </si>
  <si>
    <t>1 fe2[p] + 1 h[p] -&gt; 1 fe2[c] + 1 h[c]</t>
  </si>
  <si>
    <t>1 fe2[c] + 1 h[p] -&gt; 1 fe2[p] + 1 h[c]</t>
  </si>
  <si>
    <t>1 fe2[e] &lt;-&gt; 1 fe2[p]</t>
  </si>
  <si>
    <t>1 fe2[p] -&gt; 1 fe2[c]</t>
  </si>
  <si>
    <t>1 atp[c] + 1 fe3[p] + 1 h2o[c] -&gt; 1 adp[c] + 1 fe3[c] + 1 h[c] + 1 pi[c]</t>
  </si>
  <si>
    <t>1 atp[c] + 1 fe3dcit[p] + 1 h2o[c] -&gt; 1 adp[c] + 2 cit[c] + 1 fe3[c] + 1 h[c] + 1 pi[c]</t>
  </si>
  <si>
    <t>1 fe3dcit[e] + 1 h[p] -&gt; 1 fe3dcit[p] + 1 h[c]</t>
  </si>
  <si>
    <t>1 fe3dhbzs[c] -&gt; 1 23dhbzs[c] + 1 fe3[c]</t>
  </si>
  <si>
    <t>1 atp[c] + 1 fe3dhbzs[p] + 1 h2o[c] -&gt; 1 adp[c] + 1 fe3dhbzs[c] + 1 h[c] + 1 pi[c]</t>
  </si>
  <si>
    <t>1 fe3dhbzs[e] + 1 h[p] -&gt; 1 fe3dhbzs[p] + 1 h[c]</t>
  </si>
  <si>
    <t>1 atp[c] + 1 fe3hox[p] + 1 h2o[c] -&gt; 1 adp[c] + 1 fe3hox[c] + 1 h[c] + 1 pi[c]</t>
  </si>
  <si>
    <t>1 fe3[e] + 1 fe3hox-un[e] -&gt; 1 fe3hox[e]</t>
  </si>
  <si>
    <t>1 fadh2[c] + 2 fe3hox[c] -&gt; 1 fad[c] + 2 fe2[c] + 2 fe3hox-un[c] + 2 h[c]</t>
  </si>
  <si>
    <t>2 fe3hox[c] + 1 fmnh2[c] -&gt; 2 fe2[c] + 2 fe3hox-un[c] + 1 fmn[c] + 2 h[c]</t>
  </si>
  <si>
    <t>2 fe3hox[c] + 1 rbflvrd[c] -&gt; 2 fe2[c] + 2 fe3hox-un[c] + 2 h[c] + 1 ribflv[c]</t>
  </si>
  <si>
    <t>1 fe3hox[e] + 1 h[p] -&gt; 1 fe3hox[p] + 1 h[c]</t>
  </si>
  <si>
    <t>1 fe3hox-un[c] + 1 h[p] -&gt; 1 fe3hox-un[p] + 1 h[c]</t>
  </si>
  <si>
    <t>1 fe3hox-un[p] + 1 h[p] -&gt; 1 fe3hox-un[e] + 1 h[c]</t>
  </si>
  <si>
    <t>1 fadh2[c] + 2 fe3[c] -&gt; 1 fad[c] + 2 fe2[c] + 2 h[c]</t>
  </si>
  <si>
    <t>1 fe3[e] &lt;-&gt; 1 fe3[p]</t>
  </si>
  <si>
    <t>1 atp[c] + 1 fecrm[p] + 1 h2o[c] -&gt; 1 adp[c] + 1 fecrm[c] + 1 h[c] + 1 pi[c]</t>
  </si>
  <si>
    <t>1 fe3[e] + 1 fecrm-un[e] -&gt; 1 fecrm[e]</t>
  </si>
  <si>
    <t>1 fadh2[c] + 2 fecrm[c] -&gt; 1 fad[c] + 2 fe2[c] + 2 fecrm-un[c] + 2 h[c]</t>
  </si>
  <si>
    <t>2 fecrm[c] + 1 fmnh2[c] -&gt; 2 fe2[c] + 2 fecrm-un[c] + 1 fmn[c] + 2 h[c]</t>
  </si>
  <si>
    <t>2 fecrm[c] + 1 rbflvrd[c] -&gt; 2 fe2[c] + 2 fecrm-un[c] + 2 h[c] + 1 ribflv[c]</t>
  </si>
  <si>
    <t>1 fecrm[e] + 1 h[p] -&gt; 1 fecrm[p] + 1 h[c]</t>
  </si>
  <si>
    <t>1 fecrm-un[p] + 1 h[p] -&gt; 1 fecrm-un[e] + 1 h[c]</t>
  </si>
  <si>
    <t>1 fecrm-un[c] + 1 h[p] -&gt; 1 fecrm-un[p] + 1 h[c]</t>
  </si>
  <si>
    <t>1 atp[c] + 1 feenter[p] + 1 h2o[c] -&gt; 1 adp[c] + 1 feenter[c] + 1 h[c] + 1 pi[c]</t>
  </si>
  <si>
    <t>1 enter[e] + 1 fe3[e] -&gt; 1 feenter[e]</t>
  </si>
  <si>
    <t>1 fadh2[c] + 2 feenter[c] -&gt; 2 enter[c] + 1 fad[c] + 2 fe2[c] + 2 h[c]</t>
  </si>
  <si>
    <t>2 feenter[c] + 1 fmnh2[c] -&gt; 2 enter[c] + 2 fe2[c] + 1 fmn[c] + 2 h[c]</t>
  </si>
  <si>
    <t>2 feenter[c] + 1 rbflvrd[c] -&gt; 2 enter[c] + 2 fe2[c] + 2 h[c] + 1 ribflv[c]</t>
  </si>
  <si>
    <t>1 enter[p] + 1 h[p] -&gt; 1 enter[e] + 1 h[c]</t>
  </si>
  <si>
    <t>1 feenter[e] + 1 h[p] -&gt; 1 feenter[p] + 1 h[c]</t>
  </si>
  <si>
    <t>1 enter[c] + 1 h[p] -&gt; 1 enter[p] + 1 h[c]</t>
  </si>
  <si>
    <t>1 atp[c] + 1 feoxam[p] + 1 h2o[c] -&gt; 1 adp[c] + 1 feoxam[c] + 1 h[c] + 1 pi[c]</t>
  </si>
  <si>
    <t>1 fe3[e] + 1 feoxam-un[e] -&gt; 1 feoxam[e]</t>
  </si>
  <si>
    <t>1 fadh2[c] + 2 feoxam[c] -&gt; 1 fad[c] + 2 fe2[c] + 2 feoxam-un[c] + 2 h[c]</t>
  </si>
  <si>
    <t>2 feoxam[c] + 1 fmnh2[c] -&gt; 2 fe2[c] + 2 feoxam-un[c] + 1 fmn[c] + 2 h[c]</t>
  </si>
  <si>
    <t>2 feoxam[c] + 1 rbflvrd[c] -&gt; 2 fe2[c] + 2 feoxam-un[c] + 2 h[c] + 1 ribflv[c]</t>
  </si>
  <si>
    <t>1 feoxam[e] + 1 h[p] -&gt; 1 feoxam[p] + 1 h[c]</t>
  </si>
  <si>
    <t>1 feoxam-un[p] + 1 h[p] -&gt; 1 feoxam-un[e] + 1 h[c]</t>
  </si>
  <si>
    <t>1 feoxam-un[c] + 1 h[p] -&gt; 1 feoxam-un[p] + 1 h[c]</t>
  </si>
  <si>
    <t>4 fe2[p] + 4 h[p] + 1 o2[p] -&gt; 4 fe3[p] + 2 h2o[p]</t>
  </si>
  <si>
    <t>1 h2o[c] + 1 suc6p[c] -&gt; 1 fru[c] + 1 g6p[c]</t>
  </si>
  <si>
    <t>1 for[c] + 1 h[c] -&gt; 1 co2[c] + 1 h2[c]</t>
  </si>
  <si>
    <t>1 fldox[c] + 1 h[c] + 1 nadph[c] -&gt; 1 fldrd[c] + 1 nadp[c]</t>
  </si>
  <si>
    <t>1 h[c] + 1 nadph[c] + 1 ribflv[c] -&gt; 1 nadp[c] + 1 rbflvrd[c]</t>
  </si>
  <si>
    <t>1 h[c] + 1 nadh[c] + 1 ribflv[c] -&gt; 1 nad[c] + 1 rbflvrd[c]</t>
  </si>
  <si>
    <t>1 10fthf[c] + 1 mettrna[c] -&gt; 1 fmettrna[c] + 1 h[c] + 1 thf[c]</t>
  </si>
  <si>
    <t>1 atp[c] + 1 fmn[c] + 1 h[c] -&gt; 1 fad[c] + 1 ppi[c]</t>
  </si>
  <si>
    <t>1 fmn[c] + 1 h[c] + 1 nadh[c] -&gt; 1 fmnh2[c] + 1 nad[c]</t>
  </si>
  <si>
    <t>1 fmn[c] + 1 h[c] + 1 nadph[c] -&gt; 1 fmnh2[c] + 1 nadp[c]</t>
  </si>
  <si>
    <t>1 for[p] + 1 h[p] -&gt; 1 for[c] + 1 h[c]</t>
  </si>
  <si>
    <t>1 for[e] &lt;-&gt; 1 for[p]</t>
  </si>
  <si>
    <t>1 for[c] -&gt; 1 for[p]</t>
  </si>
  <si>
    <t>1 fum[c] + 1 mql8[c] -&gt; 1 mqn8[c] + 1 succ[c]</t>
  </si>
  <si>
    <t>1 2dmmql8[c] + 1 fum[c] -&gt; 1 2dmmq8[c] + 1 succ[c]</t>
  </si>
  <si>
    <t>1 atp[c] + 1 f1p[c] -&gt; 1 adp[c] + 1 fdp[c] + 1 h[c]</t>
  </si>
  <si>
    <t>1 frulysp[c] + 1 h2o[c] &lt;-&gt; 1 g6p[c] + 1 lys-L[c]</t>
  </si>
  <si>
    <t>1 psclys[c] &lt;-&gt; 1 frulys[c]</t>
  </si>
  <si>
    <t>1 atp[c] + 1 frulys[c] -&gt; 1 adp[c] + 1 frulysp[c] + 1 h[c]</t>
  </si>
  <si>
    <t>1 frulys[p] + 1 h[p] -&gt; 1 frulys[c] + 1 h[c]</t>
  </si>
  <si>
    <t>1 frulys[e] &lt;-&gt; 1 frulys[p]</t>
  </si>
  <si>
    <t>1 fru[p] + 1 pep[c] -&gt; 1 f6p[c] + 1 pyr[c]</t>
  </si>
  <si>
    <t>1 fru[p] + 1 pep[c] -&gt; 1 f1p[c] + 1 pyr[c]</t>
  </si>
  <si>
    <t>1 fru[e] &lt;-&gt; 1 fru[p]</t>
  </si>
  <si>
    <t>1 fruur[p] + 1 h[p] &lt;-&gt; 1 fruur[c] + 1 h[c]</t>
  </si>
  <si>
    <t>1 fruur[e] &lt;-&gt; 1 fruur[p]</t>
  </si>
  <si>
    <t>1 10fthf[c] + 1 h2o[c] -&gt; 1 for[c] + 1 h[c] + 1 thf[c]</t>
  </si>
  <si>
    <t>1 fuc-L[e] &lt;-&gt; 1 fuc-L[p]</t>
  </si>
  <si>
    <t>1 fuc-L[p] + 1 h[p] &lt;-&gt; 1 fuc-L[c] + 1 h[c]</t>
  </si>
  <si>
    <t>1 fum[c] + 1 h2o[c] &lt;-&gt; 1 mal-L[c]</t>
  </si>
  <si>
    <t>1 fum[p] + 2 h[p] -&gt; 1 fum[c] + 2 h[c]</t>
  </si>
  <si>
    <t>1 fum[p] + 3 h[p] -&gt; 1 fum[c] + 3 h[c]</t>
  </si>
  <si>
    <t>1 fum[e] &lt;-&gt; 1 fum[p]</t>
  </si>
  <si>
    <t>1 accoa[c] + 1 gam1p[c] -&gt; 1 acgam1p[c] + 1 coa[c] + 1 h[c]</t>
  </si>
  <si>
    <t>1 g1p[p] + 1 h2o[p] -&gt; 1 glc-D[p] + 1 pi[p]</t>
  </si>
  <si>
    <t>1 g1p[e] &lt;-&gt; 1 g1p[p]</t>
  </si>
  <si>
    <t>1 dttp[c] + 1 g1p[c] + 1 h[c] -&gt; 1 dtdpglu[c] + 1 ppi[c]</t>
  </si>
  <si>
    <t>1 glu1sa[c] &lt;-&gt; 1 5aop[c]</t>
  </si>
  <si>
    <t>1 glyc2p[p] + 1 h2o[p] -&gt; 1 glyc[p] + 1 pi[p]</t>
  </si>
  <si>
    <t>1 ddcaACP[c] + 1 glyc3p[c] -&gt; 1 1ddecg3p[c] + 1 ACP[c]</t>
  </si>
  <si>
    <t>1 glyc3p[c] + 1 myrsACP[c] -&gt; 1 1tdecg3p[c] + 1 ACP[c]</t>
  </si>
  <si>
    <t>1 glyc3p[c] + 1 tdeACP[c] -&gt; 1 1tdec7eg3p[c] + 1 ACP[c]</t>
  </si>
  <si>
    <t>1 glyc3p[c] + 1 palmACP[c] -&gt; 1 1hdecg3p[c] + 1 ACP[c]</t>
  </si>
  <si>
    <t>1 glyc3p[c] + 1 hdeACP[c] -&gt; 1 1hdec9eg3p[c] + 1 ACP[c]</t>
  </si>
  <si>
    <t>1 glyc3p[c] + 1 ocdcaACP[c] -&gt; 1 1odecg3p[c] + 1 ACP[c]</t>
  </si>
  <si>
    <t>1 glyc3p[c] + 1 octeACP[c] -&gt; 1 1odec11eg3p[c] + 1 ACP[c]</t>
  </si>
  <si>
    <t>1 atp[c] + 1 g3pc[p] + 1 h2o[c] -&gt; 1 adp[c] + 1 g3pc[c] + 1 h[c] + 1 pi[c]</t>
  </si>
  <si>
    <t>1 g3pc[e] &lt;-&gt; 1 g3pc[p]</t>
  </si>
  <si>
    <t>1 glyc3p[c] + 1 nadp[c] &lt;-&gt; 1 dhap[c] + 1 h[c] + 1 nadph[c]</t>
  </si>
  <si>
    <t>1 glyc3p[c] + 1 q8[c] -&gt; 1 dhap[c] + 1 q8h2[c]</t>
  </si>
  <si>
    <t>1 glyc3p[c] + 1 mqn8[c] -&gt; 1 dhap[c] + 1 mql8[c]</t>
  </si>
  <si>
    <t>1 2dmmq8[c] + 1 glyc3p[c] -&gt; 1 2dmmql8[c] + 1 dhap[c]</t>
  </si>
  <si>
    <t>1 atp[c] + 1 g3pe[p] + 1 h2o[c] -&gt; 1 adp[c] + 1 g3pe[c] + 1 h[c] + 1 pi[c]</t>
  </si>
  <si>
    <t>1 g3pe[e] &lt;-&gt; 1 g3pe[p]</t>
  </si>
  <si>
    <t>1 atp[c] + 1 g3pg[p] + 1 h2o[c] -&gt; 1 adp[c] + 1 g3pg[c] + 1 h[c] + 1 pi[c]</t>
  </si>
  <si>
    <t>1 g3pg[e] &lt;-&gt; 1 g3pg[p]</t>
  </si>
  <si>
    <t>1 atp[c] + 1 g3pi[p] + 1 h2o[c] -&gt; 1 adp[c] + 1 g3pi[c] + 1 h[c] + 1 pi[c]</t>
  </si>
  <si>
    <t>1 g3pi[e] &lt;-&gt; 1 g3pi[p]</t>
  </si>
  <si>
    <t>1 atp[c] + 1 g3ps[p] + 1 h2o[c] -&gt; 1 adp[c] + 1 g3ps[c] + 1 h[c] + 1 pi[c]</t>
  </si>
  <si>
    <t>1 g3ps[e] &lt;-&gt; 1 g3ps[p]</t>
  </si>
  <si>
    <t>1 glyc3p[c] + 1 h2o[c] -&gt; 1 glyc[c] + 1 pi[c]</t>
  </si>
  <si>
    <t>1 glu5sa[c] -&gt; 1 1pyr5c[c] + 1 h[c] + 1 h2o[c]</t>
  </si>
  <si>
    <t>1 glu5p[c] + 1 h[c] + 1 nadph[c] -&gt; 1 glu5sa[c] + 1 nadp[c] + 1 pi[c]</t>
  </si>
  <si>
    <t>1 gam6p[c] + 1 h2o[c] -&gt; 1 f6p[c] + 1 nh4[c]</t>
  </si>
  <si>
    <t>1 g6p[c] + 1 nadp[c] &lt;-&gt; 1 6pgl[c] + 1 h[c] + 1 nadph[c]</t>
  </si>
  <si>
    <t>1 g6p[c] + 1 h2o[c] -&gt; 1 glc-D[c] + 1 pi[c]</t>
  </si>
  <si>
    <t>1 g6p[p] + 2 pi[c] -&gt; 1 g6p[c] + 2 pi[p]</t>
  </si>
  <si>
    <t>1 g6p[e] &lt;-&gt; 1 g6p[p]</t>
  </si>
  <si>
    <t>1 gal1p[p] + 1 h2o[p] -&gt; 1 gal[p] + 1 pi[p]</t>
  </si>
  <si>
    <t>1 gal1p[e] &lt;-&gt; 1 gal1p[p]</t>
  </si>
  <si>
    <t>1 atp[c] + 1 gal[p] + 1 h2o[c] -&gt; 1 adp[c] + 1 gal[c] + 1 h[c] + 1 pi[c]</t>
  </si>
  <si>
    <t>1 gal-bD[e] &lt;-&gt; 1 gal-bD[p]</t>
  </si>
  <si>
    <t>1 galct-D[c] -&gt; 1 5dh4dglc[c] + 1 h2o[c]</t>
  </si>
  <si>
    <t>1 galctn-L[c] + 1 nad[c] -&gt; 1 h[c] + 1 nadh[c] + 1 tagur[c]</t>
  </si>
  <si>
    <t>1 galctn-D[c] -&gt; 1 2dh3dgal[c] + 1 h2o[c]</t>
  </si>
  <si>
    <t>1 galctn-L[p] + 1 h[p] -&gt; 1 galctn-L[c] + 1 h[c]</t>
  </si>
  <si>
    <t>1 galctn-L[e] &lt;-&gt; 1 galctn-L[p]</t>
  </si>
  <si>
    <t>1 galctn-D[p] + 1 h[p] -&gt; 1 galctn-D[c] + 1 h[c]</t>
  </si>
  <si>
    <t>1 galctn-D[e] &lt;-&gt; 1 galctn-D[p]</t>
  </si>
  <si>
    <t>1 galct-D[p] + 1 h[p] &lt;-&gt; 1 galct-D[c] + 1 h[c]</t>
  </si>
  <si>
    <t>1 galct-D[e] &lt;-&gt; 1 galct-D[p]</t>
  </si>
  <si>
    <t>1 atp[c] + 1 gal[c] &lt;-&gt; 1 adp[c] + 1 gal1p[c] + 1 h[c]</t>
  </si>
  <si>
    <t>1 gal-bD[p] -&gt; 1 gal[p]</t>
  </si>
  <si>
    <t>1 h2o[c] + 1 melib[c] -&gt; 1 gal[c] + 1 glc-D[c]</t>
  </si>
  <si>
    <t>1 gicolipa[c] + 1 udpg[c] -&gt; 1 gagicolipa[c] + 1 h[c] + 1 udp[c]</t>
  </si>
  <si>
    <t>1 gal[p] + 1 h[p] -&gt; 1 gal[c] + 1 h[c]</t>
  </si>
  <si>
    <t>1 gal[e] &lt;-&gt; 1 gal[p]</t>
  </si>
  <si>
    <t>1 galt[p] + 1 pep[c] -&gt; 1 galt1p[c] + 1 pyr[c]</t>
  </si>
  <si>
    <t>1 galt[e] &lt;-&gt; 1 galt[p]</t>
  </si>
  <si>
    <t>1 g1p[c] + 1 h[c] + 1 utp[c] -&gt; 1 ppi[c] + 1 udpg[c]</t>
  </si>
  <si>
    <t>1 galur[p] + 1 h[p] &lt;-&gt; 1 galur[c] + 1 h[c]</t>
  </si>
  <si>
    <t>1 galur[e] &lt;-&gt; 1 galur[p]</t>
  </si>
  <si>
    <t>1 gam6p[p] + 2 pi[c] -&gt; 1 gam6p[c] + 2 pi[p]</t>
  </si>
  <si>
    <t>1 gam6p[e] &lt;-&gt; 1 gam6p[p]</t>
  </si>
  <si>
    <t>1 gam[p] + 1 pep[c] -&gt; 1 gam6p[c] + 1 pyr[c]</t>
  </si>
  <si>
    <t>1 gam[e] &lt;-&gt; 1 gam[p]</t>
  </si>
  <si>
    <t>1 g3p[c] + 1 nad[c] + 1 pi[c] &lt;-&gt; 1 13dpg[c] + 1 h[c] + 1 nadh[c]</t>
  </si>
  <si>
    <t>1 10fthf[c] + 1 gar[c] &lt;-&gt; 1 fgam[c] + 1 h[c] + 1 thf[c]</t>
  </si>
  <si>
    <t>1 atp[c] + 1 for[c] + 1 gar[c] -&gt; 1 adp[c] + 1 fgam[c] + 1 h[c] + 1 pi[c]</t>
  </si>
  <si>
    <t>1 gbbtn[e] &lt;-&gt; 1 gbbtn[p]</t>
  </si>
  <si>
    <t>1 gcald[c] + 1 h2o[c] + 1 nad[c] -&gt; 1 glyclt[c] + 2 h[c] + 1 nadh[c]</t>
  </si>
  <si>
    <t>1 gdpddman[c] -&gt; 1 gdpofuc[c]</t>
  </si>
  <si>
    <t>1 atp[c] + 1 gdp[c] -&gt; 1 amp[c] + 1 h[c] + 1 ppgpp[c]</t>
  </si>
  <si>
    <t>1 gdpmann[c] + 1 h2o[c] -&gt; 1 gdp[c] + 1 h[c] + 1 man[c]</t>
  </si>
  <si>
    <t>1 gdpmann[c] + 1 h2o[c] -&gt; 1 gmp[c] + 2 h[c] + 1 man1p[c]</t>
  </si>
  <si>
    <t>1 gdp[e] &lt;-&gt; 1 gdp[p]</t>
  </si>
  <si>
    <t>1 f6p[c] + 1 gln-L[c] -&gt; 1 gam6p[c] + 1 glu-L[c]</t>
  </si>
  <si>
    <t>1 ggbutal[c] + 1 h2o[c] + 1 nadp[c] &lt;-&gt; 1 gg4abut[c] + 2 h[c] + 1 nadph[c]</t>
  </si>
  <si>
    <t>1 gg4abut[c] + 1 h2o[c] -&gt; 1 4abut[c] + 1 glu-L[c]</t>
  </si>
  <si>
    <t>1 ggptrc[c] + 1 h2o[c] + 1 o2[c] -&gt; 1 ggbutal[c] + 1 h2o2[c] + 1 nh4[c]</t>
  </si>
  <si>
    <t>1 atp[c] + 1 glu-L[c] + 1 ptrc[c] -&gt; 1 adp[c] + 1 ggptrc[c] + 1 h[c] + 1 pi[c]</t>
  </si>
  <si>
    <t>1 ser-L[c] + 1 thf[c] &lt;-&gt; 1 gly[c] + 1 h2o[c] + 1 mlthf[c]</t>
  </si>
  <si>
    <t>1 atp[c] + 1 gmp[c] &lt;-&gt; 1 adp[c] + 1 gdp[c]</t>
  </si>
  <si>
    <t>1 glycogen[c] -&gt; 1 bglycogen[c]</t>
  </si>
  <si>
    <t>1 atp[c] + 1 glc-D[p] + 1 h2o[c] -&gt; 1 adp[c] + 1 glc-D[c] + 1 h[c] + 1 pi[c]</t>
  </si>
  <si>
    <t>1 accoa[c] + 1 glc-D[c] &lt;-&gt; 1 acglc-D[c] + 1 coa[c]</t>
  </si>
  <si>
    <t>1 glc-D[p] + 1 h2o[p] + 1 q8[c] -&gt; 1 glcn[p] + 1 h[p] + 1 q8h2[c]</t>
  </si>
  <si>
    <t>1 glcn[p] + 1 h[p] &lt;-&gt; 1 glcn[c] + 1 h[c]</t>
  </si>
  <si>
    <t>1 glcn[e] &lt;-&gt; 1 glcn[p]</t>
  </si>
  <si>
    <t>1 glycogen[c] + 1 pi[c] -&gt; 1 g1p[c]</t>
  </si>
  <si>
    <t>1 bglycogen[c] + 1 pi[c] -&gt; 1 g1p[c]</t>
  </si>
  <si>
    <t>1 glc-D[p] + 1 pep[c] -&gt; 1 g6p[c] + 1 pyr[c]</t>
  </si>
  <si>
    <t>1 5dh4dglc[c] -&gt; 1 2h3oppan[c] + 1 pyr[c]</t>
  </si>
  <si>
    <t>1 glcr[c] -&gt; 1 5dh4dglc[c] + 1 h2o[c]</t>
  </si>
  <si>
    <t>1 glcr[p] + 1 h[p] &lt;-&gt; 1 glcr[c] + 1 h[c]</t>
  </si>
  <si>
    <t>1 glcr[e] &lt;-&gt; 1 glcr[p]</t>
  </si>
  <si>
    <t>1 adpglc[c] -&gt; 1 adp[c] + 1 glycogen[c] + 1 h[c]</t>
  </si>
  <si>
    <t>1 glc-D[p] + 1 h[p] -&gt; 1 glc-D[c] + 1 h[c]</t>
  </si>
  <si>
    <t>1 glc-D[e] &lt;-&gt; 1 glc-D[p]</t>
  </si>
  <si>
    <t>1 glc-D[e] -&gt; 1 glc-D[p]</t>
  </si>
  <si>
    <t>1 icolipa[c] + 1 udpg[c] -&gt; 1 gicolipa[c] + 1 h[c] + 1 udp[c]</t>
  </si>
  <si>
    <t>1 gagicolipa[c] + 1 udpg[c] -&gt; 1 ggagicolipa[c] + 1 h[c] + 1 udp[c]</t>
  </si>
  <si>
    <t>1 ggagicolipa[c] + 1 udpg[c] -&gt; 1 gggagicolipa[c] + 1 h[c] + 1 udp[c]</t>
  </si>
  <si>
    <t>1 glcur1p[e] &lt;-&gt; 1 glcur1p[p]</t>
  </si>
  <si>
    <t>1 glcur[p] + 1 h[p] &lt;-&gt; 1 glcur[c] + 1 h[c]</t>
  </si>
  <si>
    <t>1 glcur[e] &lt;-&gt; 1 glcur[p]</t>
  </si>
  <si>
    <t>1 bglycogen[c] -&gt; 1 glycogen[c]</t>
  </si>
  <si>
    <t>1 atp[c] + 1 g1p[c] + 1 h[c] -&gt; 1 adpglc[c] + 1 ppi[c]</t>
  </si>
  <si>
    <t>1 atp[c] + 1 gln-L[p] + 1 h2o[c] -&gt; 1 adp[c] + 1 gln-L[c] + 1 h[c] + 1 pi[c]</t>
  </si>
  <si>
    <t>1 atp[c] + 1 glu-L[c] + 1 nh4[c] -&gt; 1 adp[c] + 1 gln-L[c] + 1 h[c] + 1 pi[c]</t>
  </si>
  <si>
    <t>1 gln-L[e] &lt;-&gt; 1 gln-L[p]</t>
  </si>
  <si>
    <t>1 atp[c] + 1 gln-L[c] + 1 trnagln[c] -&gt; 1 amp[c] + 1 glntrna[c] + 1 ppi[c]</t>
  </si>
  <si>
    <t>1 galt1p[c] + 1 nad[c] &lt;-&gt; 1 h[c] + 1 nadh[c] + 1 tag6p-D[c]</t>
  </si>
  <si>
    <t>1 atp[c] + 1 glu-L[c] -&gt; 1 adp[c] + 1 glu5p[c]</t>
  </si>
  <si>
    <t>1 atp[c] + 1 glu-L[p] + 1 h2o[c] -&gt; 1 adp[c] + 1 glu-L[c] + 1 h[c] + 1 pi[c]</t>
  </si>
  <si>
    <t>1 4abut[c] + 1 glu-L[p] &lt;-&gt; 1 4abut[p] + 1 glu-L[c]</t>
  </si>
  <si>
    <t>1 atp[c] + 1 cys-L[c] + 1 glu-L[c] -&gt; 1 adp[c] + 1 glucys[c] + 1 h[c] + 1 pi[c]</t>
  </si>
  <si>
    <t>1 glu-L[c] + 1 h[c] -&gt; 1 4abut[c] + 1 co2[c]</t>
  </si>
  <si>
    <t>1 glu-L[c] + 1 h2o[c] + 1 nadp[c] &lt;-&gt; 1 akg[c] + 1 h[c] + 1 nadph[c] + 1 nh4[c]</t>
  </si>
  <si>
    <t>1 gln-L[c] + 1 h2o[c] -&gt; 1 glu-L[c] + 1 nh4[c]</t>
  </si>
  <si>
    <t>1 gln-L[p] + 1 h2o[p] -&gt; 1 glu-L[p] + 1 nh4[p]</t>
  </si>
  <si>
    <t>1 gln-L[c] + 1 h2o[c] + 1 prpp[c] -&gt; 1 glu-L[c] + 1 ppi[c] + 1 pram[c]</t>
  </si>
  <si>
    <t>1 glu-D[c] &lt;-&gt; 1 glu-L[c]</t>
  </si>
  <si>
    <t>1 akg[c] + 1 gln-L[c] + 1 h[c] + 1 nadph[c] -&gt; 2 glu-L[c] + 1 nadp[c]</t>
  </si>
  <si>
    <t>1 glu-L[p] + 1 h[p] &lt;-&gt; 1 glu-L[c] + 1 h[c]</t>
  </si>
  <si>
    <t>1 glu-L[p] + 1 na1[p] -&gt; 1 glu-L[c] + 1 na1[c]</t>
  </si>
  <si>
    <t>1 glu-L[e] &lt;-&gt; 1 glu-L[p]</t>
  </si>
  <si>
    <t>1 glutrna[c] + 1 h[c] + 1 nadph[c] -&gt; 1 glu1sa[c] + 1 nadp[c] + 1 trnaglu[c]</t>
  </si>
  <si>
    <t>1 atp[c] + 1 glu-L[c] + 1 trnaglu[c] -&gt; 1 amp[c] + 1 glutrna[c] + 1 ppi[c]</t>
  </si>
  <si>
    <t>2 glx[c] + 1 h[c] -&gt; 1 2h3oppan[c] + 1 co2[c]</t>
  </si>
  <si>
    <t>1 glyald[e] &lt;-&gt; 1 glyald[p]</t>
  </si>
  <si>
    <t>1 glyald[p] &lt;-&gt; 1 glyald[c]</t>
  </si>
  <si>
    <t>1 accoa[c] + 1 gly[c] &lt;-&gt; 1 2aobut[c] + 1 coa[c]</t>
  </si>
  <si>
    <t>1 atp[c] + 1 glyb[p] + 1 h2o[c] -&gt; 1 adp[c] + 1 glyb[c] + 1 h[c] + 1 pi[c]</t>
  </si>
  <si>
    <t>1 glyb[p] + 1 h[p] -&gt; 1 glyb[c] + 1 h[c]</t>
  </si>
  <si>
    <t>1 glyb[e] &lt;-&gt; 1 glyb[p]</t>
  </si>
  <si>
    <t>1 glyc2p[e] &lt;-&gt; 1 glyc2p[p]</t>
  </si>
  <si>
    <t>1 atp[c] + 1 glyc3p[p] + 1 h2o[c] -&gt; 1 adp[c] + 1 glyc3p[c] + 1 h[c] + 1 pi[c]</t>
  </si>
  <si>
    <t>1 glyc3p[p] + 1 pi[c] -&gt; 1 glyc3p[c] + 1 pi[p]</t>
  </si>
  <si>
    <t>1 glyc3p[e] &lt;-&gt; 1 glyc3p[p]</t>
  </si>
  <si>
    <t>1 glyc-R[p] + 1 h[p] &lt;-&gt; 1 glyc-R[c] + 1 h[c]</t>
  </si>
  <si>
    <t>1 glyc-R[e] &lt;-&gt; 1 glyc-R[p]</t>
  </si>
  <si>
    <t>1 glyc[c] + 1 nad[c] -&gt; 1 dha[c] + 1 h[c] + 1 nadh[c]</t>
  </si>
  <si>
    <t>1 atp[c] + 1 glyc-R[c] -&gt; 1 3pg[c] + 1 adp[c] + 1 h[c]</t>
  </si>
  <si>
    <t>1 atp[c] + 1 glyc-R[c] -&gt; 1 2pg[c] + 1 adp[c] + 1 h[c]</t>
  </si>
  <si>
    <t>1 gly[c] + 1 nad[c] + 1 thf[c] -&gt; 1 co2[c] + 1 mlthf[c] + 1 nadh[c] + 1 nh4[c]</t>
  </si>
  <si>
    <t>1 glx[c] + 1 h[c] + 1 nadh[c] -&gt; 1 glyclt[c] + 1 nad[c]</t>
  </si>
  <si>
    <t>1 glx[c] + 1 h[c] + 1 nadph[c] -&gt; 1 glyclt[c] + 1 nadp[c]</t>
  </si>
  <si>
    <t>1 glyclt[p] + 1 h[p] &lt;-&gt; 1 glyclt[c] + 1 h[c]</t>
  </si>
  <si>
    <t>1 glyclt[p] + 1 na1[p] -&gt; 1 glyclt[c] + 1 na1[c]</t>
  </si>
  <si>
    <t>1 glyclt[e] &lt;-&gt; 1 glyclt[p]</t>
  </si>
  <si>
    <t>1 glyc[e] &lt;-&gt; 1 glyc[p]</t>
  </si>
  <si>
    <t>1 glyclt[c] + 1 q8[c] -&gt; 1 glx[c] + 1 q8h2[c]</t>
  </si>
  <si>
    <t>1 glyclt[c] + 1 mqn8[c] -&gt; 1 glx[c] + 1 mql8[c]</t>
  </si>
  <si>
    <t>1 2dmmq8[c] + 1 glyclt[c] -&gt; 1 2dmmql8[c] + 1 glx[c]</t>
  </si>
  <si>
    <t>1 glyc[c] &lt;-&gt; 1 glyc[p]</t>
  </si>
  <si>
    <t>1 atp[c] + 1 glyc[c] -&gt; 1 adp[c] + 1 glyc3p[c] + 1 h[c]</t>
  </si>
  <si>
    <t>1 h2o[c] + 1 lgt-S[c] -&gt; 1 gthrd[c] + 1 h[c] + 1 lac-D[c]</t>
  </si>
  <si>
    <t>1 h2o[c] + 1 mthgxl[c] -&gt; 1 h[c] + 1 lac-D[c]</t>
  </si>
  <si>
    <t>1 gly[p] + 1 h[p] -&gt; 1 gly[c] + 1 h[c]</t>
  </si>
  <si>
    <t>1 gly[p] + 1 na1[p] -&gt; 1 gly[c] + 1 na1[c]</t>
  </si>
  <si>
    <t>1 gly[e] &lt;-&gt; 1 gly[p]</t>
  </si>
  <si>
    <t>1 atp[c] + 1 gly[c] + 1 trnagly[c] -&gt; 1 amp[c] + 1 glytrna[c] + 1 ppi[c]</t>
  </si>
  <si>
    <t>1 gdpmann[c] -&gt; 1 gdpddman[c] + 1 h2o[c]</t>
  </si>
  <si>
    <t>1 atp[c] + 1 gmhep1p[c] + 1 h[c] -&gt; 1 adphep-DD[c] + 1 ppi[c]</t>
  </si>
  <si>
    <t>1 atp[c] + 1 gmhep7p[c] -&gt; 1 adp[c] + 1 gmhep17bp[c] + 1 h[c]</t>
  </si>
  <si>
    <t>1 gmhep17bp[c] + 1 h2o[c] -&gt; 1 gmhep1p[c] + 1 pi[c]</t>
  </si>
  <si>
    <t>1 gmp[c] + 2 h[c] + 1 nadph[c] -&gt; 1 imp[c] + 1 nadp[c] + 1 nh4[c]</t>
  </si>
  <si>
    <t>1 atp[c] + 1 gln-L[c] + 1 h2o[c] + 1 xmp[c] -&gt; 1 amp[c] + 1 glu-L[c] + 1 gmp[c] + 2 h[c] + 1 ppi[c]</t>
  </si>
  <si>
    <t>1 gmp[e] &lt;-&gt; 1 gmp[p]</t>
  </si>
  <si>
    <t>1 6pgc[c] + 1 nadp[c] -&gt; 1 co2[c] + 1 nadph[c] + 1 ru5p-D[c]</t>
  </si>
  <si>
    <t>1 atp[c] + 1 glcn[c] -&gt; 1 6pgc[c] + 1 adp[c] + 1 h[c]</t>
  </si>
  <si>
    <t>1 gdpofuc[c] + 1 h[c] + 1 nadph[c] -&gt; 1 gdpfuc[c] + 1 nadp[c]</t>
  </si>
  <si>
    <t>1 gp4g[c] + 1 h2o[c] -&gt; 2 gdp[c] + 2 h[c]</t>
  </si>
  <si>
    <t>1 g3pc[c] + 1 h2o[c] -&gt; 1 chol[c] + 1 glyc3p[c] + 1 h[c]</t>
  </si>
  <si>
    <t>1 g3pc[p] + 1 h2o[p] -&gt; 1 chol[p] + 1 glyc3p[p] + 1 h[p]</t>
  </si>
  <si>
    <t>1 g3pe[c] + 1 h2o[c] -&gt; 1 etha[c] + 1 glyc3p[c] + 1 h[c]</t>
  </si>
  <si>
    <t>1 g3pe[p] + 1 h2o[p] -&gt; 1 etha[p] + 1 glyc3p[p] + 1 h[p]</t>
  </si>
  <si>
    <t>1 g3ps[c] + 1 h2o[c] -&gt; 1 glyc3p[c] + 1 h[c] + 1 ser-L[c]</t>
  </si>
  <si>
    <t>1 g3ps[p] + 1 h2o[p] -&gt; 1 glyc3p[p] + 1 h[p] + 1 ser-L[p]</t>
  </si>
  <si>
    <t>1 g3pg[c] + 1 h2o[c] -&gt; 1 glyc[c] + 1 glyc3p[c] + 1 h[c]</t>
  </si>
  <si>
    <t>1 g3pg[p] + 1 h2o[p] -&gt; 1 glyc[p] + 1 glyc3p[p] + 1 h[p]</t>
  </si>
  <si>
    <t>1 g3pi[c] + 1 h2o[c] -&gt; 1 glyc3p[c] + 1 h[c] + 1 inost[c]</t>
  </si>
  <si>
    <t>1 g3pi[p] + 1 h2o[p] -&gt; 1 glyc3p[p] + 1 h[p] + 1 inost[p]</t>
  </si>
  <si>
    <t>1 grdp[c] + 1 ipdp[c] -&gt; 1 frdp[c] + 1 ppi[c]</t>
  </si>
  <si>
    <t>1 grxox[c] + 2 gthrd[c] -&gt; 1 grxrd[c] + 1 gthox[c]</t>
  </si>
  <si>
    <t>1 atp[c] + 1 gsn[c] -&gt; 1 adp[c] + 1 gmp[c] + 1 h[c]</t>
  </si>
  <si>
    <t>1 gsn[p] + 1 h[p] -&gt; 1 gsn[c] + 1 h[c]</t>
  </si>
  <si>
    <t>1 gsn[e] &lt;-&gt; 1 gsn[p]</t>
  </si>
  <si>
    <t>1 gtspmd[c] + 1 h2o[c] -&gt; 1 gthrd[c] + 1 spmd[c]</t>
  </si>
  <si>
    <t>1 atp[c] + 1 gthrd[c] + 1 spmd[c] -&gt; 1 adp[c] + 1 gtspmd[c] + 1 h[c] + 1 pi[c]</t>
  </si>
  <si>
    <t>1 gthox[c] + 1 h[c] + 1 nadph[c] &lt;-&gt; 2 gthrd[c] + 1 nadp[c]</t>
  </si>
  <si>
    <t>1 gthox[e] &lt;-&gt; 1 gthox[p]</t>
  </si>
  <si>
    <t>1 atp[c] + 1 gthrd[c] + 1 h2o[c] -&gt; 1 adp[c] + 1 gthrd[p] + 1 h[c] + 1 pi[c]</t>
  </si>
  <si>
    <t>1 atp[c] + 1 gthrd[p] + 1 h2o[c] -&gt; 1 adp[c] + 1 gthrd[c] + 1 h[c] + 1 pi[c]</t>
  </si>
  <si>
    <t>1 gthrd[p] + 1 h2o[p] -&gt; 1 cgly[p] + 1 glu-L[p]</t>
  </si>
  <si>
    <t>1 gthrd[e] &lt;-&gt; 1 gthrd[p]</t>
  </si>
  <si>
    <t>1 atp[c] + 1 glucys[c] + 1 gly[c] -&gt; 1 adp[c] + 1 gthrd[c] + 1 h[c] + 1 pi[c]</t>
  </si>
  <si>
    <t>1 gtp[c] + 1 h2o[c] -&gt; 1 ahdt[c] + 1 for[c] + 1 h[c]</t>
  </si>
  <si>
    <t>1 gtp[c] + 3 h2o[c] -&gt; 1 25drapp[c] + 1 for[c] + 2 h[c] + 1 ppi[c]</t>
  </si>
  <si>
    <t>1 gdptp[c] + 1 h2o[c] -&gt; 1 h[c] + 1 pi[c] + 1 ppgpp[c]</t>
  </si>
  <si>
    <t>1 atp[c] + 1 gtp[c] -&gt; 1 amp[c] + 1 gdptp[c] + 1 h[c]</t>
  </si>
  <si>
    <t>1 gtp[c] + 1 h[c] + 1 h2o[c] -&gt; 1 nh4[c] + 1 xtp[c]</t>
  </si>
  <si>
    <t>1 gtp[e] &lt;-&gt; 1 gtp[p]</t>
  </si>
  <si>
    <t>1 gua[c] + 1 h[c] + 1 h2o[c] -&gt; 1 nh4[c] + 1 xan[c]</t>
  </si>
  <si>
    <t>1 gua[c] + 1 prpp[c] -&gt; 1 gmp[c] + 1 ppi[c]</t>
  </si>
  <si>
    <t>1 gua[p] + 1 h[p] -&gt; 1 gua[c] + 1 h[c]</t>
  </si>
  <si>
    <t>1 gua[e] &lt;-&gt; 1 gua[p]</t>
  </si>
  <si>
    <t>1 gua[p] &lt;-&gt; 1 gua[c]</t>
  </si>
  <si>
    <t>1 glcur[c] &lt;-&gt; 1 fruur[c]</t>
  </si>
  <si>
    <t>1 galur[c] &lt;-&gt; 1 tagur[c]</t>
  </si>
  <si>
    <t>1 glcur1p[p] + 1 h2o[p] -&gt; 1 glcur[p] + 1 pi[p]</t>
  </si>
  <si>
    <t>1 h2o2[e] &lt;-&gt; 1 h2o2[p]</t>
  </si>
  <si>
    <t>1 h2o[e] &lt;-&gt; 1 h2o[p]</t>
  </si>
  <si>
    <t>1 h2o[p] &lt;-&gt; 1 h2o[c]</t>
  </si>
  <si>
    <t>1 h2s[c] + 2 o2[c] -&gt; 2 h[c] + 1 so4[c]</t>
  </si>
  <si>
    <t>1 h2s[c] -&gt; 1 h2s[p]</t>
  </si>
  <si>
    <t>1 h2s[e] &lt;-&gt; 1 h2s[p]</t>
  </si>
  <si>
    <t>1 h2[e] &lt;-&gt; 1 h2[p]</t>
  </si>
  <si>
    <t>1 h2[p] &lt;-&gt; 1 h2[c]</t>
  </si>
  <si>
    <t>1 3hbcoa[c] + 1 nad[c] -&gt; 1 aacoa[c] + 1 h[c] + 1 nadh[c]</t>
  </si>
  <si>
    <t>1 3hhcoa[c] + 1 nad[c] -&gt; 1 3ohcoa[c] + 1 h[c] + 1 nadh[c]</t>
  </si>
  <si>
    <t>1 3hocoa[c] + 1 nad[c] -&gt; 1 3oocoa[c] + 1 h[c] + 1 nadh[c]</t>
  </si>
  <si>
    <t>1 3hdcoa[c] + 1 nad[c] -&gt; 1 3odcoa[c] + 1 h[c] + 1 nadh[c]</t>
  </si>
  <si>
    <t>1 3hddcoa[c] + 1 nad[c] -&gt; 1 3oddcoa[c] + 1 h[c] + 1 nadh[c]</t>
  </si>
  <si>
    <t>1 3htdcoa[c] + 1 nad[c] -&gt; 1 3otdcoa[c] + 1 h[c] + 1 nadh[c]</t>
  </si>
  <si>
    <t>1 3hhdcoa[c] + 1 nad[c] -&gt; 1 3ohdcoa[c] + 1 h[c] + 1 nadh[c]</t>
  </si>
  <si>
    <t>1 3hodcoa[c] + 1 nad[c] -&gt; 1 3oodcoa[c] + 1 h[c] + 1 nadh[c]</t>
  </si>
  <si>
    <t>1 4hbz[c] + 1 octdp[c] -&gt; 1 3ophb[c] + 1 ppi[c]</t>
  </si>
  <si>
    <t>1 3hcinnm[p] + 1 h[p] &lt;-&gt; 1 3hcinnm[c] + 1 h[c]</t>
  </si>
  <si>
    <t>1 3hcinnm[e] &lt;-&gt; 1 3hcinnm[p]</t>
  </si>
  <si>
    <t>1 co2[c] + 1 h2o[c] &lt;-&gt; 1 h[c] + 1 hco3[c]</t>
  </si>
  <si>
    <t>1 amet[c] + 1 hcys-L[c] -&gt; 1 ahcys[c] + 1 h[c] + 1 met-L[c]</t>
  </si>
  <si>
    <t>1 hcys-L[c] + 1 mmet[c] -&gt; 1 h[c] + 2 met-L[c]</t>
  </si>
  <si>
    <t>1 hdca[e] -&gt; 1 hdca[p]</t>
  </si>
  <si>
    <t>1 hdcea[e] -&gt; 1 hdcea[p]</t>
  </si>
  <si>
    <t>1 hdcoa[c] -&gt; 1 hdd2coa[c]</t>
  </si>
  <si>
    <t>1 frdp[c] + 1 h2o[c] + 1 pheme[c] -&gt; 1 hemeO[c] + 1 ppi[c]</t>
  </si>
  <si>
    <t>1 atp[c] + 1 hhlipa[c] -&gt; 1 adp[c] + 1 h[c] + 1 phhlipa[c]</t>
  </si>
  <si>
    <t>1 atp[c] + 1 hphhlipa[c] -&gt; 1 adp[c] + 1 h[c] + 1 phphhlipa[c]</t>
  </si>
  <si>
    <t>1 adphep-LD[c] + 1 lipa[c] -&gt; 1 adp[c] + 1 h[c] + 1 hlipa[c]</t>
  </si>
  <si>
    <t>1 adphep-LD[c] + 1 hlipa[c] -&gt; 1 adp[c] + 1 h[c] + 1 hhlipa[c]</t>
  </si>
  <si>
    <t>1 adphep-LD[c] + 1 phhlipa[c] -&gt; 1 adp[c] + 1 h[c] + 1 hphhlipa[c]</t>
  </si>
  <si>
    <t>1 adphep-LD[c] + 1 gggagicolipa[c] -&gt; 1 adp[c] + 1 colipa[c] + 1 h[c]</t>
  </si>
  <si>
    <t>1 4mhetz[c] + 1 atp[c] -&gt; 1 4mpetz[c] + 1 adp[c] + 1 h[c]</t>
  </si>
  <si>
    <t>1 atp[c] + 1 glc-D[c] -&gt; 1 adp[c] + 1 g6p[c] + 1 h[c]</t>
  </si>
  <si>
    <t>1 atp[c] + 1 man[c] -&gt; 1 adp[c] + 1 h[c] + 1 man6p[c]</t>
  </si>
  <si>
    <t>1 atp[c] + 1 fru[c] -&gt; 1 adp[c] + 1 f6p[c] + 1 h[c]</t>
  </si>
  <si>
    <t>1 h[p] + 1 hxa[p] &lt;-&gt; 1 h[c] + 1 hxa[c]</t>
  </si>
  <si>
    <t>1 atp[c] + 1 h2o[c] + 1 hg2[c] -&gt; 1 adp[c] + 1 h[c] + 1 hg2[p] + 1 pi[c]</t>
  </si>
  <si>
    <t>1 h[p] + 1 hg2[c] -&gt; 1 h[c] + 1 hg2[p]</t>
  </si>
  <si>
    <t>1 hg2[e] &lt;-&gt; 1 hg2[p]</t>
  </si>
  <si>
    <t>1 atp[c] + 1 h2o[c] + 1 his-L[p] -&gt; 1 adp[c] + 1 h[c] + 1 his-L[c] + 1 pi[c]</t>
  </si>
  <si>
    <t>1 h[p] + 1 his-L[p] &lt;-&gt; 1 h[c] + 1 his-L[c]</t>
  </si>
  <si>
    <t>1 h2o[c] + 1 histd[c] + 2 nad[c] -&gt; 3 h[c] + 1 his-L[c] + 2 nadh[c]</t>
  </si>
  <si>
    <t>1 his-L[e] &lt;-&gt; 1 his-L[p]</t>
  </si>
  <si>
    <t>1 h2o[c] + 1 hisp[c] -&gt; 1 histd[c] + 1 pi[c]</t>
  </si>
  <si>
    <t>1 atp[c] + 1 his-L[c] + 1 trnahis[c] -&gt; 1 amp[c] + 1 histrna[c] + 1 ppi[c]</t>
  </si>
  <si>
    <t>1 h2o[c] + 1 hkndd[c] -&gt; 1 h[c] + 1 op4en[c] + 1 succ[c]</t>
  </si>
  <si>
    <t>1 h2o[c] + 1 hkntd[c] -&gt; 1 fum[c] + 1 h[c] + 1 op4en[c]</t>
  </si>
  <si>
    <t>1 h2o[c] + 4 ppbng[c] -&gt; 1 hmbil[c] + 4 nh4[c]</t>
  </si>
  <si>
    <t>1 4ahmmp[c] + 1 atp[c] -&gt; 1 4ampm[c] + 1 adp[c] + 1 h[c]</t>
  </si>
  <si>
    <t>1 h[p] + 1 hom-L[c] -&gt; 1 h[c] + 1 hom-L[p]</t>
  </si>
  <si>
    <t>1 hom-L[e] &lt;-&gt; 1 hom-L[p]</t>
  </si>
  <si>
    <t>1 4h2opntn[c] -&gt; 1 acald[c] + 1 pyr[c]</t>
  </si>
  <si>
    <t>1 6hmhpt[c] + 1 atp[c] -&gt; 1 6hmhptpp[c] + 1 amp[c] + 1 h[c]</t>
  </si>
  <si>
    <t>1 dhpppn[c] + 1 o2[c] -&gt; 1 h[c] + 1 hkndd[c]</t>
  </si>
  <si>
    <t>1 3hpppn[p] + 1 h[p] &lt;-&gt; 1 3hpppn[c] + 1 h[c]</t>
  </si>
  <si>
    <t>1 3hpppn[e] &lt;-&gt; 1 3hpppn[p]</t>
  </si>
  <si>
    <t>1 hpyr[c] &lt;-&gt; 1 2h3oppan[c]</t>
  </si>
  <si>
    <t>1 h[c] + 1 hpyr[c] + 1 nadh[c] -&gt; 1 glyc-R[c] + 1 nad[c]</t>
  </si>
  <si>
    <t>1 h[c] + 1 hpyr[c] + 1 nadph[c] -&gt; 1 glyc-R[c] + 1 nadp[c]</t>
  </si>
  <si>
    <t>1 hom-L[c] + 1 nadp[c] &lt;-&gt; 1 aspsa[c] + 1 h[c] + 1 nadph[c]</t>
  </si>
  <si>
    <t>1 atp[c] + 1 hom-L[c] -&gt; 1 adp[c] + 1 h[c] + 1 phom[c]</t>
  </si>
  <si>
    <t>1 hom-L[c] + 1 succoa[c] -&gt; 1 coa[c] + 1 suchms[c]</t>
  </si>
  <si>
    <t>1 glu-L[c] + 1 imacp[c] -&gt; 1 akg[c] + 1 hisp[c]</t>
  </si>
  <si>
    <t>1 h[e] &lt;-&gt; 1 h[p]</t>
  </si>
  <si>
    <t>1 h2o[c] + 1 hxan[c] + 1 nad[c] -&gt; 1 h[c] + 1 nadh[c] + 1 xan[c]</t>
  </si>
  <si>
    <t>1 hxa[e] &lt;-&gt; 1 hxa[p]</t>
  </si>
  <si>
    <t>1 accoa[c] + 1 hxa[c] -&gt; 1 ac[c] + 1 hxcoa[c]</t>
  </si>
  <si>
    <t>1 hxan[c] + 1 prpp[c] -&gt; 1 imp[c] + 1 ppi[c]</t>
  </si>
  <si>
    <t>2 h[c] + 1 h2[c] + 1 q8[c] -&gt; 2 h[p] + 1 q8h2[c]</t>
  </si>
  <si>
    <t>2 h[c] + 1 h2[c] + 1 mqn8[c] -&gt; 2 h[p] + 1 mql8[c]</t>
  </si>
  <si>
    <t>1 2dmmq8[c] + 2 h[c] + 1 h2[c] -&gt; 1 2dmmql8[c] + 2 h[p]</t>
  </si>
  <si>
    <t>1 h2o[c] + 1 pyam5p[c] -&gt; 1 pi[c] + 1 pydam[c]</t>
  </si>
  <si>
    <t>1 hxan[e] &lt;-&gt; 1 hxan[p]</t>
  </si>
  <si>
    <t>1 hxan[p] &lt;-&gt; 1 hxan[c]</t>
  </si>
  <si>
    <t>1 icit[c] + 1 nadp[c] &lt;-&gt; 1 akg[c] + 1 co2[c] + 1 nadph[c]</t>
  </si>
  <si>
    <t>1 chor[c] &lt;-&gt; 1 ichor[c]</t>
  </si>
  <si>
    <t>1 chor[c] -&gt; 1 ichor[c]</t>
  </si>
  <si>
    <t>1 h2o[c] + 1 ichor[c] -&gt; 1 23ddhb[c] + 1 pyr[c]</t>
  </si>
  <si>
    <t>1 icit[c] -&gt; 1 glx[c] + 1 succ[c]</t>
  </si>
  <si>
    <t>1 5dglcn[c] + 1 h[c] + 1 nadh[c] &lt;-&gt; 1 idon-L[c] + 1 nad[c]</t>
  </si>
  <si>
    <t>1 5dglcn[c] + 1 h[c] + 1 nadph[c] -&gt; 1 idon-L[c] + 1 nadp[c]</t>
  </si>
  <si>
    <t>1 h[p] + 1 idon-L[p] &lt;-&gt; 1 h[c] + 1 idon-L[c]</t>
  </si>
  <si>
    <t>1 idon-L[e] &lt;-&gt; 1 idon-L[p]</t>
  </si>
  <si>
    <t>1 gln-L[c] + 1 prlp[c] -&gt; 1 aicar[c] + 1 eig3p[c] + 1 glu-L[c] + 1 h[c]</t>
  </si>
  <si>
    <t>1 eig3p[c] -&gt; 1 h2o[c] + 1 imacp[c]</t>
  </si>
  <si>
    <t>1 2cpr5p[c] + 1 h[c] -&gt; 1 3ig3p[c] + 1 co2[c] + 1 h2o[c]</t>
  </si>
  <si>
    <t>1 atp[c] + 1 h2o[c] + 1 ile-L[p] -&gt; 1 adp[c] + 1 h[c] + 1 ile-L[c] + 1 pi[c]</t>
  </si>
  <si>
    <t>1 h[p] + 1 ile-L[p] &lt;-&gt; 1 h[c] + 1 ile-L[c]</t>
  </si>
  <si>
    <t>1 akg[c] + 1 ile-L[c] &lt;-&gt; 1 3mop[c] + 1 glu-L[c]</t>
  </si>
  <si>
    <t>1 ile-L[e] &lt;-&gt; 1 ile-L[p]</t>
  </si>
  <si>
    <t>1 atp[c] + 1 ile-L[c] + 1 trnaile[c] -&gt; 1 amp[c] + 1 iletrna[c] + 1 ppi[c]</t>
  </si>
  <si>
    <t>1 h2o[c] + 1 imp[c] &lt;-&gt; 1 fprica[c]</t>
  </si>
  <si>
    <t>1 h2o[c] + 1 imp[c] + 1 nad[c] -&gt; 1 h[c] + 1 nadh[c] + 1 xmp[c]</t>
  </si>
  <si>
    <t>1 imp[e] &lt;-&gt; 1 imp[p]</t>
  </si>
  <si>
    <t>1 h[c] + 1 indole[c] -&gt; 1 h[p] + 1 indole[p]</t>
  </si>
  <si>
    <t>1 h[p] + 1 indole[p] &lt;-&gt; 1 h[c] + 1 indole[c]</t>
  </si>
  <si>
    <t>1 indole[e] &lt;-&gt; 1 indole[p]</t>
  </si>
  <si>
    <t>1 inost[p] + 1 na1[p] -&gt; 1 inost[c] + 1 na1[c]</t>
  </si>
  <si>
    <t>1 h2o[c] + 1 ins[c] -&gt; 1 hxan[c] + 1 rib-D[c]</t>
  </si>
  <si>
    <t>1 atp[c] + 1 ins[c] -&gt; 1 adp[c] + 1 h[c] + 1 imp[c]</t>
  </si>
  <si>
    <t>1 h[p] + 1 ins[p] -&gt; 1 h[c] + 1 ins[c]</t>
  </si>
  <si>
    <t>1 h[p] + 1 ins[p] &lt;-&gt; 1 h[c] + 1 ins[c]</t>
  </si>
  <si>
    <t>1 ins[e] &lt;-&gt; 1 ins[p]</t>
  </si>
  <si>
    <t>1 inost[e] &lt;-&gt; 1 inost[p]</t>
  </si>
  <si>
    <t>1 ipdp[c] &lt;-&gt; 1 dmpp[c]</t>
  </si>
  <si>
    <t>1 h[c] + 1 h2mb4p[c] + 1 nadh[c] -&gt; 1 h2o[c] + 1 ipdp[c] + 1 nad[c]</t>
  </si>
  <si>
    <t>1 3c2hmp[c] + 1 nad[c] -&gt; 1 3c4mop[c] + 1 h[c] + 1 nadh[c]</t>
  </si>
  <si>
    <t>1 3c2hmp[c] &lt;-&gt; 1 2ippm[c] + 1 h2o[c]</t>
  </si>
  <si>
    <t>1 2ippm[c] + 1 h2o[c] &lt;-&gt; 1 3c3hmp[c]</t>
  </si>
  <si>
    <t>1 3mob[c] + 1 accoa[c] + 1 h2o[c] -&gt; 1 3c3hmp[c] + 1 coa[c] + 1 h[c]</t>
  </si>
  <si>
    <t>1 atp[c] + 1 h2o[c] + 1 isetac[p] -&gt; 1 adp[c] + 1 h[c] + 1 isetac[c] + 1 pi[c]</t>
  </si>
  <si>
    <t>1 isetac[e] &lt;-&gt; 1 isetac[p]</t>
  </si>
  <si>
    <t>1 atp[c] + 1 h2o[c] + 1 kdo2lipid4[c] -&gt; 1 adp[c] + 1 h[c] + 1 kdo2lipid4[p] + 1 pi[c]</t>
  </si>
  <si>
    <t>1 kdo2lipid4[p] -&gt; 1 kdo2lipid4[e]</t>
  </si>
  <si>
    <t>1 atp[c] + 1 h2o[c] + 1 k[p] -&gt; 1 adp[c] + 1 h[c] + 1 k[c] + 1 pi[c]</t>
  </si>
  <si>
    <t>1 23dhmb[c] + 1 nadp[c] &lt;-&gt; 1 alac-S[c] + 1 h[c] + 1 nadph[c]</t>
  </si>
  <si>
    <t>1 2ahbut[c] + 1 h[c] + 1 nadph[c] &lt;-&gt; 1 23dhmp[c] + 1 nadp[c]</t>
  </si>
  <si>
    <t>1 acACP[c] + 1 h[c] + 1 malACP[c] -&gt; 1 ACP[c] + 1 actACP[c] + 1 co2[c]</t>
  </si>
  <si>
    <t>1 accoa[c] + 1 h[c] + 1 malACP[c] -&gt; 1 actACP[c] + 1 co2[c] + 1 coa[c]</t>
  </si>
  <si>
    <t>1 aacoa[c] + 1 coa[c] -&gt; 2 accoa[c]</t>
  </si>
  <si>
    <t>1 3ohcoa[c] + 1 coa[c] -&gt; 1 accoa[c] + 1 btcoa[c]</t>
  </si>
  <si>
    <t>1 3oocoa[c] + 1 coa[c] -&gt; 1 accoa[c] + 1 hxcoa[c]</t>
  </si>
  <si>
    <t>1 3odcoa[c] + 1 coa[c] -&gt; 1 accoa[c] + 1 occoa[c]</t>
  </si>
  <si>
    <t>1 3oddcoa[c] + 1 coa[c] -&gt; 1 accoa[c] + 1 dcacoa[c]</t>
  </si>
  <si>
    <t>1 3otdcoa[c] + 1 coa[c] -&gt; 1 accoa[c] + 1 ddcacoa[c]</t>
  </si>
  <si>
    <t>1 3ohdcoa[c] + 1 coa[c] -&gt; 1 accoa[c] + 1 tdcoa[c]</t>
  </si>
  <si>
    <t>1 3oodcoa[c] + 1 coa[c] -&gt; 1 accoa[c] + 1 pmtcoa[c]</t>
  </si>
  <si>
    <t>1 ctp[c] + 1 kdo[c] -&gt; 1 ckdo[c] + 1 ppi[c]</t>
  </si>
  <si>
    <t>1 h2o[c] + 1 kdo8p[c] -&gt; 1 kdo[c] + 1 pi[c]</t>
  </si>
  <si>
    <t>1 ara5p[c] + 1 h2o[c] + 1 pep[c] -&gt; 1 kdo8p[c] + 1 pi[c]</t>
  </si>
  <si>
    <t>1 3dhgulnp[c] + 1 h[c] -&gt; 1 co2[c] + 1 xu5p-L[c]</t>
  </si>
  <si>
    <t>1 h[p] + 1 k[p] -&gt; 1 h[c] + 1 k[c]</t>
  </si>
  <si>
    <t>1 h[p] + 1 k[c] -&gt; 1 h[c] + 1 k[p]</t>
  </si>
  <si>
    <t>1 k[e] &lt;-&gt; 1 k[p]</t>
  </si>
  <si>
    <t>1 colipa[p] + 1 uLa4n[p] -&gt; 1 acolipa[p] + 1 udcpp[p]</t>
  </si>
  <si>
    <t>1 h2o[c] + 1 lcts[c] -&gt; 1 gal[c] + 1 glc-D[c]</t>
  </si>
  <si>
    <t>1 h2o[p] + 1 lcts[p] -&gt; 1 gal[p] + 1 glc-D[p]</t>
  </si>
  <si>
    <t>1 LalaDgluMdap[c] + 1 h2o[c] -&gt; 1 26dap-M[c] + 1 LalaDglu[c]</t>
  </si>
  <si>
    <t>1 h[c] + 1 mthgxl[c] + 1 nadh[c] -&gt; 1 lald-D[c] + 1 nad[c]</t>
  </si>
  <si>
    <t>1 LalaLglu[c] + 1 h2o[c] -&gt; 1 ala-L[c] + 1 glu-L[c]</t>
  </si>
  <si>
    <t>1 h2o[c] + 1 lald-L[c] + 1 nad[c] -&gt; 2 h[c] + 1 lac-L[c] + 1 nadh[c]</t>
  </si>
  <si>
    <t>1 h[c] + 1 lald-D[c] + 1 nadh[c] &lt;-&gt; 1 12ppd-R[c] + 1 nad[c]</t>
  </si>
  <si>
    <t>1 h[c] + 1 lald-L[c] + 1 nadh[c] &lt;-&gt; 1 12ppd-S[c] + 1 nad[c]</t>
  </si>
  <si>
    <t>1 h[p] + 1 lcts[c] -&gt; 1 h[c] + 1 lcts[p]</t>
  </si>
  <si>
    <t>1 lcts[e] &lt;-&gt; 1 lcts[p]</t>
  </si>
  <si>
    <t>1 h[p] + 1 lcts[p] &lt;-&gt; 1 h[c] + 1 lcts[c]</t>
  </si>
  <si>
    <t>1 lac-D[c] + 1 nad[c] &lt;-&gt; 1 h[c] + 1 nadh[c] + 1 pyr[c]</t>
  </si>
  <si>
    <t>1 lac-D[c] + 1 q8[c] -&gt; 1 pyr[c] + 1 q8h2[c]</t>
  </si>
  <si>
    <t>1 atp[c] + 1 h2o[c] + 1 leu-L[p] -&gt; 1 adp[c] + 1 h[c] + 1 leu-L[c] + 1 pi[c]</t>
  </si>
  <si>
    <t>1 h[p] + 1 leu-L[p] &lt;-&gt; 1 h[c] + 1 leu-L[c]</t>
  </si>
  <si>
    <t>1 4mop[c] + 1 glu-L[c] -&gt; 1 akg[c] + 1 leu-L[c]</t>
  </si>
  <si>
    <t>1 leu-L[e] &lt;-&gt; 1 leu-L[p]</t>
  </si>
  <si>
    <t>1 atp[c] + 1 leu-L[c] + 1 trnaleu[c] -&gt; 1 amp[c] + 1 leutrna[c] + 1 ppi[c]</t>
  </si>
  <si>
    <t>1 gthrd[c] + 1 mthgxl[c] -&gt; 1 lgt-S[c]</t>
  </si>
  <si>
    <t>1 atp[c] + 1 h2o[c] + 1 lipa[c] -&gt; 1 adp[c] + 1 h[c] + 1 lipa[p] + 1 pi[c]</t>
  </si>
  <si>
    <t>1 atp[c] + 1 h2o[c] + 1 lipa_cold[c] -&gt; 1 adp[c] + 1 h[c] + 1 lipa_cold[p] + 1 pi[c]</t>
  </si>
  <si>
    <t>1 colipa[e] + 1 h[e] + 1 hdca[e] -&gt; 1 h2o[e] + 1 hacolipa[e]</t>
  </si>
  <si>
    <t>1 h[e] + 1 hdca[e] + 1 lipa[e] -&gt; 1 h2o[e] + 1 halipa[e]</t>
  </si>
  <si>
    <t>1 lipa[p] -&gt; 1 lipa[e]</t>
  </si>
  <si>
    <t>1 lac-L[c] + 1 q8[c] -&gt; 1 pyr[c] + 1 q8h2[c]</t>
  </si>
  <si>
    <t>1 lac-L[c] + 1 mqn8[c] -&gt; 1 mql8[c] + 1 pyr[c]</t>
  </si>
  <si>
    <t>1 h[p] + 1 lac-L[p] &lt;-&gt; 1 h[c] + 1 lac-L[c]</t>
  </si>
  <si>
    <t>1 lac-L[e] &lt;-&gt; 1 lac-L[p]</t>
  </si>
  <si>
    <t>1 lipidX[c] + 1 u23ga[c] -&gt; 1 h[c] + 1 lipidAds[c] + 1 udp[c]</t>
  </si>
  <si>
    <t>1 1ddecg3p[p] + 1 h2o[p] -&gt; 1 ddca[p] + 1 glyc3p[p] + 1 h[p]</t>
  </si>
  <si>
    <t>1 1tdecg3p[p] + 1 h2o[p] -&gt; 1 glyc3p[p] + 1 h[p] + 1 ttdca[p]</t>
  </si>
  <si>
    <t>1 1tdec7eg3p[p] + 1 h2o[p] -&gt; 1 glyc3p[p] + 1 h[p] + 1 ttdcea[p]</t>
  </si>
  <si>
    <t>1 1hdecg3p[p] + 1 h2o[p] -&gt; 1 glyc3p[p] + 1 h[p] + 1 hdca[p]</t>
  </si>
  <si>
    <t>1 1hdec9eg3p[p] + 1 h2o[p] -&gt; 1 glyc3p[p] + 1 h[p] + 1 hdcea[p]</t>
  </si>
  <si>
    <t>1 1odecg3p[p] + 1 h2o[p] -&gt; 1 glyc3p[p] + 1 h[p] + 1 ocdca[p]</t>
  </si>
  <si>
    <t>1 1odec11eg3p[p] + 1 h2o[p] -&gt; 1 glyc3p[p] + 1 h[p] + 1 ocdcea[p]</t>
  </si>
  <si>
    <t>1 1agpe120[p] + 1 h2o[p] -&gt; 1 ddca[p] + 1 g3pe[p] + 1 h[p]</t>
  </si>
  <si>
    <t>1 1agpe140[p] + 1 h2o[p] -&gt; 1 g3pe[p] + 1 h[p] + 1 ttdca[p]</t>
  </si>
  <si>
    <t>1 1agpe141[p] + 1 h2o[p] -&gt; 1 g3pe[p] + 1 h[p] + 1 ttdcea[p]</t>
  </si>
  <si>
    <t>1 1agpe160[p] + 1 h2o[p] -&gt; 1 g3pe[p] + 1 h[p] + 1 hdca[p]</t>
  </si>
  <si>
    <t>1 1agpe161[p] + 1 h2o[p] -&gt; 1 g3pe[p] + 1 h[p] + 1 hdcea[p]</t>
  </si>
  <si>
    <t>1 1agpe180[p] + 1 h2o[p] -&gt; 1 g3pe[p] + 1 h[p] + 1 ocdca[p]</t>
  </si>
  <si>
    <t>1 1agpe181[p] + 1 h2o[p] -&gt; 1 g3pe[p] + 1 h[p] + 1 ocdcea[p]</t>
  </si>
  <si>
    <t>1 1agpg120[p] + 1 h2o[p] -&gt; 1 ddca[p] + 1 g3pg[p] + 1 h[p]</t>
  </si>
  <si>
    <t>1 1agpg140[p] + 1 h2o[p] -&gt; 1 g3pg[p] + 1 h[p] + 1 ttdca[p]</t>
  </si>
  <si>
    <t>1 1agpg141[p] + 1 h2o[p] -&gt; 1 g3pg[p] + 1 h[p] + 1 ttdcea[p]</t>
  </si>
  <si>
    <t>1 1agpg160[p] + 1 h2o[p] -&gt; 1 g3pg[p] + 1 h[p] + 1 hdca[p]</t>
  </si>
  <si>
    <t>1 1agpg161[p] + 1 h2o[p] -&gt; 1 g3pg[p] + 1 h[p] + 1 hdcea[p]</t>
  </si>
  <si>
    <t>1 1agpg180[p] + 1 h2o[p] -&gt; 1 g3pg[p] + 1 h[p] + 1 ocdca[p]</t>
  </si>
  <si>
    <t>1 1agpg181[p] + 1 h2o[p] -&gt; 1 g3pg[p] + 1 h[p] + 1 ocdcea[p]</t>
  </si>
  <si>
    <t>1 2ddecg3p[c] + 1 h2o[c] -&gt; 1 ddca[c] + 1 glyc3p[c] + 2 h[c]</t>
  </si>
  <si>
    <t>1 2tdecg3p[c] + 1 h2o[c] -&gt; 1 glyc3p[c] + 2 h[c] + 1 ttdca[c]</t>
  </si>
  <si>
    <t>1 2tdec7eg3p[c] + 1 h2o[c] -&gt; 1 glyc3p[c] + 2 h[c] + 1 ttdcea[c]</t>
  </si>
  <si>
    <t>1 2hdecg3p[c] + 1 h2o[c] -&gt; 1 glyc3p[c] + 2 h[c] + 1 hdca[c]</t>
  </si>
  <si>
    <t>1 2hdec9eg3p[c] + 1 h2o[c] -&gt; 1 glyc3p[c] + 2 h[c] + 1 hdcea[c]</t>
  </si>
  <si>
    <t>1 2odecg3p[c] + 1 h2o[c] -&gt; 1 glyc3p[c] + 2 h[c] + 1 ocdca[c]</t>
  </si>
  <si>
    <t>1 2odec11eg3p[c] + 1 h2o[c] -&gt; 1 glyc3p[c] + 2 h[c] + 1 ocdcea[c]</t>
  </si>
  <si>
    <t>1 2agpe120[c] + 1 pg120[c] -&gt; 1 apg120[c] + 1 g3pe[c]</t>
  </si>
  <si>
    <t>1 2agpe140[c] + 1 pg140[c] -&gt; 1 apg140[c] + 1 g3pe[c]</t>
  </si>
  <si>
    <t>1 2agpe141[c] + 1 pg141[c] -&gt; 1 apg141[c] + 1 g3pe[c]</t>
  </si>
  <si>
    <t>1 2agpe160[c] + 1 pg160[c] -&gt; 1 apg160[c] + 1 g3pe[c]</t>
  </si>
  <si>
    <t>1 2agpe161[c] + 1 pg161[c] -&gt; 1 apg161[c] + 1 g3pe[c]</t>
  </si>
  <si>
    <t>1 2agpe180[c] + 1 pg180[c] -&gt; 1 apg180[c] + 1 g3pe[c]</t>
  </si>
  <si>
    <t>1 2agpe181[c] + 1 pg181[c] -&gt; 1 apg181[c] + 1 g3pe[c]</t>
  </si>
  <si>
    <t>1 2agpg120[c] + 1 pg120[c] -&gt; 1 apg120[c] + 1 g3pg[c]</t>
  </si>
  <si>
    <t>1 2agpg140[c] + 1 pg140[c] -&gt; 1 apg140[c] + 1 g3pg[c]</t>
  </si>
  <si>
    <t>1 2agpg141[c] + 1 pg141[c] -&gt; 1 apg141[c] + 1 g3pg[c]</t>
  </si>
  <si>
    <t>1 2agpg160[c] + 1 pg160[c] -&gt; 1 apg160[c] + 1 g3pg[c]</t>
  </si>
  <si>
    <t>1 2agpg161[c] + 1 pg161[c] -&gt; 1 apg161[c] + 1 g3pg[c]</t>
  </si>
  <si>
    <t>1 2agpg180[c] + 1 pg180[c] -&gt; 1 apg180[c] + 1 g3pg[c]</t>
  </si>
  <si>
    <t>1 2agpg181[c] + 1 pg181[c] -&gt; 1 apg181[c] + 1 g3pg[c]</t>
  </si>
  <si>
    <t>1 2agpe120[c] + 1 h2o[c] -&gt; 1 ddca[c] + 1 g3pe[c] + 1 h[c]</t>
  </si>
  <si>
    <t>1 2agpe140[c] + 1 h2o[c] -&gt; 1 g3pe[c] + 1 h[c] + 1 ttdca[c]</t>
  </si>
  <si>
    <t>1 2agpe141[c] + 1 h2o[c] -&gt; 1 g3pe[c] + 1 h[c] + 1 ttdcea[c]</t>
  </si>
  <si>
    <t>1 2agpe160[c] + 1 h2o[c] -&gt; 1 g3pe[c] + 1 h[c] + 1 hdca[c]</t>
  </si>
  <si>
    <t>1 2agpe161[c] + 1 h2o[c] -&gt; 1 g3pe[c] + 1 h[c] + 1 hdcea[c]</t>
  </si>
  <si>
    <t>1 2agpe180[c] + 1 h2o[c] -&gt; 1 g3pe[c] + 1 h[c] + 1 ocdca[c]</t>
  </si>
  <si>
    <t>1 2agpe181[c] + 1 h2o[c] -&gt; 1 g3pe[c] + 1 h[c] + 1 ocdcea[c]</t>
  </si>
  <si>
    <t>1 2agpg120[c] + 1 h2o[c] -&gt; 1 ddca[c] + 1 g3pg[c] + 1 h[c]</t>
  </si>
  <si>
    <t>1 2agpg140[c] + 1 h2o[c] -&gt; 1 g3pg[c] + 1 h[c] + 1 ttdca[c]</t>
  </si>
  <si>
    <t>1 2agpg141[c] + 1 h2o[c] -&gt; 1 g3pg[c] + 1 h[c] + 1 ttdcea[c]</t>
  </si>
  <si>
    <t>1 2agpg160[c] + 1 h2o[c] -&gt; 1 g3pg[c] + 1 h[c] + 1 hdca[c]</t>
  </si>
  <si>
    <t>1 2agpg161[c] + 1 h2o[c] -&gt; 1 g3pg[c] + 1 h[c] + 1 hdcea[c]</t>
  </si>
  <si>
    <t>1 2agpg180[c] + 1 h2o[c] -&gt; 1 g3pg[c] + 1 h[c] + 1 ocdca[c]</t>
  </si>
  <si>
    <t>1 2agpg181[c] + 1 h2o[c] -&gt; 1 g3pg[c] + 1 h[c] + 1 ocdcea[c]</t>
  </si>
  <si>
    <t>1 nadp[c] + 1 ser-L[c] &lt;-&gt; 1 2amsa[c] + 1 h[c] + 1 nadph[c]</t>
  </si>
  <si>
    <t>1 atp[c] + 1 h2o[c] + 1 lys-L[p] -&gt; 1 adp[c] + 1 h[c] + 1 lys-L[c] + 1 pi[c]</t>
  </si>
  <si>
    <t>1 h[c] + 1 lys-L[c] -&gt; 1 15dap[c] + 1 co2[c]</t>
  </si>
  <si>
    <t>1 h[p] + 1 lys-L[p] -&gt; 1 h[c] + 1 lys-L[c]</t>
  </si>
  <si>
    <t>1 h[p] + 1 lys-L[c] -&gt; 1 h[c] + 1 lys-L[p]</t>
  </si>
  <si>
    <t>1 lys-L[e] &lt;-&gt; 1 lys-L[p]</t>
  </si>
  <si>
    <t>1 atp[c] + 1 lys-L[c] + 1 trnalys[c] -&gt; 1 amp[c] + 1 lystrna[c] + 1 ppi[c]</t>
  </si>
  <si>
    <t>1 lyx-L[c] -&gt; 1 xylu-L[c]</t>
  </si>
  <si>
    <t>1 h[p] + 1 lyx-L[p] -&gt; 1 h[c] + 1 lyx-L[c]</t>
  </si>
  <si>
    <t>1 lyx-L[e] &lt;-&gt; 1 lyx-L[p]</t>
  </si>
  <si>
    <t>1 mnl1p[c] + 1 nad[c] &lt;-&gt; 1 f6p[c] + 1 h[c] + 1 nadh[c]</t>
  </si>
  <si>
    <t>1 h[c] + 1 malACP[c] -&gt; 1 acACP[c] + 1 co2[c]</t>
  </si>
  <si>
    <t>1 mal-D[c] + 1 nad[c] -&gt; 1 co2[c] + 1 nadh[c] + 1 pyr[c]</t>
  </si>
  <si>
    <t>2 h[p] + 1 mal-D[p] -&gt; 2 h[c] + 1 mal-D[c]</t>
  </si>
  <si>
    <t>1 mal-D[e] &lt;-&gt; 1 mal-D[p]</t>
  </si>
  <si>
    <t>1 accoa[c] + 1 glx[c] + 1 h2o[c] -&gt; 1 coa[c] + 1 h[c] + 1 mal-L[c]</t>
  </si>
  <si>
    <t>2 h[p] + 1 mal-L[p] -&gt; 2 h[c] + 1 mal-L[c]</t>
  </si>
  <si>
    <t>3 h[p] + 1 mal-L[p] -&gt; 3 h[c] + 1 mal-L[c]</t>
  </si>
  <si>
    <t>1 atp[c] + 1 h2o[c] + 1 malt[p] -&gt; 1 adp[c] + 1 h[c] + 1 malt[c] + 1 pi[c]</t>
  </si>
  <si>
    <t>1 accoa[c] + 1 malt[c] &lt;-&gt; 1 acmalt[c] + 1 coa[c]</t>
  </si>
  <si>
    <t>1 mal-L[e] &lt;-&gt; 1 mal-L[p]</t>
  </si>
  <si>
    <t>1 atp[c] + 1 h2o[c] + 1 malthx[p] -&gt; 1 adp[c] + 1 h[c] + 1 malthx[c] + 1 pi[c]</t>
  </si>
  <si>
    <t>1 malthx[e] -&gt; 1 malthx[p]</t>
  </si>
  <si>
    <t>1 atp[c] + 1 h2o[c] + 1 maltpt[p] -&gt; 1 adp[c] + 1 h[c] + 1 maltpt[c] + 1 pi[c]</t>
  </si>
  <si>
    <t>1 malt[p] + 1 pep[c] -&gt; 1 malt6p[c] + 1 pyr[c]</t>
  </si>
  <si>
    <t>1 maltpt[e] -&gt; 1 maltpt[p]</t>
  </si>
  <si>
    <t>1 malt[e] -&gt; 1 malt[p]</t>
  </si>
  <si>
    <t>1 atp[c] + 1 h2o[c] + 1 malttr[p] -&gt; 1 adp[c] + 1 h[c] + 1 malttr[c] + 1 pi[c]</t>
  </si>
  <si>
    <t>1 malttr[e] -&gt; 1 malttr[p]</t>
  </si>
  <si>
    <t>1 atp[c] + 1 h2o[c] + 1 maltttr[p] -&gt; 1 adp[c] + 1 h[c] + 1 maltttr[c] + 1 pi[c]</t>
  </si>
  <si>
    <t>1 maltttr[e] -&gt; 1 maltttr[p]</t>
  </si>
  <si>
    <t>1 gdp[c] + 1 h[c] + 1 man1p[c] -&gt; 1 gdpmann[c] + 1 pi[c]</t>
  </si>
  <si>
    <t>1 man6p[c] &lt;-&gt; 1 f6p[c]</t>
  </si>
  <si>
    <t>1 man6p[p] + 2 pi[c] -&gt; 1 man6p[c] + 2 pi[p]</t>
  </si>
  <si>
    <t>1 man6p[e] &lt;-&gt; 1 man6p[p]</t>
  </si>
  <si>
    <t>1 mana[c] + 1 nad[c] &lt;-&gt; 1 fruur[c] + 1 h[c] + 1 nadh[c]</t>
  </si>
  <si>
    <t>1 manglyc[p] + 1 pep[c] -&gt; 1 man6pglyc[c] + 1 pyr[c]</t>
  </si>
  <si>
    <t>1 manglyc[e] &lt;-&gt; 1 manglyc[p]</t>
  </si>
  <si>
    <t>1 h2o[c] + 1 man6pglyc[c] -&gt; 1 glyc-R[c] + 1 man6p[c]</t>
  </si>
  <si>
    <t>1 man[p] + 1 pep[c] -&gt; 1 man6p[c] + 1 pyr[c]</t>
  </si>
  <si>
    <t>1 man[e] &lt;-&gt; 1 man[p]</t>
  </si>
  <si>
    <t>1 2mcit[c] -&gt; 1 2mcacn[c] + 1 h2o[c]</t>
  </si>
  <si>
    <t>1 micit[c] &lt;-&gt; 1 pyr[c] + 1 succ[c]</t>
  </si>
  <si>
    <t>1 h2o[c] + 1 oaa[c] + 1 ppcoa[c] -&gt; 1 2mcit[c] + 1 coa[c] + 1 h[c]</t>
  </si>
  <si>
    <t>1 ACP[c] + 1 malcoa[c] &lt;-&gt; 1 coa[c] + 1 malACP[c]</t>
  </si>
  <si>
    <t>1 cyan[c] + 1 mercppyr[c] -&gt; 1 h[c] + 1 pyr[c] + 1 tcynt[c]</t>
  </si>
  <si>
    <t>1 murein5p5p[p] -&gt; 1 ala-D[p] + 1 murein5px4p[p]</t>
  </si>
  <si>
    <t>1 murein5p5p[p] -&gt; 1 alaala[p] + 1 murein5px3p[p]</t>
  </si>
  <si>
    <t>1 murein5p5p5p[p] -&gt; 2 ala-D[p] + 1 murein5px4px4p[p]</t>
  </si>
  <si>
    <t>1 h2o[p] + 1 murein5px4p[p] -&gt; 1 ala-D[p] + 1 murein4px4p[p]</t>
  </si>
  <si>
    <t>1 h2o[p] + 1 murein5px4px4p[p] -&gt; 1 ala-D[p] + 1 murein4px4px4p[p]</t>
  </si>
  <si>
    <t>1 h2o[p] + 1 murein5p5p[p] -&gt; 1 ala-D[p] + 1 murein5p4p[p]</t>
  </si>
  <si>
    <t>1 h2o[p] + 1 murein5p4p[p] -&gt; 1 ala-D[p] + 1 murein4p4p[p]</t>
  </si>
  <si>
    <t>1 h2o[p] + 1 murein5p3p[p] -&gt; 1 ala-D[p] + 1 murein4p3p[p]</t>
  </si>
  <si>
    <t>1 h2o[p] + 1 murein4px4p[p] -&gt; 1 murein4p4p[p]</t>
  </si>
  <si>
    <t>1 h2o[p] + 1 murein3px4p[p] -&gt; 1 murein4p3p[p]</t>
  </si>
  <si>
    <t>1 h2o[p] + 1 murein5px4p[p] -&gt; 1 murein5p4p[p]</t>
  </si>
  <si>
    <t>1 h2o[p] + 1 murein4px4px4p[p] -&gt; 1 murein4px4p4p[p]</t>
  </si>
  <si>
    <t>1 mal-L[c] + 1 nad[c] &lt;-&gt; 1 h[c] + 1 nadh[c] + 1 oaa[c]</t>
  </si>
  <si>
    <t>1 mal-L[c] + 1 q8[c] -&gt; 1 oaa[c] + 1 q8h2[c]</t>
  </si>
  <si>
    <t>1 mal-L[c] + 1 mqn8[c] -&gt; 1 mql8[c] + 1 oaa[c]</t>
  </si>
  <si>
    <t>1 5mdru1p[c] -&gt; 1 dkmpp[c] + 1 h2o[c]</t>
  </si>
  <si>
    <t>1 mal-L[c] + 1 nad[c] -&gt; 1 co2[c] + 1 nadh[c] + 1 pyr[c]</t>
  </si>
  <si>
    <t>1 mal-L[c] + 1 nadp[c] -&gt; 1 co2[c] + 1 nadph[c] + 1 pyr[c]</t>
  </si>
  <si>
    <t>1 2mecdp[c] + 1 nadh[c] -&gt; 1 h2mb4p[c] + 1 h2o[c] + 1 nad[c]</t>
  </si>
  <si>
    <t>1 2p4c2me[c] -&gt; 1 2mecdp[c] + 1 cmp[c]</t>
  </si>
  <si>
    <t>1 h[p] + 1 melib[p] -&gt; 1 h[c] + 1 melib[c]</t>
  </si>
  <si>
    <t>1 h[p] + 1 melib[c] -&gt; 1 h[c] + 1 melib[p]</t>
  </si>
  <si>
    <t>1 melib[e] &lt;-&gt; 1 melib[p]</t>
  </si>
  <si>
    <t>1 2me4p[c] + 1 ctp[c] + 1 h[c] -&gt; 1 4c2me[c] + 1 ppi[c]</t>
  </si>
  <si>
    <t>1 atp[c] + 1 h2o[c] + 1 met-L[p] -&gt; 1 adp[c] + 1 h[c] + 1 met-L[c] + 1 pi[c]</t>
  </si>
  <si>
    <t>1 atp[c] + 1 h2o[c] + 1 met-L[c] -&gt; 1 amet[c] + 1 pi[c] + 1 ppi[c]</t>
  </si>
  <si>
    <t>1 atp[c] + 1 h2o[c] + 1 met-D[p] -&gt; 1 adp[c] + 1 h[c] + 1 met-D[c] + 1 pi[c]</t>
  </si>
  <si>
    <t>1 met-D[e] &lt;-&gt; 1 met-D[p]</t>
  </si>
  <si>
    <t>1 h2o2[c] + 1 met-L[c] -&gt; 1 h2o[c] + 1 metsox-S-L[c]</t>
  </si>
  <si>
    <t>1 h2o2[c] + 1 met-L[c] -&gt; 1 h2o[c] + 1 metsox-R-L[c]</t>
  </si>
  <si>
    <t>1 5mthf[c] + 1 hcys-L[c] -&gt; 1 h[c] + 1 met-L[c] + 1 thf[c]</t>
  </si>
  <si>
    <t>1 atp[c] + 1 h2o[c] + 1 metsox-S-L[p] -&gt; 1 adp[c] + 1 h[c] + 1 metsox-S-L[c] + 1 pi[c]</t>
  </si>
  <si>
    <t>1 metsox-S-L[e] &lt;-&gt; 1 metsox-S-L[p]</t>
  </si>
  <si>
    <t>1 atp[c] + 1 h2o[c] + 1 metsox-R-L[p] -&gt; 1 adp[c] + 1 h[c] + 1 metsox-R-L[c] + 1 pi[c]</t>
  </si>
  <si>
    <t>1 metsox-R-L[e] &lt;-&gt; 1 metsox-R-L[p]</t>
  </si>
  <si>
    <t>1 metsox-S-L[c] + 1 trdrd[c] -&gt; 1 h2o[c] + 1 met-L[c] + 1 trdox[c]</t>
  </si>
  <si>
    <t>1 metsox-R-L[c] + 1 trdrd[c] -&gt; 1 h2o[c] + 1 met-L[c] + 1 trdox[c]</t>
  </si>
  <si>
    <t>1 met-L[e] &lt;-&gt; 1 met-L[p]</t>
  </si>
  <si>
    <t>1 atp[c] + 1 met-L[c] + 1 trnamet[c] -&gt; 1 amp[c] + 1 mettrna[c] + 1 ppi[c]</t>
  </si>
  <si>
    <t>2 h[c] + 1 mg2[p] &lt;-&gt; 2 h[p] + 1 mg2[c]</t>
  </si>
  <si>
    <t>1 mg2[e] &lt;-&gt; 1 mg2[p]</t>
  </si>
  <si>
    <t>1 mg2[p] -&gt; 1 mg2[c]</t>
  </si>
  <si>
    <t>1 atp[c] + 1 h2o[c] + 1 mg2[p] -&gt; 1 adp[c] + 1 h[c] + 1 mg2[c] + 1 pi[c]</t>
  </si>
  <si>
    <t>1 dhap[c] -&gt; 1 mthgxl[c] + 1 pi[c]</t>
  </si>
  <si>
    <t>1 h2o[c] + 1 mi1p-D[c] -&gt; 1 inost[c] + 1 pi[c]</t>
  </si>
  <si>
    <t>1 2mcacn[c] + 1 h2o[c] -&gt; 1 micit[c]</t>
  </si>
  <si>
    <t>1 minohp[e] -&gt; 1 minohp[p]</t>
  </si>
  <si>
    <t>1 h2o[p] + 1 murein5px4p[p] -&gt; 1 alaala[p] + 1 murein3px4p[p]</t>
  </si>
  <si>
    <t>1 h2o[p] + 1 murein4p4p[p] -&gt; 1 ala-D[p] + 1 murein4p3p[p]</t>
  </si>
  <si>
    <t>1 h2o[p] + 1 murein5p5p[p] -&gt; 1 alaala[p] + 1 murein5p3p[p]</t>
  </si>
  <si>
    <t>1 h2o[p] + 1 murein4p3p[p] -&gt; 1 ala-D[p] + 1 murein3p3p[p]</t>
  </si>
  <si>
    <t>1 h2o[p] + 1 murein5px3p[p] -&gt; 1 alaala[p] + 1 murein3px3p[p]</t>
  </si>
  <si>
    <t>1 h2o[p] + 1 murein3px3p[p] -&gt; 1 murein3p3p[p]</t>
  </si>
  <si>
    <t>1 h2o[p] + 1 murein5px3p[p] -&gt; 1 murein5p3p[p]</t>
  </si>
  <si>
    <t>1 h2o[c] + 1 malttr[c] -&gt; 1 glc-D[c] + 1 malt[c]</t>
  </si>
  <si>
    <t>1 h2o[c] + 1 maltttr[c] -&gt; 1 glc-D[c] + 1 malttr[c]</t>
  </si>
  <si>
    <t>1 h2o[c] + 1 maltpt[c] -&gt; 1 glc-D[c] + 1 maltttr[c]</t>
  </si>
  <si>
    <t>1 h2o[c] + 1 malthx[c] -&gt; 1 glc-D[c] + 1 maltpt[c]</t>
  </si>
  <si>
    <t>1 h2o[c] + 1 malthp[c] -&gt; 1 glc-D[c] + 1 malthx[c]</t>
  </si>
  <si>
    <t>1 murein4p4p[p] -&gt; 2 anhgm4p[p]</t>
  </si>
  <si>
    <t>1 murein4p3p[p] -&gt; 1 anhgm3p[p] + 1 anhgm4p[p]</t>
  </si>
  <si>
    <t>1 murein3p3p[p] -&gt; 2 anhgm3p[p]</t>
  </si>
  <si>
    <t>1 murein4px4p4p[p] -&gt; 1 anhgm4p[p] + 1 murein4px4p[p]</t>
  </si>
  <si>
    <t>1 maltpt[c] + 1 pi[c] &lt;-&gt; 1 g1p[c] + 1 maltttr[c]</t>
  </si>
  <si>
    <t>1 malthx[c] + 1 pi[c] &lt;-&gt; 1 g1p[c] + 1 maltpt[c]</t>
  </si>
  <si>
    <t>1 malthp[c] + 1 pi[c] &lt;-&gt; 1 g1p[c] + 1 malthx[c]</t>
  </si>
  <si>
    <t>1 h[c] + 1 mmcoa-S[c] -&gt; 1 co2[c] + 1 ppcoa[c]</t>
  </si>
  <si>
    <t>1 mmcoa-R[c] &lt;-&gt; 1 mmcoa-S[c]</t>
  </si>
  <si>
    <t>1 h[p] + 1 mmet[p] -&gt; 1 h[c] + 1 mmet[c]</t>
  </si>
  <si>
    <t>1 mmet[e] &lt;-&gt; 1 mmet[p]</t>
  </si>
  <si>
    <t>1 succoa[c] -&gt; 1 mmcoa-R[c]</t>
  </si>
  <si>
    <t>1 h[p] + 1 mn2[c] -&gt; 1 h[c] + 1 mn2[p]</t>
  </si>
  <si>
    <t>1 mn2[p] -&gt; 1 mn2[c]</t>
  </si>
  <si>
    <t>1 h2o[c] + 1 man6p[c] -&gt; 1 man[c] + 1 pi[c]</t>
  </si>
  <si>
    <t>1 mnl[p] + 1 pep[c] -&gt; 1 mnl1p[c] + 1 pyr[c]</t>
  </si>
  <si>
    <t>1 mnl[e] &lt;-&gt; 1 mnl[p]</t>
  </si>
  <si>
    <t>1 mana[c] -&gt; 1 2ddglcn[c] + 1 h2o[c]</t>
  </si>
  <si>
    <t>1 h[p] + 1 mn2[p] -&gt; 1 h[c] + 1 mn2[c]</t>
  </si>
  <si>
    <t>1 mn2[e] &lt;-&gt; 1 mn2[p]</t>
  </si>
  <si>
    <t>1 ckdo[c] + 1 lipidA[c] -&gt; 1 cmp[c] + 1 h[c] + 1 kdolipid4[c]</t>
  </si>
  <si>
    <t>1 ckdo[c] + 1 kdolipid4[c] -&gt; 1 cmp[c] + 1 h[c] + 1 kdo2lipid4[c]</t>
  </si>
  <si>
    <t>1 ckdo[c] + 1 phphhlipa[c] -&gt; 1 cmp[c] + 1 h[c] + 1 kphphhlipa[c]</t>
  </si>
  <si>
    <t>1 atp[c] + 1 h2o[c] + 1 mobd[p] -&gt; 1 adp[c] + 1 h[c] + 1 mobd[c] + 1 pi[c]</t>
  </si>
  <si>
    <t>1 mobd[e] &lt;-&gt; 1 mobd[p]</t>
  </si>
  <si>
    <t>1 3mob[c] + 1 h2o[c] + 1 mlthf[c] -&gt; 1 2dhp[c] + 1 thf[c]</t>
  </si>
  <si>
    <t>2 uaagmda[c] -&gt; 2 h[c] + 1 murein5p5p[p] + 2 udcpdp[c]</t>
  </si>
  <si>
    <t>1 murein5p5p[p] + 1 uaagmda[c] -&gt; 1 h[c] + 1 murein5p5p5p[p] + 1 udcpdp[c]</t>
  </si>
  <si>
    <t>1 atp[c] + 1 h2o[c] + 1 mso3[p] -&gt; 1 adp[c] + 1 h[c] + 1 mso3[c] + 1 pi[c]</t>
  </si>
  <si>
    <t>1 mso3[e] &lt;-&gt; 1 mso3[p]</t>
  </si>
  <si>
    <t>1 5mta[c] + 1 h2o[c] -&gt; 1 5mtr[c] + 1 ade[c]</t>
  </si>
  <si>
    <t>1 h2o[c] + 1 methf[c] &lt;-&gt; 1 10fthf[c] + 1 h[c]</t>
  </si>
  <si>
    <t>1 mlthf[c] + 1 nadp[c] &lt;-&gt; 1 methf[c] + 1 nadph[c]</t>
  </si>
  <si>
    <t>2 h[c] + 1 mlthf[c] + 1 nadh[c] -&gt; 1 5mthf[c] + 1 nad[c]</t>
  </si>
  <si>
    <t>1 5mdr1p[c] &lt;-&gt; 1 5mdru1p[c]</t>
  </si>
  <si>
    <t>1 5mtr[c] + 1 atp[c] -&gt; 1 5mdr1p[c] + 1 adp[c] + 1 h[c]</t>
  </si>
  <si>
    <t>1 Nmtrp[c] + 1 h2o[c] + 1 o2[c] -&gt; 1 fald[c] + 1 h2o2[c] + 1 trp-L[c]</t>
  </si>
  <si>
    <t>1 n2o[e] &lt;-&gt; 1 n2o[p]</t>
  </si>
  <si>
    <t>1 n2o[p] &lt;-&gt; 1 n2o[c]</t>
  </si>
  <si>
    <t>1 acg5sa[c] + 1 h2o[c] -&gt; 1 ac[c] + 1 glu5sa[c]</t>
  </si>
  <si>
    <t>1 nac[e] &lt;-&gt; 1 nac[p]</t>
  </si>
  <si>
    <t>1 nac[p] -&gt; 1 nac[c]</t>
  </si>
  <si>
    <t>1 h2o[c] + 1 nad[c] -&gt; 1 amp[c] + 2 h[c] + 1 nmn[c]</t>
  </si>
  <si>
    <t>1 h[c] + 1 mqn8[c] + 1 nadh[c] -&gt; 1 mql8[c] + 1 nad[c]</t>
  </si>
  <si>
    <t>4 h[c] + 1 nadh[c] + 1 q8[c] -&gt; 3 h[p] + 1 nad[c] + 1 q8h2[c]</t>
  </si>
  <si>
    <t>4 h[c] + 1 mqn8[c] + 1 nadh[c] -&gt; 3 h[p] + 1 mql8[c] + 1 nad[c]</t>
  </si>
  <si>
    <t>1 2dmmq8[c] + 4 h[c] + 1 nadh[c] -&gt; 1 2dmmql8[c] + 3 h[p] + 1 nad[c]</t>
  </si>
  <si>
    <t>1 h[c] + 1 nadh[c] + 1 q8[c] -&gt; 1 nad[c] + 1 q8h2[c]</t>
  </si>
  <si>
    <t>1 2dmmq8[c] + 1 h[c] + 1 nadh[c] -&gt; 1 2dmmql8[c] + 1 nad[c]</t>
  </si>
  <si>
    <t>1 atp[c] + 1 nad[c] -&gt; 1 adp[c] + 1 h[c] + 1 nadp[c]</t>
  </si>
  <si>
    <t>1 h2o[c] + 1 nad[c] -&gt; 1 adprib[c] + 1 h[c] + 1 ncam[c]</t>
  </si>
  <si>
    <t>1 h[c] + 1 nadph[c] + 1 q8[c] -&gt; 1 nadp[c] + 1 q8h2[c]</t>
  </si>
  <si>
    <t>1 h[c] + 1 mqn8[c] + 1 nadph[c] -&gt; 1 mql8[c] + 1 nadp[c]</t>
  </si>
  <si>
    <t>1 2dmmq8[c] + 1 h[c] + 1 nadph[c] -&gt; 1 2dmmql8[c] + 1 nadp[c]</t>
  </si>
  <si>
    <t>1 h2o[c] + 1 nadp[c] -&gt; 1 nad[c] + 1 pi[c]</t>
  </si>
  <si>
    <t>1 atp[c] + 1 dnad[c] + 1 nh4[c] -&gt; 1 amp[c] + 1 h[c] + 1 nad[c] + 1 ppi[c]</t>
  </si>
  <si>
    <t>1 nad[c] + 1 nadph[c] -&gt; 1 nadh[c] + 1 nadp[c]</t>
  </si>
  <si>
    <t>1 atp[c] + 1 h2o[c] + 1 nac[c] + 1 prpp[c] -&gt; 1 adp[c] + 1 nicrnt[c] + 1 pi[c] + 1 ppi[c]</t>
  </si>
  <si>
    <t>3 h[p] + 2 na1[c] -&gt; 3 h[c] + 2 na1[p]</t>
  </si>
  <si>
    <t>2 h[p] + 1 na1[c] -&gt; 2 h[c] + 1 na1[p]</t>
  </si>
  <si>
    <t>1 h[p] + 1 na1[c] -&gt; 1 h[c] + 1 na1[p]</t>
  </si>
  <si>
    <t>1 na1[e] &lt;-&gt; 1 na1[p]</t>
  </si>
  <si>
    <t>1 atp[c] + 1 gdp[c] &lt;-&gt; 1 adp[c] + 1 gtp[c]</t>
  </si>
  <si>
    <t>1 atp[c] + 1 udp[c] &lt;-&gt; 1 adp[c] + 1 utp[c]</t>
  </si>
  <si>
    <t>1 atp[c] + 1 cdp[c] &lt;-&gt; 1 adp[c] + 1 ctp[c]</t>
  </si>
  <si>
    <t>1 atp[c] + 1 dtdp[c] &lt;-&gt; 1 adp[c] + 1 dttp[c]</t>
  </si>
  <si>
    <t>1 atp[c] + 1 dgdp[c] &lt;-&gt; 1 adp[c] + 1 dgtp[c]</t>
  </si>
  <si>
    <t>1 atp[c] + 1 dudp[c] &lt;-&gt; 1 adp[c] + 1 dutp[c]</t>
  </si>
  <si>
    <t>1 atp[c] + 1 dcdp[c] &lt;-&gt; 1 adp[c] + 1 dctp[c]</t>
  </si>
  <si>
    <t>1 atp[c] + 1 dadp[c] &lt;-&gt; 1 adp[c] + 1 datp[c]</t>
  </si>
  <si>
    <t>1 nh4[e] &lt;-&gt; 1 nh4[p]</t>
  </si>
  <si>
    <t>1 nh4[p] &lt;-&gt; 1 nh4[c]</t>
  </si>
  <si>
    <t>1 h[c] + 1 nadh[c] + 2 no[c] -&gt; 1 h2o[c] + 1 n2o[c] + 1 nad[c]</t>
  </si>
  <si>
    <t>1 atp[c] + 1 h2o[c] + 1 ni2[c] -&gt; 1 adp[c] + 1 h[c] + 1 ni2[p] + 1 pi[c]</t>
  </si>
  <si>
    <t>1 h[p] + 1 ni2[c] -&gt; 1 h[c] + 1 ni2[p]</t>
  </si>
  <si>
    <t>1 ni2[e] &lt;-&gt; 1 ni2[p]</t>
  </si>
  <si>
    <t>1 ni2[p] -&gt; 1 ni2[c]</t>
  </si>
  <si>
    <t>1 atp[c] + 1 h2o[c] + 1 ni2[p] -&gt; 1 adp[c] + 1 h[c] + 1 ni2[c] + 1 pi[c]</t>
  </si>
  <si>
    <t>1 atp[c] + 1 h[c] + 1 nmn[c] -&gt; 1 nad[c] + 1 ppi[c]</t>
  </si>
  <si>
    <t>1 h2o[c] + 1 nmn[c] -&gt; 1 nh4[c] + 1 nicrnt[c]</t>
  </si>
  <si>
    <t>1 h2o[c] + 1 nmn[c] -&gt; 1 h[c] + 1 ncam[c] + 1 r5p[c]</t>
  </si>
  <si>
    <t>1 nmn[p] -&gt; 1 nmn[c]</t>
  </si>
  <si>
    <t>1 h2o[c] + 1 nmn[p] -&gt; 1 h[c] + 1 ncam[c] + 1 r5p[c]</t>
  </si>
  <si>
    <t>1 nmn[e] &lt;-&gt; 1 nmn[p]</t>
  </si>
  <si>
    <t>1 h2o[c] + 1 ncam[c] -&gt; 1 nac[c] + 1 nh4[c]</t>
  </si>
  <si>
    <t>1 atp[c] + 1 h[c] + 1 nicrnt[c] &lt;-&gt; 1 dnad[c] + 1 ppi[c]</t>
  </si>
  <si>
    <t>1 dmbzid[c] + 1 nicrnt[c] -&gt; 1 5prdmbz[c] + 1 h[c] + 1 nac[c]</t>
  </si>
  <si>
    <t>2 h[c] + 1 prpp[c] + 1 quln[c] -&gt; 1 co2[c] + 1 nicrnt[c] + 1 ppi[c]</t>
  </si>
  <si>
    <t>1 h[p] + 1 no2[p] &lt;-&gt; 1 h[c] + 1 no2[c]</t>
  </si>
  <si>
    <t>1 no2[e] &lt;-&gt; 1 no2[p]</t>
  </si>
  <si>
    <t>1 no3[p] + 1 q8h2[c] -&gt; 1 h2o[p] + 1 no2[p] + 1 q8[c]</t>
  </si>
  <si>
    <t>2 h[c] + 1 no3[c] + 1 q8h2[c] -&gt; 2 h[p] + 1 h2o[c] + 1 no2[c] + 1 q8[c]</t>
  </si>
  <si>
    <t>1 mql8[c] + 1 no3[p] -&gt; 1 h2o[p] + 1 mqn8[c] + 1 no2[p]</t>
  </si>
  <si>
    <t>2 h[c] + 1 mql8[c] + 1 no3[c] -&gt; 2 h[p] + 1 h2o[c] + 1 mqn8[c] + 1 no2[c]</t>
  </si>
  <si>
    <t>1 no2[c] + 1 no3[p] -&gt; 1 no2[p] + 1 no3[c]</t>
  </si>
  <si>
    <t>1 no3[e] &lt;-&gt; 1 no3[p]</t>
  </si>
  <si>
    <t>1 nadh[c] + 2 no[c] + 2 o2[c] -&gt; 1 h[c] + 1 nad[c] + 2 no3[c]</t>
  </si>
  <si>
    <t>1 nadph[c] + 2 no[c] + 2 o2[c] -&gt; 1 h[c] + 1 nadp[c] + 2 no3[c]</t>
  </si>
  <si>
    <t>1 no[e] &lt;-&gt; 1 no[p]</t>
  </si>
  <si>
    <t>1 no[p] &lt;-&gt; 1 no[c]</t>
  </si>
  <si>
    <t>1 sbzcoa[c] -&gt; 1 coa[c] + 1 dhna[c]</t>
  </si>
  <si>
    <t>1 dump[c] + 1 h2o[c] -&gt; 1 duri[c] + 1 pi[c]</t>
  </si>
  <si>
    <t>1 h2o[c] + 1 xmp[c] -&gt; 1 pi[c] + 1 xtsn[c]</t>
  </si>
  <si>
    <t>1 h2o[p] + 1 xmp[p] -&gt; 1 pi[p] + 1 xtsn[p]</t>
  </si>
  <si>
    <t>1 h2o[c] + 1 imp[c] -&gt; 1 ins[c] + 1 pi[c]</t>
  </si>
  <si>
    <t>1 h2o[p] + 1 imp[p] -&gt; 1 ins[p] + 1 pi[p]</t>
  </si>
  <si>
    <t>1 dimp[c] + 1 h2o[c] -&gt; 1 din[c] + 1 pi[c]</t>
  </si>
  <si>
    <t>1 dimp[p] + 1 h2o[p] -&gt; 1 din[p] + 1 pi[p]</t>
  </si>
  <si>
    <t>1 dump[p] + 1 h2o[p] -&gt; 1 duri[p] + 1 pi[p]</t>
  </si>
  <si>
    <t>1 h2o[c] + 1 ump[c] -&gt; 1 pi[c] + 1 uri[c]</t>
  </si>
  <si>
    <t>1 h2o[p] + 1 ump[p] -&gt; 1 pi[p] + 1 uri[p]</t>
  </si>
  <si>
    <t>1 dcmp[c] + 1 h2o[c] -&gt; 1 dcyt[c] + 1 pi[c]</t>
  </si>
  <si>
    <t>1 dcmp[p] + 1 h2o[p] -&gt; 1 dcyt[p] + 1 pi[p]</t>
  </si>
  <si>
    <t>1 cmp[c] + 1 h2o[c] -&gt; 1 cytd[c] + 1 pi[c]</t>
  </si>
  <si>
    <t>1 cmp[p] + 1 h2o[p] -&gt; 1 cytd[p] + 1 pi[p]</t>
  </si>
  <si>
    <t>1 dtmp[c] + 1 h2o[c] -&gt; 1 pi[c] + 1 thymd[c]</t>
  </si>
  <si>
    <t>1 dtmp[p] + 1 h2o[p] -&gt; 1 pi[p] + 1 thymd[p]</t>
  </si>
  <si>
    <t>1 damp[c] + 1 h2o[c] -&gt; 1 dad-2[c] + 1 pi[c]</t>
  </si>
  <si>
    <t>1 damp[p] + 1 h2o[p] -&gt; 1 dad-2[p] + 1 pi[p]</t>
  </si>
  <si>
    <t>1 amp[c] + 1 h2o[c] -&gt; 1 adn[c] + 1 pi[c]</t>
  </si>
  <si>
    <t>1 amp[p] + 1 h2o[p] -&gt; 1 adn[p] + 1 pi[p]</t>
  </si>
  <si>
    <t>1 dgmp[c] + 1 h2o[c] -&gt; 1 dgsn[c] + 1 pi[c]</t>
  </si>
  <si>
    <t>1 dgmp[p] + 1 h2o[p] -&gt; 1 dgsn[p] + 1 pi[p]</t>
  </si>
  <si>
    <t>1 gmp[c] + 1 h2o[c] -&gt; 1 gsn[c] + 1 pi[c]</t>
  </si>
  <si>
    <t>1 gmp[p] + 1 h2o[p] -&gt; 1 gsn[p] + 1 pi[p]</t>
  </si>
  <si>
    <t>1 h2o[c] + 1 itp[c] -&gt; 1 h[c] + 1 idp[c] + 1 pi[c]</t>
  </si>
  <si>
    <t>1 ditp[c] + 1 h2o[c] -&gt; 1 didp[c] + 1 h[c] + 1 pi[c]</t>
  </si>
  <si>
    <t>1 h2o[c] + 1 xtp[c] -&gt; 1 h[c] + 1 pi[c] + 1 xdp[c]</t>
  </si>
  <si>
    <t>1 gtp[c] + 1 h2o[c] -&gt; 1 gdp[c] + 1 h[c] + 1 pi[c]</t>
  </si>
  <si>
    <t>1 gtp[p] + 1 h2o[p] -&gt; 1 gdp[p] + 1 h[p] + 1 pi[p]</t>
  </si>
  <si>
    <t>1 ctp[c] + 1 h2o[c] -&gt; 1 cdp[c] + 1 h[c] + 1 pi[c]</t>
  </si>
  <si>
    <t>1 dgtp[c] + 1 h2o[c] -&gt; 1 dgmp[c] + 1 h[c] + 1 ppi[c]</t>
  </si>
  <si>
    <t>1 ditp[c] + 1 h2o[c] -&gt; 1 dimp[c] + 1 h[c] + 1 ppi[c]</t>
  </si>
  <si>
    <t>1 h2o[c] + 1 xtp[c] -&gt; 1 h[c] + 1 ppi[c] + 1 xmp[c]</t>
  </si>
  <si>
    <t>1 gtp[c] + 1 h2o[c] -&gt; 1 gmp[c] + 1 h[c] + 1 ppi[c]</t>
  </si>
  <si>
    <t>1 dctp[c] + 1 h2o[c] -&gt; 1 dcmp[c] + 1 h[c] + 1 ppi[c]</t>
  </si>
  <si>
    <t>1 ctp[c] + 1 h2o[c] -&gt; 1 cmp[c] + 1 h[c] + 1 ppi[c]</t>
  </si>
  <si>
    <t>1 datp[c] + 1 h2o[c] -&gt; 1 damp[c] + 1 h[c] + 1 ppi[c]</t>
  </si>
  <si>
    <t>1 atp[c] + 1 h2o[c] -&gt; 1 amp[c] + 1 h[c] + 1 ppi[c]</t>
  </si>
  <si>
    <t>1 dttp[c] + 1 h2o[c] -&gt; 1 dtmp[c] + 1 h[c] + 1 ppi[c]</t>
  </si>
  <si>
    <t>1 h2o[c] + 1 utp[c] -&gt; 1 h[c] + 1 ppi[c] + 1 ump[c]</t>
  </si>
  <si>
    <t>1 h2o[c] + 1 itp[c] -&gt; 1 h[c] + 1 imp[c] + 1 ppi[c]</t>
  </si>
  <si>
    <t>1 dgtp[c] + 1 h2o[c] -&gt; 1 dgsn[c] + 1 pppi[c]</t>
  </si>
  <si>
    <t>1 gtp[c] + 1 h2o[c] -&gt; 1 gsn[c] + 1 pppi[c]</t>
  </si>
  <si>
    <t>5 h[c] + 3 nadh[c] + 1 no2[c] -&gt; 2 h2o[c] + 3 nad[c] + 1 nh4[c]</t>
  </si>
  <si>
    <t>2 h[p] + 1 no2[p] + 3 q8h2[c] -&gt; 2 h2o[p] + 1 nh4[p] + 3 q8[c]</t>
  </si>
  <si>
    <t>2 h[p] + 3 mql8[c] + 1 no2[p] -&gt; 2 h2o[p] + 3 mqn8[c] + 1 nh4[p]</t>
  </si>
  <si>
    <t>1 o16a4colipa[p] -&gt; 1 o16a4colipa[e]</t>
  </si>
  <si>
    <t>1 colipa[p] + 1 o16a4und[p] -&gt; 1 h[p] + 1 o16a4colipa[p] + 1 udcpdp[p]</t>
  </si>
  <si>
    <t>2 o16aund[p] -&gt; 1 h[p] + 1 o16a2und[p] + 1 udcpdp[p]</t>
  </si>
  <si>
    <t>1 o16a2und[p] + 1 o16aund[p] -&gt; 1 h[p] + 1 o16a3und[p] + 1 udcpdp[p]</t>
  </si>
  <si>
    <t>1 o16a3und[p] + 1 o16aund[p] -&gt; 1 h[p] + 1 o16a4und[p] + 1 udcpdp[p]</t>
  </si>
  <si>
    <t>1 accoa[c] + 1 ragund[c] -&gt; 1 aragund[c] + 1 coa[c]</t>
  </si>
  <si>
    <t>1 o16aund[c] -&gt; 1 o16aund[p]</t>
  </si>
  <si>
    <t>1 garagund[c] + 1 udpgalfur[c] -&gt; 1 gfgaragund[c] + 1 h[c] + 1 udp[c]</t>
  </si>
  <si>
    <t>1 aragund[c] + 1 udpg[c] -&gt; 1 garagund[c] + 1 h[c] + 1 udp[c]</t>
  </si>
  <si>
    <t>1 gfgaragund[c] + 1 udpg[c] -&gt; 1 h[c] + 1 o16aund[c] + 1 udp[c]</t>
  </si>
  <si>
    <t>1 o2s[e] &lt;-&gt; 1 o2s[p]</t>
  </si>
  <si>
    <t>1 o2[e] &lt;-&gt; 1 o2[p]</t>
  </si>
  <si>
    <t>1 o2[p] &lt;-&gt; 1 o2[c]</t>
  </si>
  <si>
    <t>1 h[c] + 1 oaa[c] -&gt; 1 co2[c] + 1 pyr[c]</t>
  </si>
  <si>
    <t>1 2obut[c] + 1 coa[c] -&gt; 1 for[c] + 1 ppcoa[c]</t>
  </si>
  <si>
    <t>1 cbp[c] + 1 orn[c] &lt;-&gt; 1 citr-L[c] + 1 h[c] + 1 pi[c]</t>
  </si>
  <si>
    <t>1 ocdca[e] -&gt; 1 ocdca[p]</t>
  </si>
  <si>
    <t>1 ocdcea[e] -&gt; 1 ocdcea[p]</t>
  </si>
  <si>
    <t>1 octa[e] &lt;-&gt; 1 octa[p]</t>
  </si>
  <si>
    <t>1 frdp[c] + 5 ipdp[c] -&gt; 1 octdp[c] + 5 ppi[c]</t>
  </si>
  <si>
    <t>1 odecoa[c] -&gt; 1 od2coa[c]</t>
  </si>
  <si>
    <t>1 glu-L[c] + 1 ohpb[c] &lt;-&gt; 1 akg[c] + 1 phthr[c]</t>
  </si>
  <si>
    <t>1 2ohph[c] + 1 amet[c] -&gt; 1 2omph[c] + 1 ahcys[c] + 1 h[c]</t>
  </si>
  <si>
    <t>1 2ombzl[c] + 1 amet[c] -&gt; 1 2ommbl[c] + 1 ahcys[c] + 1 h[c]</t>
  </si>
  <si>
    <t>1 3c4mop[c] + 1 h[c] -&gt; 1 4mop[c] + 1 co2[c]</t>
  </si>
  <si>
    <t>1 2ommbl[c] + 0.5 o2[c] -&gt; 1 2omhmbl[c]</t>
  </si>
  <si>
    <t>1 2ommbl[c] + 2 atp[c] + 3 h2o[c] + 1 nad[c] -&gt; 1 2omhmbl[c] + 2 adp[c] + 3 h[c] + 1 nadh[c] + 2 pi[c]</t>
  </si>
  <si>
    <t>1 h[c] + 1 orot5p[c] -&gt; 1 co2[c] + 1 ump[c]</t>
  </si>
  <si>
    <t>1 2omph[c] + 0.5 o2[c] -&gt; 1 2ombzl[c]</t>
  </si>
  <si>
    <t>1 2omph[c] + 2 atp[c] + 3 h2o[c] + 1 nad[c] -&gt; 1 2ombzl[c] + 2 adp[c] + 3 h[c] + 1 nadh[c] + 2 pi[c]</t>
  </si>
  <si>
    <t>1 h2o[c] + 1 op4en[c] -&gt; 1 4h2opntn[c]</t>
  </si>
  <si>
    <t>1 3ophb[c] + 1 h[c] -&gt; 1 2oph[c] + 1 co2[c]</t>
  </si>
  <si>
    <t>1 2oph[c] + 0.5 o2[c] -&gt; 1 2ohph[c]</t>
  </si>
  <si>
    <t>1 2oph[c] + 2 atp[c] + 3 h2o[c] + 1 nad[c] -&gt; 1 2ohph[c] + 2 adp[c] + 3 h[c] + 1 nadh[c] + 2 pi[c]</t>
  </si>
  <si>
    <t>1 atp[c] + 1 h2o[c] + 1 orn[p] -&gt; 1 adp[c] + 1 h[c] + 1 orn[c] + 1 pi[c]</t>
  </si>
  <si>
    <t>1 h[c] + 1 orn[c] -&gt; 1 co2[c] + 1 ptrc[c]</t>
  </si>
  <si>
    <t>1 orn[e] &lt;-&gt; 1 orn[p]</t>
  </si>
  <si>
    <t>2 h[p] + 1 orot[p] -&gt; 2 h[c] + 1 orot[c]</t>
  </si>
  <si>
    <t>1 orot[e] &lt;-&gt; 1 orot[p]</t>
  </si>
  <si>
    <t>1 orot5p[c] + 1 ppi[c] &lt;-&gt; 1 orot[c] + 1 prpp[c]</t>
  </si>
  <si>
    <t>1 oxur[c] + 1 pi[c] -&gt; 1 cbp[c] + 1 oxam[c]</t>
  </si>
  <si>
    <t>1 akg[c] + 1 h[c] + 1 thmpp[c] -&gt; 1 co2[c] + 1 ssaltpp[c]</t>
  </si>
  <si>
    <t>1 1pyr5c[c] + 2 h2o[c] + 1 nad[c] -&gt; 1 glu-L[c] + 1 h[c] + 1 nadh[c]</t>
  </si>
  <si>
    <t>1 1pyr5c[c] + 2 h[c] + 1 nadph[c] -&gt; 1 nadp[c] + 1 pro-L[c]</t>
  </si>
  <si>
    <t>1 atp[c] + 1 h2o[c] + 1 pa120[c] -&gt; 1 adp[c] + 1 h[c] + 1 pa120[p] + 1 pi[c]</t>
  </si>
  <si>
    <t>1 atp[c] + 1 h2o[c] + 1 pa140[c] -&gt; 1 adp[c] + 1 h[c] + 1 pa140[p] + 1 pi[c]</t>
  </si>
  <si>
    <t>1 atp[c] + 1 h2o[c] + 1 pa141[c] -&gt; 1 adp[c] + 1 h[c] + 1 pa141[p] + 1 pi[c]</t>
  </si>
  <si>
    <t>1 atp[c] + 1 h2o[c] + 1 pa160[c] -&gt; 1 adp[c] + 1 h[c] + 1 pa160[p] + 1 pi[c]</t>
  </si>
  <si>
    <t>1 atp[c] + 1 h2o[c] + 1 pa161[c] -&gt; 1 adp[c] + 1 h[c] + 1 pa161[p] + 1 pi[c]</t>
  </si>
  <si>
    <t>1 atp[c] + 1 h2o[c] + 1 pa180[c] -&gt; 1 adp[c] + 1 h[c] + 1 pa180[p] + 1 pi[c]</t>
  </si>
  <si>
    <t>1 atp[c] + 1 h2o[c] + 1 pa181[c] -&gt; 1 adp[c] + 1 h[c] + 1 pa181[p] + 1 pi[c]</t>
  </si>
  <si>
    <t>1 h[p] + 1 pacald[p] &lt;-&gt; 1 h[c] + 1 pacald[c]</t>
  </si>
  <si>
    <t>1 pacald[e] &lt;-&gt; 1 pacald[p]</t>
  </si>
  <si>
    <t>1 atp[c] + 1 coa[c] + 1 pac[c] -&gt; 1 amp[c] + 1 phaccoa[c] + 1 ppi[c]</t>
  </si>
  <si>
    <t>1 ala-B[c] + 1 atp[c] + 1 pant-R[c] -&gt; 1 amp[c] + 1 h[c] + 1 pnto-R[c] + 1 ppi[c]</t>
  </si>
  <si>
    <t>1 h2o[c] + 1 pa120[c] -&gt; 1 12dgr120[c] + 1 pi[c]</t>
  </si>
  <si>
    <t>1 h2o[p] + 1 pa120[p] -&gt; 1 12dgr120[p] + 1 pi[p]</t>
  </si>
  <si>
    <t>1 h2o[c] + 1 pa140[c] -&gt; 1 12dgr140[c] + 1 pi[c]</t>
  </si>
  <si>
    <t>1 h2o[p] + 1 pa140[p] -&gt; 1 12dgr140[p] + 1 pi[p]</t>
  </si>
  <si>
    <t>1 h2o[c] + 1 pa141[c] -&gt; 1 12dgr141[c] + 1 pi[c]</t>
  </si>
  <si>
    <t>1 h2o[p] + 1 pa141[p] -&gt; 1 12dgr141[p] + 1 pi[p]</t>
  </si>
  <si>
    <t>1 h2o[c] + 1 pa160[c] -&gt; 1 12dgr160[c] + 1 pi[c]</t>
  </si>
  <si>
    <t>1 h2o[p] + 1 pa160[p] -&gt; 1 12dgr160[p] + 1 pi[p]</t>
  </si>
  <si>
    <t>1 h2o[c] + 1 pa161[c] -&gt; 1 12dgr161[c] + 1 pi[c]</t>
  </si>
  <si>
    <t>1 h2o[p] + 1 pa161[p] -&gt; 1 12dgr161[p] + 1 pi[p]</t>
  </si>
  <si>
    <t>1 h2o[c] + 1 pa180[c] -&gt; 1 12dgr180[c] + 1 pi[c]</t>
  </si>
  <si>
    <t>1 h2o[p] + 1 pa180[p] -&gt; 1 12dgr180[p] + 1 pi[p]</t>
  </si>
  <si>
    <t>1 h2o[c] + 1 pa181[c] -&gt; 1 12dgr181[c] + 1 pi[c]</t>
  </si>
  <si>
    <t>1 h2o[p] + 1 pa181[p] -&gt; 1 12dgr181[p] + 1 pi[p]</t>
  </si>
  <si>
    <t>1 udcpp[c] + 1 ugmda[c] -&gt; 1 uagmda[c] + 1 ump[c]</t>
  </si>
  <si>
    <t>1 paps[c] + 1 trdrd[c] -&gt; 2 h[c] + 1 pap[c] + 1 so3[c] + 1 trdox[c]</t>
  </si>
  <si>
    <t>1 grxrd[c] + 1 paps[c] -&gt; 1 grxox[c] + 2 h[c] + 1 pap[c] + 1 so3[c]</t>
  </si>
  <si>
    <t>1 camp[c] + 1 h2o[c] -&gt; 1 amp[c] + 1 h[c]</t>
  </si>
  <si>
    <t>1 coa[c] + 1 nad[c] + 1 pyr[c] -&gt; 1 accoa[c] + 1 co2[c] + 1 nadh[c]</t>
  </si>
  <si>
    <t>1 nad[c] + 1 pdx5p[c] -&gt; 1 h[c] + 1 nadh[c] + 1 pydx5p[c]</t>
  </si>
  <si>
    <t>1 o2[c] + 1 pdx5p[c] -&gt; 1 h2o2[c] + 1 pydx5p[c]</t>
  </si>
  <si>
    <t>1 dxyl5p[c] + 1 nad[c] + 1 phthr[c] -&gt; 1 co2[c] + 1 h[c] + 2 h2o[c] + 1 nadh[c] + 1 pdx5p[c] + 1 pi[c]</t>
  </si>
  <si>
    <t>1 h2o[c] + 1 pdx5p[c] -&gt; 1 pi[c] + 1 pydxn[c]</t>
  </si>
  <si>
    <t>1 atp[c] + 1 h2o[c] + 1 pe120[c] -&gt; 1 adp[c] + 1 h[c] + 1 pe120[p] + 1 pi[c]</t>
  </si>
  <si>
    <t>1 atp[c] + 1 h2o[c] + 1 pe140[c] -&gt; 1 adp[c] + 1 h[c] + 1 pe140[p] + 1 pi[c]</t>
  </si>
  <si>
    <t>1 atp[c] + 1 h2o[c] + 1 pe141[c] -&gt; 1 adp[c] + 1 h[c] + 1 pe141[p] + 1 pi[c]</t>
  </si>
  <si>
    <t>1 atp[c] + 1 h2o[c] + 1 pe160[c] -&gt; 1 adp[c] + 1 h[c] + 1 pe160[p] + 1 pi[c]</t>
  </si>
  <si>
    <t>1 atp[c] + 1 h2o[c] + 1 pe161[c] -&gt; 1 adp[c] + 1 h[c] + 1 pe161[p] + 1 pi[c]</t>
  </si>
  <si>
    <t>1 atp[c] + 1 h2o[c] + 1 pe180[c] -&gt; 1 adp[c] + 1 h[c] + 1 pe180[p] + 1 pi[c]</t>
  </si>
  <si>
    <t>1 atp[c] + 1 h2o[c] + 1 pe181[c] -&gt; 1 adp[c] + 1 h[c] + 1 pe181[p] + 1 pi[c]</t>
  </si>
  <si>
    <t>1 h2o[p] + 1 o2[p] + 1 peamn[p] -&gt; 1 h2o2[p] + 1 nh4[p] + 1 pacald[p]</t>
  </si>
  <si>
    <t>1 peamn[e] &lt;-&gt; 1 peamn[p]</t>
  </si>
  <si>
    <t>1 4per[c] + 1 nad[c] &lt;-&gt; 1 h[c] + 1 nadh[c] + 1 ohpb[c]</t>
  </si>
  <si>
    <t>1 lipa[p] + 1 pe161[p] -&gt; 1 12dgr161[p] + 1 enlipa[p]</t>
  </si>
  <si>
    <t>1 lipa[p] + 1 pe181[p] -&gt; 1 12dgr181[p] + 1 enlipa[p]</t>
  </si>
  <si>
    <t>1 atp[c] + 1 f6p[c] -&gt; 1 adp[c] + 1 fdp[c] + 1 h[c]</t>
  </si>
  <si>
    <t>1 atp[c] + 1 tag6p-D[c] -&gt; 1 adp[c] + 1 h[c] + 1 tagdp-D[c]</t>
  </si>
  <si>
    <t>1 coa[c] + 1 pyr[c] -&gt; 1 accoa[c] + 1 for[c]</t>
  </si>
  <si>
    <t>1 atp[c] + 1 h2o[c] + 1 pg120[c] -&gt; 1 adp[c] + 1 h[c] + 1 pg120[p] + 1 pi[c]</t>
  </si>
  <si>
    <t>1 atp[c] + 1 h2o[c] + 1 pg140[c] -&gt; 1 adp[c] + 1 h[c] + 1 pg140[p] + 1 pi[c]</t>
  </si>
  <si>
    <t>1 atp[c] + 1 h2o[c] + 1 pg141[c] -&gt; 1 adp[c] + 1 h[c] + 1 pg141[p] + 1 pi[c]</t>
  </si>
  <si>
    <t>1 atp[c] + 1 h2o[c] + 1 pg160[c] -&gt; 1 adp[c] + 1 h[c] + 1 pg160[p] + 1 pi[c]</t>
  </si>
  <si>
    <t>1 atp[c] + 1 h2o[c] + 1 pg161[c] -&gt; 1 adp[c] + 1 h[c] + 1 pg161[p] + 1 pi[c]</t>
  </si>
  <si>
    <t>1 atp[c] + 1 h2o[c] + 1 pg180[c] -&gt; 1 adp[c] + 1 h[c] + 1 pg180[p] + 1 pi[c]</t>
  </si>
  <si>
    <t>1 atp[c] + 1 h2o[c] + 1 pg181[c] -&gt; 1 adp[c] + 1 h[c] + 1 pg181[p] + 1 pi[c]</t>
  </si>
  <si>
    <t>1 gam1p[c] &lt;-&gt; 1 gam6p[c]</t>
  </si>
  <si>
    <t>1 3pg[c] + 1 nad[c] -&gt; 1 3php[c] + 1 h[c] + 1 nadh[c]</t>
  </si>
  <si>
    <t>1 g6p[c] &lt;-&gt; 1 f6p[c]</t>
  </si>
  <si>
    <t>1 3pg[c] + 1 atp[c] &lt;-&gt; 1 13dpg[c] + 1 adp[c]</t>
  </si>
  <si>
    <t>1 6pgl[c] + 1 h2o[c] -&gt; 1 6pgc[c] + 1 h[c]</t>
  </si>
  <si>
    <t>1 2pglyc[c] + 1 h2o[c] -&gt; 1 glyclt[c] + 1 pi[c]</t>
  </si>
  <si>
    <t>1 2pg[c] &lt;-&gt; 1 3pg[c]</t>
  </si>
  <si>
    <t>1 g1p[c] &lt;-&gt; 1 g6p[c]</t>
  </si>
  <si>
    <t>1 atp[c] + 1 h2o[c] + 1 pgp120[c] -&gt; 1 adp[c] + 1 h[c] + 1 pgp120[p] + 1 pi[c]</t>
  </si>
  <si>
    <t>1 atp[c] + 1 h2o[c] + 1 pgp140[c] -&gt; 1 adp[c] + 1 h[c] + 1 pgp140[p] + 1 pi[c]</t>
  </si>
  <si>
    <t>1 atp[c] + 1 h2o[c] + 1 pgp141[c] -&gt; 1 adp[c] + 1 h[c] + 1 pgp141[p] + 1 pi[c]</t>
  </si>
  <si>
    <t>1 atp[c] + 1 h2o[c] + 1 pgp160[c] -&gt; 1 adp[c] + 1 h[c] + 1 pgp160[p] + 1 pi[c]</t>
  </si>
  <si>
    <t>1 atp[c] + 1 h2o[c] + 1 pgp161[c] -&gt; 1 adp[c] + 1 h[c] + 1 pgp161[p] + 1 pi[c]</t>
  </si>
  <si>
    <t>1 atp[c] + 1 h2o[c] + 1 pgp180[c] -&gt; 1 adp[c] + 1 h[c] + 1 pgp180[p] + 1 pi[c]</t>
  </si>
  <si>
    <t>1 atp[c] + 1 h2o[c] + 1 pgp181[c] -&gt; 1 adp[c] + 1 h[c] + 1 pgp181[p] + 1 pi[c]</t>
  </si>
  <si>
    <t>1 h2o[c] + 1 pgp120[c] -&gt; 1 pg120[c] + 1 pi[c]</t>
  </si>
  <si>
    <t>1 h2o[p] + 1 pgp120[p] -&gt; 1 pg120[p] + 1 pi[p]</t>
  </si>
  <si>
    <t>1 h2o[c] + 1 pgp140[c] -&gt; 1 pg140[c] + 1 pi[c]</t>
  </si>
  <si>
    <t>1 h2o[p] + 1 pgp140[p] -&gt; 1 pg140[p] + 1 pi[p]</t>
  </si>
  <si>
    <t>1 h2o[c] + 1 pgp141[c] -&gt; 1 pg141[c] + 1 pi[c]</t>
  </si>
  <si>
    <t>1 h2o[p] + 1 pgp141[p] -&gt; 1 pg141[p] + 1 pi[p]</t>
  </si>
  <si>
    <t>1 h2o[c] + 1 pgp160[c] -&gt; 1 pg160[c] + 1 pi[c]</t>
  </si>
  <si>
    <t>1 h2o[p] + 1 pgp160[p] -&gt; 1 pg160[p] + 1 pi[p]</t>
  </si>
  <si>
    <t>1 h2o[c] + 1 pgp161[c] -&gt; 1 pg161[c] + 1 pi[c]</t>
  </si>
  <si>
    <t>1 h2o[p] + 1 pgp161[p] -&gt; 1 pg161[p] + 1 pi[p]</t>
  </si>
  <si>
    <t>1 h2o[c] + 1 pgp180[c] -&gt; 1 pg180[c] + 1 pi[c]</t>
  </si>
  <si>
    <t>1 h2o[p] + 1 pgp180[p] -&gt; 1 pg180[p] + 1 pi[p]</t>
  </si>
  <si>
    <t>1 h2o[c] + 1 pgp181[c] -&gt; 1 pg181[c] + 1 pi[c]</t>
  </si>
  <si>
    <t>1 h2o[p] + 1 pgp181[p] -&gt; 1 pg181[p] + 1 pi[p]</t>
  </si>
  <si>
    <t>1 cdpdddecg[c] + 1 glyc3p[c] -&gt; 1 cmp[c] + 1 h[c] + 1 pgp120[c]</t>
  </si>
  <si>
    <t>1 cdpdtdecg[c] + 1 glyc3p[c] -&gt; 1 cmp[c] + 1 h[c] + 1 pgp140[c]</t>
  </si>
  <si>
    <t>1 cdpdtdec7eg[c] + 1 glyc3p[c] -&gt; 1 cmp[c] + 1 h[c] + 1 pgp141[c]</t>
  </si>
  <si>
    <t>1 cdpdhdecg[c] + 1 glyc3p[c] -&gt; 1 cmp[c] + 1 h[c] + 1 pgp160[c]</t>
  </si>
  <si>
    <t>1 cdpdhdec9eg[c] + 1 glyc3p[c] -&gt; 1 cmp[c] + 1 h[c] + 1 pgp161[c]</t>
  </si>
  <si>
    <t>1 cdpdodecg[c] + 1 glyc3p[c] -&gt; 1 cmp[c] + 1 h[c] + 1 pgp180[c]</t>
  </si>
  <si>
    <t>1 cdpdodec11eg[c] + 1 glyc3p[c] -&gt; 1 cmp[c] + 1 h[c] + 1 pgp181[c]</t>
  </si>
  <si>
    <t>1 atp[c] + 1 h2o[c] + 1 pheme[c] -&gt; 1 adp[c] + 1 h[c] + 1 pheme[p] + 1 pi[c]</t>
  </si>
  <si>
    <t>1 pheme[p] -&gt; 1 pheme[e]</t>
  </si>
  <si>
    <t>1 h[p] + 1 phe-L[p] &lt;-&gt; 1 h[c] + 1 phe-L[c]</t>
  </si>
  <si>
    <t>1 akg[c] + 1 phe-L[c] &lt;-&gt; 1 glu-L[c] + 1 phpyr[c]</t>
  </si>
  <si>
    <t>1 phe-L[e] &lt;-&gt; 1 phe-L[p]</t>
  </si>
  <si>
    <t>1 atp[c] + 1 phe-L[c] + 1 trnaphe[c] -&gt; 1 amp[c] + 1 phetrna[c] + 1 ppi[c]</t>
  </si>
  <si>
    <t>6 h2o[p] + 1 minohp[p] -&gt; 1 inost[p] + 6 pi[p]</t>
  </si>
  <si>
    <t>1 h[p] + 1 pi[p] &lt;-&gt; 1 h[c] + 1 pi[c]</t>
  </si>
  <si>
    <t>1 pi[e] &lt;-&gt; 1 pi[p]</t>
  </si>
  <si>
    <t>1 atp[c] + 1 h2o[c] + 1 pi[p] -&gt; 1 adp[c] + 1 h[c] + 2 pi[c]</t>
  </si>
  <si>
    <t>1 h2o[p] + 1 pa120[p] -&gt; 1 2ddecg3p[p] + 1 ddca[p]</t>
  </si>
  <si>
    <t>1 h2o[p] + 1 pa140[p] -&gt; 1 2tdecg3p[p] + 1 ttdca[p]</t>
  </si>
  <si>
    <t>1 h2o[p] + 1 pa141[p] -&gt; 1 2tdec7eg3p[p] + 1 ttdcea[p]</t>
  </si>
  <si>
    <t>1 h2o[p] + 1 pa160[p] -&gt; 1 2hdecg3p[p] + 1 hdca[p]</t>
  </si>
  <si>
    <t>1 h2o[p] + 1 pa161[p] -&gt; 1 2hdec9eg3p[p] + 1 hdcea[p]</t>
  </si>
  <si>
    <t>1 h2o[p] + 1 pa180[p] -&gt; 1 2odecg3p[p] + 1 ocdca[p]</t>
  </si>
  <si>
    <t>1 h2o[p] + 1 pa181[p] -&gt; 1 2odec11eg3p[p] + 1 ocdcea[p]</t>
  </si>
  <si>
    <t>1 h2o[p] + 1 pe120[p] -&gt; 1 2agpe120[p] + 1 ddca[p] + 1 h[p]</t>
  </si>
  <si>
    <t>1 h2o[p] + 1 pe140[p] -&gt; 1 2agpe140[p] + 1 h[p] + 1 ttdca[p]</t>
  </si>
  <si>
    <t>1 h2o[p] + 1 pe141[p] -&gt; 1 2agpe141[p] + 1 h[p] + 1 ttdcea[p]</t>
  </si>
  <si>
    <t>1 h2o[p] + 1 pe160[p] -&gt; 1 2agpe160[p] + 1 h[p] + 1 hdca[p]</t>
  </si>
  <si>
    <t>1 h2o[p] + 1 pe161[p] -&gt; 1 2agpe161[p] + 1 h[p] + 1 hdcea[p]</t>
  </si>
  <si>
    <t>1 h2o[p] + 1 pe180[p] -&gt; 1 2agpe180[p] + 1 h[p] + 1 ocdca[p]</t>
  </si>
  <si>
    <t>1 h2o[p] + 1 pe181[p] -&gt; 1 2agpe181[p] + 1 h[p] + 1 ocdcea[p]</t>
  </si>
  <si>
    <t>1 h2o[p] + 1 pg120[p] -&gt; 1 2agpg120[p] + 1 ddca[p] + 1 h[p]</t>
  </si>
  <si>
    <t>1 h2o[p] + 1 pg140[p] -&gt; 1 2agpg140[p] + 1 h[p] + 1 ttdca[p]</t>
  </si>
  <si>
    <t>1 h2o[p] + 1 pg141[p] -&gt; 1 2agpg141[p] + 1 h[p] + 1 ttdcea[p]</t>
  </si>
  <si>
    <t>1 h2o[p] + 1 pg160[p] -&gt; 1 2agpg160[p] + 1 h[p] + 1 hdca[p]</t>
  </si>
  <si>
    <t>1 h2o[p] + 1 pg161[p] -&gt; 1 2agpg161[p] + 1 h[p] + 1 hdcea[p]</t>
  </si>
  <si>
    <t>1 h2o[p] + 1 pg180[p] -&gt; 1 2agpg180[p] + 1 h[p] + 1 ocdca[p]</t>
  </si>
  <si>
    <t>1 h2o[p] + 1 pg181[p] -&gt; 1 2agpg181[p] + 1 h[p] + 1 ocdcea[p]</t>
  </si>
  <si>
    <t>1 h2o[p] + 1 pa120[p] -&gt; 1 1ddecg3p[p] + 1 ddca[p] + 1 h[p]</t>
  </si>
  <si>
    <t>1 h2o[p] + 1 pa140[p] -&gt; 1 1tdecg3p[p] + 1 h[p] + 1 ttdca[p]</t>
  </si>
  <si>
    <t>1 h2o[p] + 1 pa141[p] -&gt; 1 1tdec7eg3p[p] + 1 h[p] + 1 ttdcea[p]</t>
  </si>
  <si>
    <t>1 h2o[p] + 1 pa160[p] -&gt; 1 1hdecg3p[p] + 1 h[p] + 1 hdca[p]</t>
  </si>
  <si>
    <t>1 h2o[p] + 1 pa161[p] -&gt; 1 1hdec9eg3p[p] + 1 h[p] + 1 hdcea[p]</t>
  </si>
  <si>
    <t>1 h2o[p] + 1 pa180[p] -&gt; 1 1odecg3p[p] + 1 h[p] + 1 ocdca[p]</t>
  </si>
  <si>
    <t>1 h2o[p] + 1 pa181[p] -&gt; 1 1odec11eg3p[p] + 1 h[p] + 1 ocdcea[p]</t>
  </si>
  <si>
    <t>1 h2o[p] + 1 pe120[p] -&gt; 1 1agpe120[p] + 1 ddca[p] + 1 h[p]</t>
  </si>
  <si>
    <t>1 h2o[p] + 1 pe140[p] -&gt; 1 1agpe140[p] + 1 h[p] + 1 ttdca[p]</t>
  </si>
  <si>
    <t>1 h2o[p] + 1 pe141[p] -&gt; 1 1agpe141[p] + 1 h[p] + 1 ttdcea[p]</t>
  </si>
  <si>
    <t>1 h2o[p] + 1 pe160[p] -&gt; 1 1agpe160[p] + 1 h[p] + 1 hdca[p]</t>
  </si>
  <si>
    <t>1 h2o[p] + 1 pe161[p] -&gt; 1 1agpe161[p] + 1 h[p] + 1 hdcea[p]</t>
  </si>
  <si>
    <t>1 h2o[p] + 1 pe180[p] -&gt; 1 1agpe180[p] + 1 h[p] + 1 ocdca[p]</t>
  </si>
  <si>
    <t>1 h2o[p] + 1 pe181[p] -&gt; 1 1agpe181[p] + 1 h[p] + 1 ocdcea[p]</t>
  </si>
  <si>
    <t>1 h2o[p] + 1 pg120[p] -&gt; 1 1agpg120[p] + 1 ddca[p] + 1 h[p]</t>
  </si>
  <si>
    <t>1 h2o[p] + 1 pg140[p] -&gt; 1 1agpg140[p] + 1 h[p] + 1 ttdca[p]</t>
  </si>
  <si>
    <t>1 h2o[p] + 1 pg141[p] -&gt; 1 1agpg141[p] + 1 h[p] + 1 ttdcea[p]</t>
  </si>
  <si>
    <t>1 h2o[p] + 1 pg160[p] -&gt; 1 1agpg160[p] + 1 h[p] + 1 hdca[p]</t>
  </si>
  <si>
    <t>1 h2o[p] + 1 pg161[p] -&gt; 1 1agpg161[p] + 1 h[p] + 1 hdcea[p]</t>
  </si>
  <si>
    <t>1 h2o[p] + 1 pg180[p] -&gt; 1 1agpg180[p] + 1 h[p] + 1 ocdca[p]</t>
  </si>
  <si>
    <t>1 h2o[p] + 1 pg181[p] -&gt; 1 1agpg181[p] + 1 h[p] + 1 ocdcea[p]</t>
  </si>
  <si>
    <t>1 man1p[c] &lt;-&gt; 1 man6p[c]</t>
  </si>
  <si>
    <t>1 5aprbu[c] + 1 h2o[c] -&gt; 1 4r5au[c] + 1 pi[c]</t>
  </si>
  <si>
    <t>1 4ampm[c] + 1 atp[c] -&gt; 1 2mahmp[c] + 1 adp[c]</t>
  </si>
  <si>
    <t>1 atp[c] + 1 pnto-R[c] -&gt; 1 4ppan[c] + 1 adp[c] + 1 h[c]</t>
  </si>
  <si>
    <t>1 na1[p] + 1 pnto-R[p] -&gt; 1 na1[c] + 1 pnto-R[c]</t>
  </si>
  <si>
    <t>1 pnto-R[e] &lt;-&gt; 1 pnto-R[p]</t>
  </si>
  <si>
    <t>1 h2o[c] + 1 pyr[c] + 1 q8[c] -&gt; 1 ac[c] + 1 co2[c] + 1 q8h2[c]</t>
  </si>
  <si>
    <t>1 h2o[c] + 1 ppi[c] -&gt; 1 h[c] + 2 pi[c]</t>
  </si>
  <si>
    <t>1 h2o[c] + 1 pppi[c] -&gt; 1 h[c] + 1 pi[c] + 1 ppi[c]</t>
  </si>
  <si>
    <t>1 adp[c] + 1 ppap[c] &lt;-&gt; 1 atp[c] + 1 ppa[c]</t>
  </si>
  <si>
    <t>1 ppal[e] &lt;-&gt; 1 ppal[p]</t>
  </si>
  <si>
    <t>1 ppal[c] &lt;-&gt; 1 ppal[p]</t>
  </si>
  <si>
    <t>1 na1[p] + 1 ppa[p] -&gt; 1 na1[c] + 1 ppa[c]</t>
  </si>
  <si>
    <t>1 ppa[e] &lt;-&gt; 1 ppa[p]</t>
  </si>
  <si>
    <t>2 5aop[c] -&gt; 1 h[c] + 2 h2o[c] + 1 ppbng[c]</t>
  </si>
  <si>
    <t>1 co2[c] + 1 h2o[c] + 1 pep[c] -&gt; 1 h[c] + 1 oaa[c] + 1 pi[c]</t>
  </si>
  <si>
    <t>1 4ppcys[c] + 1 h[c] -&gt; 1 co2[c] + 1 pan4p[c]</t>
  </si>
  <si>
    <t>1 atp[c] + 1 oaa[c] -&gt; 1 adp[c] + 1 co2[c] + 1 pep[c]</t>
  </si>
  <si>
    <t>1 ppcoa[c] + 1 succ[c] -&gt; 1 ppa[c] + 1 succoa[c]</t>
  </si>
  <si>
    <t>1 h2o[c] + 1 ppgpp[c] -&gt; 1 gdp[c] + 1 ppi[c]</t>
  </si>
  <si>
    <t>1 atp[c] + 1 ppi[c] &lt;-&gt; 1 adp[c] + 1 pppi[c]</t>
  </si>
  <si>
    <t>1 atp[c] + 1 pi[c] &lt;-&gt; 1 adp[c] + 1 ppi[c]</t>
  </si>
  <si>
    <t>1 r1p[c] &lt;-&gt; 1 r5p[c]</t>
  </si>
  <si>
    <t>1 2dr1p[c] &lt;-&gt; 1 2dr5p[c]</t>
  </si>
  <si>
    <t>1 4ppan[c] + 1 ctp[c] + 1 cys-L[c] -&gt; 1 4ppcys[c] + 1 cmp[c] + 1 h[c] + 1 ppi[c]</t>
  </si>
  <si>
    <t>1 nad[c] + 1 pphn[c] -&gt; 1 34hpp[c] + 1 co2[c] + 1 nadh[c]</t>
  </si>
  <si>
    <t>1 h[c] + 1 pphn[c] -&gt; 1 co2[c] + 1 h2o[c] + 1 phpyr[c]</t>
  </si>
  <si>
    <t>1.5 o2[c] + 1 pppg9[c] -&gt; 3 h2o[c] + 1 ppp9[c]</t>
  </si>
  <si>
    <t>3 fum[c] + 1 pppg9[c] -&gt; 1 ppp9[c] + 3 succ[c]</t>
  </si>
  <si>
    <t>1 h[c] + 1 nadh[c] + 1 o2[c] + 1 pppn[c] -&gt; 1 cechddd[c] + 1 nad[c]</t>
  </si>
  <si>
    <t>1 h[p] + 1 pppn[p] &lt;-&gt; 1 h[c] + 1 pppn[c]</t>
  </si>
  <si>
    <t>1 pppn[e] &lt;-&gt; 1 pppn[p]</t>
  </si>
  <si>
    <t>1 atp[c] + 1 h2o[c] + 1 pyr[c] -&gt; 1 amp[c] + 2 h[c] + 1 pep[c] + 1 pi[c]</t>
  </si>
  <si>
    <t>1 h2o[p] + 1 ppt[p] -&gt; 1 h2[p] + 1 pi[p]</t>
  </si>
  <si>
    <t>1 ppt[e] &lt;-&gt; 1 ppt[p]</t>
  </si>
  <si>
    <t>1 atp[c] + 1 gly[c] + 1 pram[c] &lt;-&gt; 1 adp[c] + 1 gar[c] + 1 h[c] + 1 pi[c]</t>
  </si>
  <si>
    <t>1 pran[c] -&gt; 1 2cpr5p[c]</t>
  </si>
  <si>
    <t>1 atp[c] + 1 fpram[c] -&gt; 1 adp[c] + 1 air[c] + 2 h[c] + 1 pi[c]</t>
  </si>
  <si>
    <t>1 h2o[c] + 1 prbamp[c] -&gt; 1 prfp[c]</t>
  </si>
  <si>
    <t>1 5aizc[c] + 1 asp-L[c] + 1 atp[c] -&gt; 1 25aics[c] + 1 adp[c] + 1 h[c] + 1 pi[c]</t>
  </si>
  <si>
    <t>1 h2o[c] + 1 prbatp[c] -&gt; 1 h[c] + 1 ppi[c] + 1 prbamp[c]</t>
  </si>
  <si>
    <t>1 atp[c] + 1 fgam[c] + 1 gln-L[c] + 1 h2o[c] -&gt; 1 adp[c] + 1 fpram[c] + 1 glu-L[c] + 1 h[c] + 1 pi[c]</t>
  </si>
  <si>
    <t>1 prfp[c] &lt;-&gt; 1 prlp[c]</t>
  </si>
  <si>
    <t>1 atp[c] + 1 h2o[c] + 1 pro-L[p] -&gt; 1 adp[c] + 1 h[c] + 1 pi[c] + 1 pro-L[c]</t>
  </si>
  <si>
    <t>1 fad[c] + 1 pro-L[c] -&gt; 1 1pyr5c[c] + 1 fadh2[c] + 1 h[c]</t>
  </si>
  <si>
    <t>1 atp[c] + 1 h2o[c] + 1 progly[p] -&gt; 1 adp[c] + 1 h[c] + 1 pi[c] + 1 progly[c]</t>
  </si>
  <si>
    <t>1 progly[e] &lt;-&gt; 1 progly[p]</t>
  </si>
  <si>
    <t>1 h[p] + 1 pro-L[p] &lt;-&gt; 1 h[c] + 1 pro-L[c]</t>
  </si>
  <si>
    <t>1 na1[p] + 1 pro-L[p] -&gt; 1 na1[c] + 1 pro-L[c]</t>
  </si>
  <si>
    <t>1 pro-L[e] &lt;-&gt; 1 pro-L[p]</t>
  </si>
  <si>
    <t>1 atp[c] + 1 pro-L[c] + 1 trnapro[c] -&gt; 1 amp[c] + 1 ppi[c] + 1 protrna[c]</t>
  </si>
  <si>
    <t>1 atp[c] + 1 r5p[c] &lt;-&gt; 1 amp[c] + 1 h[c] + 1 prpp[c]</t>
  </si>
  <si>
    <t>1 h[p] + 1 psclys[p] -&gt; 1 h[c] + 1 psclys[c]</t>
  </si>
  <si>
    <t>1 psclys[e] &lt;-&gt; 1 psclys[p]</t>
  </si>
  <si>
    <t>1 pep[c] + 1 skm5p[c] &lt;-&gt; 1 3psme[c] + 1 pi[c]</t>
  </si>
  <si>
    <t>1 h[c] + 1 ps120[c] -&gt; 1 co2[c] + 1 pe120[c]</t>
  </si>
  <si>
    <t>1 h[c] + 1 ps140[c] -&gt; 1 co2[c] + 1 pe140[c]</t>
  </si>
  <si>
    <t>1 h[c] + 1 ps141[c] -&gt; 1 co2[c] + 1 pe141[c]</t>
  </si>
  <si>
    <t>1 h[c] + 1 ps160[c] -&gt; 1 co2[c] + 1 pe160[c]</t>
  </si>
  <si>
    <t>1 h[c] + 1 ps161[c] -&gt; 1 co2[c] + 1 pe161[c]</t>
  </si>
  <si>
    <t>1 h[c] + 1 ps180[c] -&gt; 1 co2[c] + 1 pe180[c]</t>
  </si>
  <si>
    <t>1 h[c] + 1 ps181[c] -&gt; 1 co2[c] + 1 pe181[c]</t>
  </si>
  <si>
    <t>1 3php[c] + 1 glu-L[c] -&gt; 1 akg[c] + 1 pser-L[c]</t>
  </si>
  <si>
    <t>1 pser-L[e] &lt;-&gt; 1 pser-L[p]</t>
  </si>
  <si>
    <t>1 h2o[c] + 1 pser-L[c] -&gt; 1 pi[c] + 1 ser-L[c]</t>
  </si>
  <si>
    <t>1 h2o[p] + 1 pser-L[p] -&gt; 1 pi[p] + 1 ser-L[p]</t>
  </si>
  <si>
    <t>1 cdpdddecg[c] + 1 ser-L[c] -&gt; 1 cmp[c] + 1 h[c] + 1 ps120[c]</t>
  </si>
  <si>
    <t>1 cdpdtdecg[c] + 1 ser-L[c] -&gt; 1 cmp[c] + 1 h[c] + 1 ps140[c]</t>
  </si>
  <si>
    <t>1 cdpdtdec7eg[c] + 1 ser-L[c] -&gt; 1 cmp[c] + 1 h[c] + 1 ps141[c]</t>
  </si>
  <si>
    <t>1 cdpdhdecg[c] + 1 ser-L[c] -&gt; 1 cmp[c] + 1 h[c] + 1 ps160[c]</t>
  </si>
  <si>
    <t>1 cdpdhdec9eg[c] + 1 ser-L[c] -&gt; 1 cmp[c] + 1 h[c] + 1 ps161[c]</t>
  </si>
  <si>
    <t>1 cdpdodecg[c] + 1 ser-L[c] -&gt; 1 cmp[c] + 1 h[c] + 1 ps180[c]</t>
  </si>
  <si>
    <t>1 cdpdodec11eg[c] + 1 ser-L[c] -&gt; 1 cmp[c] + 1 h[c] + 1 ps181[c]</t>
  </si>
  <si>
    <t>1 pi[c] + 1 ppcoa[c] -&gt; 1 coa[c] + 1 ppap[c]</t>
  </si>
  <si>
    <t>1 accoa[c] + 1 pi[c] &lt;-&gt; 1 actp[c] + 1 coa[c]</t>
  </si>
  <si>
    <t>1 h2o[p] + 1 thrp[p] -&gt; 1 pi[p] + 1 thr-L[p]</t>
  </si>
  <si>
    <t>1 atp[c] + 1 h[c] + 1 pan4p[c] -&gt; 1 dpcoa[c] + 1 ppi[c]</t>
  </si>
  <si>
    <t>1 atp[c] + 1 h2o[c] + 1 ptrc[p] -&gt; 1 adp[c] + 1 h[c] + 1 pi[c] + 1 ptrc[c]</t>
  </si>
  <si>
    <t>1 orn[c] + 1 ptrc[p] &lt;-&gt; 1 orn[p] + 1 ptrc[c]</t>
  </si>
  <si>
    <t>1 h[p] + 1 ptrc[p] -&gt; 1 h[c] + 1 ptrc[c]</t>
  </si>
  <si>
    <t>1 akg[c] + 1 ptrc[c] -&gt; 1 4abutn[c] + 1 glu-L[c]</t>
  </si>
  <si>
    <t>1 ptrc[e] &lt;-&gt; 1 ptrc[p]</t>
  </si>
  <si>
    <t>1 adn[c] + 1 pi[c] &lt;-&gt; 1 ade[c] + 1 r1p[c]</t>
  </si>
  <si>
    <t>1 dad-2[c] + 1 pi[c] &lt;-&gt; 1 2dr1p[c] + 1 ade[c]</t>
  </si>
  <si>
    <t>1 gsn[c] + 1 pi[c] &lt;-&gt; 1 gua[c] + 1 r1p[c]</t>
  </si>
  <si>
    <t>1 dgsn[c] + 1 pi[c] &lt;-&gt; 1 2dr1p[c] + 1 gua[c]</t>
  </si>
  <si>
    <t>1 ins[c] + 1 pi[c] &lt;-&gt; 1 hxan[c] + 1 r1p[c]</t>
  </si>
  <si>
    <t>1 din[c] + 1 pi[c] &lt;-&gt; 1 2dr1p[c] + 1 hxan[c]</t>
  </si>
  <si>
    <t>1 pi[c] + 1 xtsn[c] &lt;-&gt; 1 r1p[c] + 1 xan[c]</t>
  </si>
  <si>
    <t>1 h2o[c] + 1 o2[c] + 1 pyam5p[c] -&gt; 1 h2o2[c] + 1 nh4[c] + 1 pydx5p[c]</t>
  </si>
  <si>
    <t>1 atp[c] + 1 pydam[c] -&gt; 1 adp[c] + 1 h[c] + 1 pyam5p[c]</t>
  </si>
  <si>
    <t>1 atp[c] + 1 pydx[c] -&gt; 1 adp[c] + 1 h[c] + 1 pydx5p[c]</t>
  </si>
  <si>
    <t>1 atp[c] + 1 pydxn[c] -&gt; 1 adp[c] + 1 h[c] + 1 pdx5p[c]</t>
  </si>
  <si>
    <t>1 h2o[c] + 1 pydx5p[c] -&gt; 1 pi[c] + 1 pydx[c]</t>
  </si>
  <si>
    <t>1 adp[c] + 1 h[c] + 1 pep[c] -&gt; 1 atp[c] + 1 pyr[c]</t>
  </si>
  <si>
    <t>1 pi[c] + 1 uri[c] &lt;-&gt; 1 r1p[c] + 1 ura[c]</t>
  </si>
  <si>
    <t>1 h[p] + 1 pyr[p] &lt;-&gt; 1 h[c] + 1 pyr[c]</t>
  </si>
  <si>
    <t>1 pyr[e] &lt;-&gt; 1 pyr[p]</t>
  </si>
  <si>
    <t>2 o2[c] + 1 q8h2[c] -&gt; 2 h[c] + 2 o2s[c] + 1 q8[c]</t>
  </si>
  <si>
    <t>1 mql8[c] + 2 o2[c] -&gt; 2 h[c] + 1 mqn8[c] + 2 o2s[c]</t>
  </si>
  <si>
    <t>1 dhap[c] + 1 iasp[c] -&gt; 2 h2o[c] + 1 pi[c] + 1 quln[c]</t>
  </si>
  <si>
    <t>1 atp[c] + 1 r15bp[c] -&gt; 1 adp[c] + 1 prpp[c]</t>
  </si>
  <si>
    <t>1 atp[c] + 1 r1p[c] -&gt; 1 adp[c] + 1 h[c] + 1 r15bp[c]</t>
  </si>
  <si>
    <t>1 h2o[c] + 1 r5p[c] -&gt; 1 pi[c] + 1 rib-D[c]</t>
  </si>
  <si>
    <t>1 h2o[p] + 1 r5p[p] -&gt; 1 pi[p] + 1 rib-D[p]</t>
  </si>
  <si>
    <t>1 r5p[e] &lt;-&gt; 1 r5p[p]</t>
  </si>
  <si>
    <t>1 atp[c] + 1 ribflv[c] -&gt; 1 adp[c] + 1 fmn[c] + 1 h[c]</t>
  </si>
  <si>
    <t>1 4r5au[c] + 1 db4p[c] -&gt; 1 dmlz[c] + 2 h2o[c] + 1 pi[c]</t>
  </si>
  <si>
    <t>2 dmlz[c] -&gt; 1 4r5au[c] + 1 ribflv[c]</t>
  </si>
  <si>
    <t>1 atp[c] + 1 rib-D[c] -&gt; 1 adp[c] + 1 h[c] + 1 r5p[c]</t>
  </si>
  <si>
    <t>1 atp[c] + 1 rbl-L[c] -&gt; 1 adp[c] + 1 h[c] + 1 ru5p-L[c]</t>
  </si>
  <si>
    <t>1 ru5p-L[c] &lt;-&gt; 1 xu5p-D[c]</t>
  </si>
  <si>
    <t>1 dtdprmn[c] + 1 kphphhlipa[c] -&gt; 1 dtdp[c] + 1 h[c] + 1 icolipa[c]</t>
  </si>
  <si>
    <t>1 rhcys[c] -&gt; 1 dhptd[c] + 1 hcys-L[c]</t>
  </si>
  <si>
    <t>1 atp[c] + 1 h2o[c] + 1 rib-D[p] -&gt; 1 adp[c] + 1 h[c] + 1 pi[c] + 1 rib-D[c]</t>
  </si>
  <si>
    <t>1 rib-D[e] &lt;-&gt; 1 rib-D[p]</t>
  </si>
  <si>
    <t>1 rmn[c] &lt;-&gt; 1 rml[c]</t>
  </si>
  <si>
    <t>1 atp[c] + 1 rml[c] -&gt; 1 adp[c] + 1 h[c] + 1 rml1p[c]</t>
  </si>
  <si>
    <t>1 rmn[e] &lt;-&gt; 1 rmn[p]</t>
  </si>
  <si>
    <t>1 h[p] + 1 rmn[p] -&gt; 1 h[c] + 1 rmn[c]</t>
  </si>
  <si>
    <t>1 rml1p[c] &lt;-&gt; 1 dhap[c] + 1 lald-L[c]</t>
  </si>
  <si>
    <t>1 adp[c] + 1 trdrd[c] -&gt; 1 dadp[c] + 1 h2o[c] + 1 trdox[c]</t>
  </si>
  <si>
    <t>1 adp[c] + 1 grxrd[c] -&gt; 1 dadp[c] + 1 grxox[c] + 1 h2o[c]</t>
  </si>
  <si>
    <t>1 gdp[c] + 1 trdrd[c] -&gt; 1 dgdp[c] + 1 h2o[c] + 1 trdox[c]</t>
  </si>
  <si>
    <t>1 gdp[c] + 1 grxrd[c] -&gt; 1 dgdp[c] + 1 grxox[c] + 1 h2o[c]</t>
  </si>
  <si>
    <t>1 cdp[c] + 1 trdrd[c] -&gt; 1 dcdp[c] + 1 h2o[c] + 1 trdox[c]</t>
  </si>
  <si>
    <t>1 cdp[c] + 1 grxrd[c] -&gt; 1 dcdp[c] + 1 grxox[c] + 1 h2o[c]</t>
  </si>
  <si>
    <t>1 trdrd[c] + 1 udp[c] -&gt; 1 dudp[c] + 1 h2o[c] + 1 trdox[c]</t>
  </si>
  <si>
    <t>1 grxrd[c] + 1 udp[c] -&gt; 1 dudp[c] + 1 grxox[c] + 1 h2o[c]</t>
  </si>
  <si>
    <t>1 atp[c] + 1 fldrd[c] -&gt; 1 datp[c] + 1 fldox[c] + 1 h2o[c]</t>
  </si>
  <si>
    <t>1 fldrd[c] + 1 gtp[c] -&gt; 1 dgtp[c] + 1 fldox[c] + 1 h2o[c]</t>
  </si>
  <si>
    <t>1 ctp[c] + 1 fldrd[c] -&gt; 1 dctp[c] + 1 fldox[c] + 1 h2o[c]</t>
  </si>
  <si>
    <t>1 fldrd[c] + 1 utp[c] -&gt; 1 dutp[c] + 1 fldox[c] + 1 h2o[c]</t>
  </si>
  <si>
    <t>1 ru5p-D[c] &lt;-&gt; 1 xu5p-D[c]</t>
  </si>
  <si>
    <t>1 r5p[c] &lt;-&gt; 1 ru5p-D[c]</t>
  </si>
  <si>
    <t>1 5prdmbz[c] + 1 h2o[c] -&gt; 1 pi[c] + 1 rdmbzi[c]</t>
  </si>
  <si>
    <t>1 s7p[c] -&gt; 1 gmhep7p[c]</t>
  </si>
  <si>
    <t>2 h[c] + 2 h2o[c] + 1 sucarg[c] -&gt; 1 co2[c] + 2 nh4[c] + 1 sucorn[c]</t>
  </si>
  <si>
    <t>1 atp[c] + 1 gtp[c] + 1 h2o[c] + 1 so4[c] -&gt; 1 aps[c] + 1 gdp[c] + 1 pi[c] + 1 ppi[c]</t>
  </si>
  <si>
    <t>1 h2o[c] + 1 o2[c] + 1 sarcs[c] -&gt; 1 fald[c] + 1 gly[c] + 1 h2o2[c]</t>
  </si>
  <si>
    <t>1 nad[c] + 1 sbt6p[c] &lt;-&gt; 1 f6p[c] + 1 h[c] + 1 nadh[c]</t>
  </si>
  <si>
    <t>1 pep[c] + 1 sbt-D[p] -&gt; 1 pyr[c] + 1 sbt6p[c]</t>
  </si>
  <si>
    <t>1 sbt-D[e] &lt;-&gt; 1 sbt-D[p]</t>
  </si>
  <si>
    <t>1 h2o[c] + 1 sl26da[c] -&gt; 1 26dap-LL[c] + 1 succ[c]</t>
  </si>
  <si>
    <t>1 akg[c] + 1 sl26da[c] &lt;-&gt; 1 glu-L[c] + 1 sl2a6o[c]</t>
  </si>
  <si>
    <t>1 selnp[c] + 1 sertrna(sec)[c] -&gt; 1 h[c] + 1 pi[c] + 1 sectrna[c]</t>
  </si>
  <si>
    <t>1 atp[c] + 1 h2o[c] + 1 seln[c] -&gt; 1 amp[c] + 1 pi[c] + 1 selnp[c]</t>
  </si>
  <si>
    <t>1 atp[c] + 1 h[c] + 1 ser-L[c] &lt;-&gt; 1 ppi[c] + 1 seramp[c]</t>
  </si>
  <si>
    <t>1 accoa[c] + 1 ser-L[c] &lt;-&gt; 1 acser[c] + 1 coa[c]</t>
  </si>
  <si>
    <t>1 ser-D[c] -&gt; 1 nh4[c] + 1 pyr[c]</t>
  </si>
  <si>
    <t>1 ser-L[c] -&gt; 1 nh4[c] + 1 pyr[c]</t>
  </si>
  <si>
    <t>1 h[p] + 1 ser-L[p] &lt;-&gt; 1 h[c] + 1 ser-L[c]</t>
  </si>
  <si>
    <t>1 na1[p] + 1 ser-L[p] -&gt; 1 na1[c] + 1 ser-L[c]</t>
  </si>
  <si>
    <t>1 ser-L[e] &lt;-&gt; 1 ser-L[p]</t>
  </si>
  <si>
    <t>1 atp[c] + 1 ser-L[c] + 1 trnaser[c] -&gt; 1 amp[c] + 1 ppi[c] + 1 sertrna[c]</t>
  </si>
  <si>
    <t>1 atp[c] + 1 ser-L[c] + 1 trnasecys[c] -&gt; 1 amp[c] + 1 ppi[c] + 1 sertrna(sec)[c]</t>
  </si>
  <si>
    <t>1 Sfglutth[c] + 1 h2o[c] -&gt; 1 for[c] + 1 gthrd[c] + 1 h[c]</t>
  </si>
  <si>
    <t>1 h2o[c] + 1 sucglu[c] -&gt; 1 glu-L[c] + 1 succ[c]</t>
  </si>
  <si>
    <t>1 h2o[c] + 1 nad[c] + 1 sucgsa[c] -&gt; 2 h[c] + 1 nadh[c] + 1 sucglu[c]</t>
  </si>
  <si>
    <t>1 ichor[c] + 1 ssaltpp[c] -&gt; 1 2shchc[c] + 1 pyr[c] + 1 thmpp[c]</t>
  </si>
  <si>
    <t>1 dscl[c] + 1 nad[c] -&gt; 1 h[c] + 1 nadh[c] + 1 scl[c]</t>
  </si>
  <si>
    <t>1 fe2[c] + 1 scl[c] -&gt; 3 h[c] + 1 sheme[c]</t>
  </si>
  <si>
    <t>1 3dhsk[c] + 1 h[c] + 1 nadph[c] &lt;-&gt; 1 nadp[c] + 1 skm[c]</t>
  </si>
  <si>
    <t>1 atp[c] + 1 skm[c] -&gt; 1 adp[c] + 1 h[c] + 1 skm5p[c]</t>
  </si>
  <si>
    <t>1 cys-L[c] + 1 suchms[c] -&gt; 1 cyst-L[c] + 1 h[c] + 1 succ[c]</t>
  </si>
  <si>
    <t>1 h[p] + 1 skm[p] -&gt; 1 h[c] + 1 skm[c]</t>
  </si>
  <si>
    <t>1 skm[e] &lt;-&gt; 1 skm[p]</t>
  </si>
  <si>
    <t>1 so2[e] &lt;-&gt; 1 so2[p]</t>
  </si>
  <si>
    <t>1 so2[p] &lt;-&gt; 1 so2[c]</t>
  </si>
  <si>
    <t>1 so3[e] &lt;-&gt; 1 so3[p]</t>
  </si>
  <si>
    <t>1 so4[e] &lt;-&gt; 1 so4[p]</t>
  </si>
  <si>
    <t>1 akg[c] + 1 sucorn[c] -&gt; 1 glu-L[c] + 1 sucgsa[c]</t>
  </si>
  <si>
    <t>1 atp[c] + 1 h2o[c] + 1 spmd[p] -&gt; 1 adp[c] + 1 h[c] + 1 pi[c] + 1 spmd[c]</t>
  </si>
  <si>
    <t>1 accoa[c] + 1 spmd[c] -&gt; 1 N1aspmd[c] + 1 coa[c] + 1 h[c]</t>
  </si>
  <si>
    <t>1 accoa[c] + 1 spmd[c] -&gt; 1 coa[c] + 1 h[c] + 1 n8aspmd[c]</t>
  </si>
  <si>
    <t>1 spmd[e] &lt;-&gt; 1 spmd[p]</t>
  </si>
  <si>
    <t>1 ametam[c] + 1 ptrc[c] -&gt; 1 5mta[c] + 1 h[c] + 1 spmd[c]</t>
  </si>
  <si>
    <t>2 h[c] + 2 o2s[c] -&gt; 1 h2o2[c] + 1 o2[c]</t>
  </si>
  <si>
    <t>2 h[p] + 2 o2s[p] -&gt; 1 h2o2[p] + 1 o2[p]</t>
  </si>
  <si>
    <t>1 h2o[c] + 1 nad[c] + 1 sucsal[c] -&gt; 2 h[c] + 1 nadh[c] + 1 succ[c]</t>
  </si>
  <si>
    <t>1 h2o[c] + 1 nadp[c] + 1 sucsal[c] -&gt; 2 h[c] + 1 nadph[c] + 1 succ[c]</t>
  </si>
  <si>
    <t>1 atp[c] + 1 coa[c] + 1 sucbz[c] -&gt; 1 amp[c] + 1 ppi[c] + 1 sbzcoa[c]</t>
  </si>
  <si>
    <t>1 2shchc[c] -&gt; 1 h2o[c] + 1 sucbz[c]</t>
  </si>
  <si>
    <t>2 h[p] + 1 succ[p] -&gt; 2 h[c] + 1 succ[c]</t>
  </si>
  <si>
    <t>3 h[p] + 1 succ[p] -&gt; 3 h[c] + 1 succ[c]</t>
  </si>
  <si>
    <t>1 h[p] + 1 succ[c] -&gt; 1 h[c] + 1 succ[p]</t>
  </si>
  <si>
    <t>1 succ[e] &lt;-&gt; 1 succ[p]</t>
  </si>
  <si>
    <t>1 q8[c] + 1 succ[c] -&gt; 1 fum[c] + 1 q8h2[c]</t>
  </si>
  <si>
    <t>1 fum[p] + 1 succ[c] &lt;-&gt; 1 fum[c] + 1 succ[p]</t>
  </si>
  <si>
    <t>1 atp[c] + 1 coa[c] + 1 succ[c] &lt;-&gt; 1 adp[c] + 1 pi[c] + 1 succoa[c]</t>
  </si>
  <si>
    <t>1 pep[c] + 1 sucr[p] -&gt; 1 pyr[c] + 1 suc6p[c]</t>
  </si>
  <si>
    <t>1 sucr[e] &lt;-&gt; 1 sucr[p]</t>
  </si>
  <si>
    <t>1 atp[c] + 1 h2o[c] + 1 so4[p] -&gt; 1 adp[c] + 1 h[c] + 1 pi[c] + 1 so4[c]</t>
  </si>
  <si>
    <t>1 atp[c] + 1 h2o[c] + 1 sulfac[p] -&gt; 1 adp[c] + 1 h[c] + 1 pi[c] + 1 sulfac[c]</t>
  </si>
  <si>
    <t>1 sulfac[e] &lt;-&gt; 1 sulfac[p]</t>
  </si>
  <si>
    <t>5 h[c] + 3 nadph[c] + 1 so3[c] -&gt; 3 h2o[c] + 1 h2s[c] + 3 nadp[c]</t>
  </si>
  <si>
    <t>1 tdec2eACP[c] &lt;-&gt; 1 cdec3eACP[c]</t>
  </si>
  <si>
    <t>1 altrn[c] + 1 nad[c] &lt;-&gt; 1 h[c] + 1 nadh[c] + 1 tagur[c]</t>
  </si>
  <si>
    <t>1 g3p[c] + 1 s7p[c] &lt;-&gt; 1 e4p[c] + 1 f6p[c]</t>
  </si>
  <si>
    <t>1 tartr-L[c] -&gt; 1 h2o[c] + 1 oaa[c]</t>
  </si>
  <si>
    <t>1 succ[c] + 1 tartr-L[p] &lt;-&gt; 1 succ[p] + 1 tartr-L[c]</t>
  </si>
  <si>
    <t>1 tartr-L[e] &lt;-&gt; 1 tartr-L[p]</t>
  </si>
  <si>
    <t>1 akg[c] + 1 o2[c] + 1 taur[c] -&gt; 1 aacald[c] + 1 co2[c] + 1 h[c] + 1 so3[c] + 1 succ[c]</t>
  </si>
  <si>
    <t>1 atp[c] + 1 h2o[c] + 1 taur[p] -&gt; 1 adp[c] + 1 h[c] + 1 pi[c] + 1 taur[c]</t>
  </si>
  <si>
    <t>1 taur[e] &lt;-&gt; 1 taur[p]</t>
  </si>
  <si>
    <t>1 tcynt[e] &lt;-&gt; 1 tcynt[p]</t>
  </si>
  <si>
    <t>1 tdecoa[c] -&gt; 1 td2coa[c]</t>
  </si>
  <si>
    <t>1 h2o[c] + 1 thmpp[c] -&gt; 1 h[c] + 1 pi[c] + 1 thmmp[c]</t>
  </si>
  <si>
    <t>1 accoa[c] + 1 dtdp4addg[c] -&gt; 1 coa[c] + 1 dtdp4aaddg[c] + 1 h[c]</t>
  </si>
  <si>
    <t>1 dtdp4d6dg[c] + 1 glu-L[c] -&gt; 1 akg[c] + 1 dtdp4addg[c]</t>
  </si>
  <si>
    <t>1 dtdp4d6dg[c] -&gt; 1 dtdp4d6dm[c]</t>
  </si>
  <si>
    <t>1 dtdp4d6dm[c] + 1 h[c] + 1 nadph[c] -&gt; 1 dtdprmn[c] + 1 nadp[c]</t>
  </si>
  <si>
    <t>1 dtdpglu[c] -&gt; 1 dtdp4d6dg[c] + 1 h2o[c]</t>
  </si>
  <si>
    <t>1 atp[c] + 1 lipidAds[c] -&gt; 1 adp[c] + 1 h[c] + 1 lipidA[c]</t>
  </si>
  <si>
    <t>1 dsbcox[p] + 1 dsbdrd[c] -&gt; 1 dsbcrd[p] + 1 dsbdox[c]</t>
  </si>
  <si>
    <t>1 dsbdrd[c] + 1 dsbgox[p] -&gt; 1 dsbdox[c] + 1 dsbgrd[p]</t>
  </si>
  <si>
    <t>1 tagdp-D[c] &lt;-&gt; 1 dhap[c] + 1 g3p[c]</t>
  </si>
  <si>
    <t>2 h[p] + 1 nadh[c] + 1 nadp[c] -&gt; 2 h[c] + 1 nad[c] + 1 nadph[c]</t>
  </si>
  <si>
    <t>1 h2o[c] + 1 succoa[c] + 1 thdp[c] -&gt; 1 coa[c] + 1 sl2a6o[c]</t>
  </si>
  <si>
    <t>1 h2o2[c] + 1 trdrd[c] -&gt; 2 h2o[c] + 1 trdox[c]</t>
  </si>
  <si>
    <t>1 atp[c] + 1 h2o[c] + 1 thm[p] -&gt; 1 adp[c] + 1 h[c] + 1 pi[c] + 1 thm[c]</t>
  </si>
  <si>
    <t>1 h[p] + 1 thymd[p] -&gt; 1 h[c] + 1 thymd[c]</t>
  </si>
  <si>
    <t>1 h[p] + 1 thymd[p] &lt;-&gt; 1 h[c] + 1 thymd[c]</t>
  </si>
  <si>
    <t>1 thymd[e] &lt;-&gt; 1 thymd[p]</t>
  </si>
  <si>
    <t>1 thm[e] &lt;-&gt; 1 thm[p]</t>
  </si>
  <si>
    <t>1 athr-L[c] -&gt; 1 acald[c] + 1 gly[c]</t>
  </si>
  <si>
    <t>1 atp[c] + 1 h2o[c] + 1 thr-L[p] -&gt; 1 adp[c] + 1 h[c] + 1 pi[c] + 1 thr-L[c]</t>
  </si>
  <si>
    <t>1 thr-L[c] -&gt; 1 acald[c] + 1 gly[c]</t>
  </si>
  <si>
    <t>1 nad[c] + 1 thr-L[c] -&gt; 1 2aobut[c] + 1 h[c] + 1 nadh[c]</t>
  </si>
  <si>
    <t>1 thr-L[c] -&gt; 1 2obut[c] + 1 nh4[c]</t>
  </si>
  <si>
    <t>1 thrp[e] &lt;-&gt; 1 thrp[p]</t>
  </si>
  <si>
    <t>1 h2o[c] + 1 phom[c] -&gt; 1 pi[c] + 1 thr-L[c]</t>
  </si>
  <si>
    <t>1 h[p] + 1 thr-L[c] -&gt; 1 h[c] + 1 thr-L[p]</t>
  </si>
  <si>
    <t>1 h[p] + 1 thr-L[p] &lt;-&gt; 1 h[c] + 1 thr-L[c]</t>
  </si>
  <si>
    <t>1 na1[p] + 1 thr-L[p] -&gt; 1 na1[c] + 1 thr-L[c]</t>
  </si>
  <si>
    <t>1 thr-L[e] &lt;-&gt; 1 thr-L[p]</t>
  </si>
  <si>
    <t>1 atp[c] + 1 thr-L[c] + 1 trnathr[c] -&gt; 1 amp[c] + 1 ppi[c] + 1 thrtrna[c]</t>
  </si>
  <si>
    <t>1 h[p] + 1 thym[c] -&gt; 1 h[c] + 1 thym[p]</t>
  </si>
  <si>
    <t>1 thym[e] &lt;-&gt; 1 thym[p]</t>
  </si>
  <si>
    <t>1 atp[c] + 1 cys-L[c] + 1 dxyl5p[c] + 1 tyr-L[c] -&gt; 1 4hba[c] + 1 4mpetz[c] + 1 ala-L[c] + 1 amp[c] + 1 co2[c] + 1 h[c] + 1 h2o[c] + 1 ppi[c]</t>
  </si>
  <si>
    <t>1 r5p[c] + 1 xu5p-D[c] &lt;-&gt; 1 g3p[c] + 1 s7p[c]</t>
  </si>
  <si>
    <t>1 e4p[c] + 1 xu5p-D[c] &lt;-&gt; 1 f6p[c] + 1 g3p[c]</t>
  </si>
  <si>
    <t>1 h[c] + 1 mql8[c] + 1 tmao[c] -&gt; 1 h2o[c] + 1 mqn8[c] + 1 tma[c]</t>
  </si>
  <si>
    <t>1 h[p] + 1 mql8[c] + 1 tmao[p] -&gt; 1 h2o[p] + 1 mqn8[c] + 1 tma[p]</t>
  </si>
  <si>
    <t>1 2dmmql8[c] + 1 h[c] + 1 tmao[c] -&gt; 1 2dmmq8[c] + 1 h2o[c] + 1 tma[c]</t>
  </si>
  <si>
    <t>1 2dmmql8[c] + 1 h[p] + 1 tmao[p] -&gt; 1 2dmmq8[c] + 1 h2o[p] + 1 tma[p]</t>
  </si>
  <si>
    <t>1 tmao[e] &lt;-&gt; 1 tmao[p]</t>
  </si>
  <si>
    <t>1 tma[e] &lt;-&gt; 1 tma[p]</t>
  </si>
  <si>
    <t>1 atp[c] + 1 thymd[c] -&gt; 1 adp[c] + 1 dtmp[c] + 1 h[c]</t>
  </si>
  <si>
    <t>1 pi[c] + 1 thymd[c] &lt;-&gt; 1 2dr1p[c] + 1 thym[c]</t>
  </si>
  <si>
    <t>1 dump[c] + 1 mlthf[c] -&gt; 1 dhf[c] + 1 dtmp[c]</t>
  </si>
  <si>
    <t>1 atp[c] + 1 thm[c] -&gt; 1 adp[c] + 1 h[c] + 1 thmmp[c]</t>
  </si>
  <si>
    <t>1 atp[c] + 1 thmmp[c] -&gt; 1 adp[c] + 1 thmpp[c]</t>
  </si>
  <si>
    <t>1 2mahmp[c] + 1 4mpetz[c] + 1 h[c] -&gt; 1 ppi[c] + 1 thmmp[c]</t>
  </si>
  <si>
    <t>1 dhap[c] &lt;-&gt; 1 g3p[c]</t>
  </si>
  <si>
    <t>1 atp[c] + 1 dpcoa[c] -&gt; 1 2tpr3dpcoa[c] + 1 ade[c]</t>
  </si>
  <si>
    <t>1 h[c] + 1 nadph[c] + 1 trdox[c] -&gt; 1 nadp[c] + 1 trdrd[c]</t>
  </si>
  <si>
    <t>1 h2o[c] + 1 tre6p[c] -&gt; 1 g6p[c] + 1 glc-D[c]</t>
  </si>
  <si>
    <t>1 h2o[c] + 1 tre6p[c] -&gt; 1 pi[c] + 1 tre[c]</t>
  </si>
  <si>
    <t>1 g6p[c] + 1 udpg[c] -&gt; 1 h[c] + 1 tre6p[c] + 1 udp[c]</t>
  </si>
  <si>
    <t>1 h2o[c] + 1 tre[c] -&gt; 2 glc-D[c]</t>
  </si>
  <si>
    <t>1 h2o[p] + 1 tre[p] -&gt; 2 glc-D[p]</t>
  </si>
  <si>
    <t>1 pep[c] + 1 tre[p] -&gt; 1 pyr[c] + 1 tre6p[c]</t>
  </si>
  <si>
    <t>1 tre[e] &lt;-&gt; 1 tre[p]</t>
  </si>
  <si>
    <t>1 h2o[c] + 1 trp-L[c] &lt;-&gt; 1 indole[c] + 1 nh4[c] + 1 pyr[c]</t>
  </si>
  <si>
    <t>1 3ig3p[c] + 1 ser-L[c] -&gt; 1 g3p[c] + 1 h2o[c] + 1 trp-L[c]</t>
  </si>
  <si>
    <t>1 indole[c] + 1 ser-L[c] -&gt; 1 h2o[c] + 1 trp-L[c]</t>
  </si>
  <si>
    <t>1 3ig3p[c] -&gt; 1 g3p[c] + 1 indole[c]</t>
  </si>
  <si>
    <t>1 h[p] + 1 trp-L[p] &lt;-&gt; 1 h[c] + 1 trp-L[c]</t>
  </si>
  <si>
    <t>1 trp-L[e] &lt;-&gt; 1 trp-L[p]</t>
  </si>
  <si>
    <t>1 atp[c] + 1 trnatrp[c] + 1 trp-L[c] -&gt; 1 amp[c] + 1 ppi[c] + 1 trptrna[c]</t>
  </si>
  <si>
    <t>1 2h3oppan[c] + 1 h[c] + 1 nadh[c] &lt;-&gt; 1 glyc-R[c] + 1 nad[c]</t>
  </si>
  <si>
    <t>1 atp[c] + 1 h2o[c] + 1 tsul[p] -&gt; 1 adp[c] + 1 h[c] + 1 pi[c] + 1 tsul[c]</t>
  </si>
  <si>
    <t>1 tsul[e] &lt;-&gt; 1 tsul[p]</t>
  </si>
  <si>
    <t>1 ttdca[e] -&gt; 1 ttdca[p]</t>
  </si>
  <si>
    <t>1 ttdcea[e] -&gt; 1 ttdcea[p]</t>
  </si>
  <si>
    <t>1 atp[c] + 1 h2o[c] + 1 tungs[p] -&gt; 1 adp[c] + 1 h[c] + 1 pi[c] + 1 tungs[c]</t>
  </si>
  <si>
    <t>1 tungs[e] &lt;-&gt; 1 tungs[p]</t>
  </si>
  <si>
    <t>1 tym[e] &lt;-&gt; 1 tym[p]</t>
  </si>
  <si>
    <t>1 h2o[p] + 1 o2[p] + 1 tym[p] -&gt; 1 4hoxpacd[p] + 1 h2o2[p] + 1 nh4[p]</t>
  </si>
  <si>
    <t>1 h2o[p] + 1 tyrp[p] -&gt; 1 pi[p] + 1 tyr-L[p]</t>
  </si>
  <si>
    <t>1 tyrp[e] &lt;-&gt; 1 tyrp[p]</t>
  </si>
  <si>
    <t>1 h[p] + 1 tyr-L[p] &lt;-&gt; 1 h[c] + 1 tyr-L[c]</t>
  </si>
  <si>
    <t>1 akg[c] + 1 tyr-L[c] &lt;-&gt; 1 34hpp[c] + 1 glu-L[c]</t>
  </si>
  <si>
    <t>1 tyr-L[e] &lt;-&gt; 1 tyr-L[p]</t>
  </si>
  <si>
    <t>1 atp[c] + 1 trnatyr[c] + 1 tyr-L[c] -&gt; 1 amp[c] + 1 ppi[c] + 1 tyrtrna[c]</t>
  </si>
  <si>
    <t>1 3hmrsACP[c] + 1 u3hga[c] -&gt; 1 ACP[c] + 1 h[c] + 1 u23ga[c]</t>
  </si>
  <si>
    <t>1 26dap-M[c] + 1 atp[c] + 1 uamag[c] -&gt; 1 adp[c] + 1 h[c] + 1 pi[c] + 1 ugmd[c]</t>
  </si>
  <si>
    <t>1 h2o[p] + 1 udpacgal[p] -&gt; 1 acgal1p[p] + 2 h[p] + 1 ump[p]</t>
  </si>
  <si>
    <t>1 h2o[p] + 1 uacgam[p] -&gt; 1 acgam1p[p] + 2 h[p] + 1 ump[p]</t>
  </si>
  <si>
    <t>1 uacgam[e] &lt;-&gt; 1 uacgam[p]</t>
  </si>
  <si>
    <t>1 h2o[c] + 2 nad[c] + 1 uacmam[c] -&gt; 3 h[c] + 2 nadh[c] + 1 uacmamu[c]</t>
  </si>
  <si>
    <t>1 uacgam[c] &lt;-&gt; 1 uacmam[c]</t>
  </si>
  <si>
    <t>1 3hmrsACP[c] + 1 uacgam[c] &lt;-&gt; 1 ACP[c] + 1 u3aga[c]</t>
  </si>
  <si>
    <t>1 pep[c] + 1 uacgam[c] -&gt; 1 pi[c] + 1 uaccg[c]</t>
  </si>
  <si>
    <t>1 acgam1p[c] + 1 h[c] + 1 utp[c] -&gt; 1 ppi[c] + 1 uacgam[c]</t>
  </si>
  <si>
    <t>1 uacgam[c] + 1 uagmda[c] -&gt; 1 h[c] + 1 uaagmda[c] + 1 udp[c]</t>
  </si>
  <si>
    <t>1 atp[c] + 1 glu-D[c] + 1 uama[c] -&gt; 1 adp[c] + 1 h[c] + 1 pi[c] + 1 uamag[c]</t>
  </si>
  <si>
    <t>1 ala-L[c] + 1 atp[c] + 1 uamr[c] -&gt; 1 adp[c] + 1 h[c] + 1 pi[c] + 1 uama[c]</t>
  </si>
  <si>
    <t>1 h[c] + 1 nadph[c] + 1 uaccg[c] -&gt; 1 nadp[c] + 1 uamr[c]</t>
  </si>
  <si>
    <t>1 h2o[c] + 1 udcpdp[c] -&gt; 1 h[c] + 1 pi[c] + 1 udcpp[c]</t>
  </si>
  <si>
    <t>1 h2o[p] + 1 udcpdp[p] -&gt; 1 h[p] + 1 pi[p] + 1 udcpp[p]</t>
  </si>
  <si>
    <t>1 frdp[c] + 8 ipdp[c] -&gt; 8 ppi[c] + 1 udcpdp[c]</t>
  </si>
  <si>
    <t>1 udcpp[p] -&gt; 1 udcpp[c]</t>
  </si>
  <si>
    <t>1 udpacgal[e] &lt;-&gt; 1 udpacgal[p]</t>
  </si>
  <si>
    <t>1 udpg[c] &lt;-&gt; 1 udpgal[c]</t>
  </si>
  <si>
    <t>1 udpgal[c] -&gt; 1 udpgalfur[c]</t>
  </si>
  <si>
    <t>1 h2o[p] + 1 udpgal[p] -&gt; 1 gal1p[p] + 2 h[p] + 1 ump[p]</t>
  </si>
  <si>
    <t>1 udpgal[e] &lt;-&gt; 1 udpgal[p]</t>
  </si>
  <si>
    <t>1 h2o[c] + 2 nad[c] + 1 udpg[c] -&gt; 3 h[c] + 2 nadh[c] + 1 udpglcur[c]</t>
  </si>
  <si>
    <t>1 nad[c] + 1 udpglcur[c] -&gt; 1 co2[c] + 1 nadh[c] + 1 udpLa4o[c]</t>
  </si>
  <si>
    <t>1 udpglcur[e] &lt;-&gt; 1 udpglcur[p]</t>
  </si>
  <si>
    <t>1 h2o[p] + 1 udpg[p] -&gt; 1 g1p[p] + 2 h[p] + 1 ump[p]</t>
  </si>
  <si>
    <t>1 udpg[e] &lt;-&gt; 1 udpg[p]</t>
  </si>
  <si>
    <t>1 glu-L[c] + 1 udpLa4o[c] &lt;-&gt; 1 akg[c] + 1 udpLa4n[c]</t>
  </si>
  <si>
    <t>1 h2o[p] + 1 udpglcur[p] -&gt; 1 glcur1p[p] + 2 h[p] + 1 ump[p]</t>
  </si>
  <si>
    <t>1 gal1p[c] + 1 udpg[c] &lt;-&gt; 1 g1p[c] + 1 udpgal[c]</t>
  </si>
  <si>
    <t>2 h[c] + 1 h2o[c] + 1 urdglyc[c] -&gt; 1 co2[c] + 1 glx[c] + 2 nh4[c]</t>
  </si>
  <si>
    <t>1 alaala[c] + 1 atp[c] + 1 ugmd[c] -&gt; 1 adp[c] + 1 h[c] + 1 pi[c] + 1 ugmda[c]</t>
  </si>
  <si>
    <t>1 h2o[c] + 1 u3aga[c] -&gt; 1 ac[c] + 1 u3hga[c]</t>
  </si>
  <si>
    <t>1 10fthf[c] + 1 udpLa4n[c] -&gt; 1 h[c] + 1 thf[c] + 1 udpLa4fn[c]</t>
  </si>
  <si>
    <t>1 uLa4n[c] -&gt; 1 uLa4n[p]</t>
  </si>
  <si>
    <t>1 LalaDgluMdap[c] + 1 atp[c] + 1 uamr[c] -&gt; 1 adp[c] + 1 h[c] + 1 pi[c] + 1 ugmd[c]</t>
  </si>
  <si>
    <t>1 h2o[c] + 1 um4p[c] -&gt; 1 ala-D[c] + 1 ugmd[c]</t>
  </si>
  <si>
    <t>1 LalaDgluMdapDala[c] + 1 atp[c] + 1 uamr[c] -&gt; 1 adp[c] + 1 h[c] + 1 pi[c] + 1 um4p[c]</t>
  </si>
  <si>
    <t>1 atp[c] + 1 ump[c] &lt;-&gt; 1 adp[c] + 1 udp[c]</t>
  </si>
  <si>
    <t>1 ump[e] &lt;-&gt; 1 ump[p]</t>
  </si>
  <si>
    <t>1 2kmb[c] + 1 glu-L[c] -&gt; 1 akg[c] + 1 met-L[c]</t>
  </si>
  <si>
    <t>1 h2o[c] + 1 uLa4fn[c] -&gt; 1 for[c] + 1 uLa4n[c]</t>
  </si>
  <si>
    <t>1 udcpp[c] + 1 udpLa4fn[c] -&gt; 1 uLa4fn[c] + 1 udp[c]</t>
  </si>
  <si>
    <t>2 amet[c] + 1 uppg3[c] -&gt; 2 ahcys[c] + 1 dscl[c] + 1 h[c]</t>
  </si>
  <si>
    <t>1 hmbil[c] -&gt; 1 h2o[c] + 1 uppg3[c]</t>
  </si>
  <si>
    <t>4 h[c] + 1 uppg3[c] -&gt; 4 co2[c] + 1 cpppg3[c]</t>
  </si>
  <si>
    <t>1 prpp[c] + 1 ura[c] -&gt; 1 ppi[c] + 1 ump[c]</t>
  </si>
  <si>
    <t>1 h[p] + 1 ura[p] -&gt; 1 h[c] + 1 ura[c]</t>
  </si>
  <si>
    <t>1 h[p] + 1 ura[p] &lt;-&gt; 1 h[c] + 1 ura[c]</t>
  </si>
  <si>
    <t>1 ura[e] &lt;-&gt; 1 ura[p]</t>
  </si>
  <si>
    <t>1 nad[c] + 1 urdglyc[c] -&gt; 1 h[c] + 1 nadh[c] + 1 oxur[c]</t>
  </si>
  <si>
    <t>1 urea[e] &lt;-&gt; 1 urea[p]</t>
  </si>
  <si>
    <t>1 urea[p] &lt;-&gt; 1 urea[c]</t>
  </si>
  <si>
    <t>2 h2o[c] + 1 o2[c] + 1 urate[c] -&gt; 1 alltn[c] + 1 co2[c] + 1 h2o2[c]</t>
  </si>
  <si>
    <t>1 atp[c] + 1 dump[c] &lt;-&gt; 1 adp[c] + 1 dudp[c]</t>
  </si>
  <si>
    <t>1 h2o[c] + 1 uri[c] -&gt; 1 rib-D[c] + 1 ura[c]</t>
  </si>
  <si>
    <t>1 gtp[c] + 1 uri[c] -&gt; 1 gdp[c] + 1 h[c] + 1 ump[c]</t>
  </si>
  <si>
    <t>1 h[p] + 1 uri[p] -&gt; 1 h[c] + 1 uri[c]</t>
  </si>
  <si>
    <t>1 h[p] + 1 uri[p] &lt;-&gt; 1 h[c] + 1 uri[c]</t>
  </si>
  <si>
    <t>1 uri[e] &lt;-&gt; 1 uri[p]</t>
  </si>
  <si>
    <t>1 h2o[c] + 1 u23ga[c] -&gt; 2 h[c] + 1 lipidX[c] + 1 ump[c]</t>
  </si>
  <si>
    <t>1 atp[c] + 1 h2o[c] + 1 val-L[p] -&gt; 1 adp[c] + 1 h[c] + 1 pi[c] + 1 val-L[c]</t>
  </si>
  <si>
    <t>1 h[p] + 1 val-L[p] &lt;-&gt; 1 h[c] + 1 val-L[c]</t>
  </si>
  <si>
    <t>1 akg[c] + 1 val-L[c] &lt;-&gt; 1 3mob[c] + 1 glu-L[c]</t>
  </si>
  <si>
    <t>1 val-L[e] &lt;-&gt; 1 val-L[p]</t>
  </si>
  <si>
    <t>1 atp[c] + 1 trnaval[c] + 1 val-L[c] -&gt; 1 amp[c] + 1 ppi[c] + 1 valtrna[c]</t>
  </si>
  <si>
    <t>1 3mob[c] + 1 ala-L[c] -&gt; 1 pyr[c] + 1 val-L[c]</t>
  </si>
  <si>
    <t>1 xu5p-L[c] -&gt; 1 ru5p-L[c]</t>
  </si>
  <si>
    <t>1 h2o[c] + 1 nad[c] + 1 xan[c] -&gt; 1 h[c] + 1 nadh[c] + 1 urate[c]</t>
  </si>
  <si>
    <t>1 h[p] + 1 xan[p] -&gt; 1 h[c] + 1 xan[c]</t>
  </si>
  <si>
    <t>1 xan[e] &lt;-&gt; 1 xan[p]</t>
  </si>
  <si>
    <t>1 xan[p] &lt;-&gt; 1 xan[c]</t>
  </si>
  <si>
    <t>1 xmp[e] &lt;-&gt; 1 xmp[p]</t>
  </si>
  <si>
    <t>1 prpp[c] + 1 xan[c] -&gt; 1 ppi[c] + 1 xmp[c]</t>
  </si>
  <si>
    <t>1 h2o[c] + 1 xtsn[c] -&gt; 1 rib-D[c] + 1 xan[c]</t>
  </si>
  <si>
    <t>1 h[p] + 1 xtsn[p] &lt;-&gt; 1 h[c] + 1 xtsn[c]</t>
  </si>
  <si>
    <t>1 xtsn[e] &lt;-&gt; 1 xtsn[p]</t>
  </si>
  <si>
    <t>1 atp[c] + 1 h2o[c] + 1 xyl-D[p] -&gt; 1 adp[c] + 1 h[c] + 1 pi[c] + 1 xyl-D[c]</t>
  </si>
  <si>
    <t>1 xyl-D[c] &lt;-&gt; 1 xylu-D[c]</t>
  </si>
  <si>
    <t>1 glc-D[c] &lt;-&gt; 1 fru[c]</t>
  </si>
  <si>
    <t>1 atp[c] + 1 xylu-D[c] -&gt; 1 adp[c] + 1 h[c] + 1 xu5p-D[c]</t>
  </si>
  <si>
    <t>1 atp[c] + 1 xylu-L[c] -&gt; 1 adp[c] + 1 h[c] + 1 xu5p-L[c]</t>
  </si>
  <si>
    <t>1 h[p] + 1 xyl-D[p] -&gt; 1 h[c] + 1 xyl-D[c]</t>
  </si>
  <si>
    <t>1 xyl-D[e] &lt;-&gt; 1 xyl-D[p]</t>
  </si>
  <si>
    <t>1 h[p] + 1 xylu-L[p] -&gt; 1 h[c] + 1 xylu-L[c]</t>
  </si>
  <si>
    <t>1 xylu-L[e] &lt;-&gt; 1 xylu-L[p]</t>
  </si>
  <si>
    <t>1 atp[c] + 1 h2o[c] + 1 zn2[c] -&gt; 1 adp[c] + 1 h[c] + 1 pi[c] + 1 zn2[p]</t>
  </si>
  <si>
    <t>1 h[p] + 1 zn2[c] -&gt; 1 h[c] + 1 zn2[p]</t>
  </si>
  <si>
    <t>1 zn2[e] &lt;-&gt; 1 zn2[p]</t>
  </si>
  <si>
    <t>1 zn2[p] -&gt; 1 zn2[c]</t>
  </si>
  <si>
    <t>1 atp[c] + 1 h2o[c] + 1 zn2[p] -&gt; 1 adp[c] + 1 h[c] + 1 pi[c] + 1 zn2[c]</t>
  </si>
  <si>
    <t>1 ala-L[c] -&gt; 1 ala-D[c]</t>
  </si>
  <si>
    <t>1 h2o[c] + 1 lald-L[c] + 1 nad[c] &lt;-&gt; 2 h[c] + 1 lac-L[c] + 1 nadh[c]</t>
  </si>
  <si>
    <t>1 btcoa[c] + 1 fad[c] + 1 h2o[c] + 1 nad[c] -&gt; 1 aacoa[c] + 1 fadh2[c] + 1 h[c] + 1 nadh[c]</t>
  </si>
  <si>
    <t>1 g1p[c] + 1 h[c] + 1 utp[c] &lt;-&gt; 1 ppi[c] + 1 udpg[c]</t>
  </si>
  <si>
    <t>1 dhcinnm[c] + 1 o2[c] -&gt; 1 hkntd[c]</t>
  </si>
  <si>
    <t>1 dhpppn[c] + 1 o2[c] -&gt; 1 hkndd[c]</t>
  </si>
  <si>
    <t>1 h2o[c] + 1 hkndd[c] -&gt; 2 h[c] + 1 op4en[c] + 1 succ[c]</t>
  </si>
  <si>
    <t>1 h2o[c] + 1 hkntd[c] -&gt; 1 fum[c] + 2 h[c] + 1 op4en[c]</t>
  </si>
  <si>
    <t>1 acald[c] + 1 coa[c] + 1 nad[c] -&gt; 1 accoa[c] + 1 h[c] + 1 nadh[c]</t>
  </si>
  <si>
    <t>1 3dgulnp[c] + 1 h[c] -&gt; 1 co2[c] + 1 xu5p-L[c]</t>
  </si>
  <si>
    <t>1 h2o[e] + 1 tre[e] -&gt; 2 glc-D[e]</t>
  </si>
  <si>
    <t>1 h2o[c] + 1 o2[c] + 1 peamn[c] -&gt; 1 h2o2[c] + 1 nh4[c] + 1 pacald[c]</t>
  </si>
  <si>
    <t>1 fru[c] -&gt; 1 glc-D[c]</t>
  </si>
  <si>
    <t>1 dkmpp[c] + 3 h2o[c] -&gt; 1 2kmb[c] + 1 for[c] + 6 h[c] + 1 pi[c]</t>
  </si>
  <si>
    <t>1 amet[c] + 1 h[c] &lt;-&gt; 1 ametam[c] + 1 co2[c]</t>
  </si>
  <si>
    <t>1 akg[c] + 1 orn[c] -&gt; 1 glu-L[c] + 1 glu5sa[c]</t>
  </si>
  <si>
    <t>1 uaagmda[c] -&gt; 1 h[c] + 1 peptido_EC[c] + 1 udcpdp[c]</t>
  </si>
  <si>
    <t>1 cmp[c] + 1 h[c] + 0.02 pe_EC[c] &lt;-&gt; 0.02 12dgr_EC[c] + 1 cdpea[c]</t>
  </si>
  <si>
    <t>1 h2o[c] + 0.02 pa_EC[c] -&gt; 0.02 12dgr_EC[c] + 1 pi[c]</t>
  </si>
  <si>
    <t>1 unagamuf[c] -&gt; 1 eca_EC[c] + 1 h[c] + 1 udcpdp[c]</t>
  </si>
  <si>
    <t>0.02 12dgr_EC[c] + 1 atp[c] -&gt; 1 adp[c] + 1 h[c] + 0.02 pa_EC[c]</t>
  </si>
  <si>
    <t>1 h2o[c] + 0.02 pc_EC[c] -&gt; 0.02 agpc_EC[c] + 1 h[c] + 0.36 hdca[c] + 0.07 hdcea[c] + 0.5 ocdcea[c] + 0.02 ttdca[c] + 0.05 ttdcea[c]</t>
  </si>
  <si>
    <t>1 h2o[c] + 0.02 pg_EC[c] -&gt; 0.02 agpg_EC[c] + 1 h[c] + 0.36 hdca[c] + 0.07 hdcea[c] + 0.5 ocdcea[c] + 0.02 ttdca[c] + 0.05 ttdcea[c]</t>
  </si>
  <si>
    <t>1 h2o[c] + 0.02 pe_EC[c] -&gt; 0.02 agpe_EC[c] + 1 h[c] + 0.36 hdca[c] + 0.07 hdcea[c] + 0.5 ocdcea[c] + 0.02 ttdca[c] + 0.05 ttdcea[c]</t>
  </si>
  <si>
    <t>0.02 agpg_EC[c] + 1 h2o[c] -&gt; 1 g3pg[c] + 1 h[c] + 0.36 hdca[c] + 0.07 hdcea[c] + 0.5 ocdcea[c] + 0.02 ttdca[c] + 0.05 ttdcea[c]</t>
  </si>
  <si>
    <t>0.02 agpe_EC[c] + 1 h2o[c] -&gt; 1 g3pe[c] + 1 h[c] + 0.36 hdca[c] + 0.07 hdcea[c] + 0.5 ocdcea[c] + 0.02 ttdca[c] + 0.05 ttdcea[c]</t>
  </si>
  <si>
    <t>0.02 agpc_EC[c] + 1 h2o[c] -&gt; 1 g3pc[c] + 1 h[c] + 0.36 hdca[c] + 0.07 hdcea[c] + 0.5 ocdcea[c] + 0.02 ttdca[c] + 0.05 ttdcea[c]</t>
  </si>
  <si>
    <t>0.02 agpe_EC[c] + 0.02 pg_EC[c] -&gt; 0.02 apg_EC[c] + 1 g3pe[c]</t>
  </si>
  <si>
    <t>0.02 agpc_EC[c] + 0.02 pg_EC[c] -&gt; 0.02 apg_EC[c] + 1 g3pc[c]</t>
  </si>
  <si>
    <t>0.02 agpg_EC[c] + 0.02 pg_EC[c] -&gt; 0.02 apg_EC[c] + 1 g3pg[c]</t>
  </si>
  <si>
    <t>1 adphep-D,D[c] -&gt; 1 adphep-L,D[c]</t>
  </si>
  <si>
    <t>1 atp[c] + 1 gmhep1p[c] + 1 h[c] -&gt; 1 adphep-D,D[c] + 1 ppi[c]</t>
  </si>
  <si>
    <t>3 adphep-L,D[c] + 2 cdpea[c] + 3 ckdo[c] + 1 lipa[c] + 2 udpg[c] -&gt; 3 adp[c] + 2 cdp[c] + 3 cmp[c] + 10 h[c] + 1 lps_EC[c] + 2 udp[c]</t>
  </si>
  <si>
    <t>1 uacgam[c] -&gt; 1 uacmam[c]</t>
  </si>
  <si>
    <t>1 cit[c] &lt;-&gt; 1 icit[c]</t>
  </si>
  <si>
    <t>1 fad[c] + 1 succ[c] -&gt; 1 fadh2[c] + 1 fum[c]</t>
  </si>
  <si>
    <t>1 h2o[e] + 1 nad[e] -&gt; 1 amp[e] + 2 h[e] + 1 nmn[e]</t>
  </si>
  <si>
    <t>1 atp[c] + 1 thm[c] &lt;-&gt; 1 adp[c] + 1 h[c] + 1 thmmp[c]</t>
  </si>
  <si>
    <t>1 cys-L[c] + 1 dtbt[c] &lt;-&gt; 1 ala-L[c] + 1 btn[c] + 2 h[c]</t>
  </si>
  <si>
    <t>1 atp[c] + 1 co2[c] + 1 dann[c] &lt;-&gt; 1 adp[c] + 1 dtbt[c] + 3 h[c] + 1 pi[c]</t>
  </si>
  <si>
    <t>1 atp[c] + 1 cbi[c] + 1 h2o[c] &lt;-&gt; 1 adocbi[c] + 1 pi[c] + 1 ppi[c]</t>
  </si>
  <si>
    <t>1 atp[c] + 1 cbl1[c] + 1 h2o[c] &lt;-&gt; 1 adocbl[c] + 1 pi[c] + 1 ppi[c]</t>
  </si>
  <si>
    <t>1 nad[c] + 1 shcl[c] -&gt; 1 h[c] + 1 nadh[c] + 1 srch[c]</t>
  </si>
  <si>
    <t>1 fe2[c] + 1 srch[c] -&gt; 3 h[c] + 1 sheme[c]</t>
  </si>
  <si>
    <t>3 23dhba[c] + 3 seramp[c] -&gt; 6 amp[c] + 1 enter[c] + 6 h[c]</t>
  </si>
  <si>
    <t>1 23dhb[c] + 1 atp[c] &lt;-&gt; 1 23dhba[c] + 1 ppi[c]</t>
  </si>
  <si>
    <t>1 atp[c] + 1 dhpt[c] + 1 glu-L[c] -&gt; 1 adp[c] + 1 dhf[c] + 1 pi[c]</t>
  </si>
  <si>
    <t>1 gtp[c] + 1 h2o[c] -&gt; 1 ahdt[c] + 1 for[c]</t>
  </si>
  <si>
    <t>1 4abz[c] + 1 6hmhptpp[c] -&gt; 1 dhpt[c] + 1 h[c] + 1 ppi[c]</t>
  </si>
  <si>
    <t>1 2mecdp[c] + 1 h[c] -&gt; 1 h2mb4p[c] + 1 h2o[c]</t>
  </si>
  <si>
    <t>1 glu1sa[c] -&gt; 1 5aop[c]</t>
  </si>
  <si>
    <t>2 amet[c] + 1 uppg3[c] -&gt; 2 ahcys[c] + 1 h[c] + 1 shcl[c]</t>
  </si>
  <si>
    <t>1 ipdp[c] -&gt; 1 dmpp[c]</t>
  </si>
  <si>
    <t>1 dhna[c] + 1 octdp[c] -&gt; 1 2dmmq8[c] + 1 co2[c] + 1 h[c] + 1 ppi[c]</t>
  </si>
  <si>
    <t>1 2dmmq8[c] + 1 amet[c] -&gt; 1 ahcys[c] + 1 h[c] + 1 mqn8[c]</t>
  </si>
  <si>
    <t>1 dhap[c] + 1 iasp[c] -&gt; 1 h[c] + 2 h2o[c] + 1 pi[c] + 1 quln[c]</t>
  </si>
  <si>
    <t>1 asp-L[c] + 1 q8[c] -&gt; 1 iasp[c] + 1 q8h2[c]</t>
  </si>
  <si>
    <t>1 asp-L[c] + 1 mqn8[c] -&gt; 1 iasp[c] + 1 mql8[c]</t>
  </si>
  <si>
    <t>1 asp-L[c] + 1 fum[c] -&gt; 1 iasp[c] + 1 succ[c]</t>
  </si>
  <si>
    <t>1 asp-L[c] + 1 o2[c] -&gt; 1 h2o2[c] + 1 iasp[c]</t>
  </si>
  <si>
    <t>1 atp[c] + 1 h[c] + 1 nicrnt[c] -&gt; 1 dnad[c] + 1 ppi[c]</t>
  </si>
  <si>
    <t>1 o2[c] + 1 pdx5p[c] &lt;-&gt; 1 h2o2[c] + 1 pydx5p[c]</t>
  </si>
  <si>
    <t>1 air[c] + 1 h2o[c] -&gt; 1 4ampm[c] + 2 for[c] + 4 h[c]</t>
  </si>
  <si>
    <t>1 atp[c] + 1 thmmp[c] &lt;-&gt; 1 adp[c] + 1 thmpp[c]</t>
  </si>
  <si>
    <t>3 h2o[c] + 1 h2s[c] + 3 nadp[c] &lt;-&gt; 5 h[c] + 3 nadph[c] + 1 so3[c]</t>
  </si>
  <si>
    <t>1 h2o[c] + 1 methf[c] &lt;-&gt; 1 10fthf[c]</t>
  </si>
  <si>
    <t>1 mlthf[c] + 1 nadp[c] &lt;-&gt; 1 h[c] + 1 methf[c] + 1 nadph[c]</t>
  </si>
  <si>
    <t>1 h[c] + 1 mlthf[c] + 1 nadh[c] -&gt; 1 5mthf[c] + 1 nad[c]</t>
  </si>
  <si>
    <t>1 ser-L[c] + 1 thf[c] -&gt; 1 gly[c] + 1 h2o[c] + 1 mlthf[c]</t>
  </si>
  <si>
    <t>1 2aobut[c] + 1 coa[c] -&gt; 1 accoa[c] + 1 gly[c]</t>
  </si>
  <si>
    <t>1 g1p[c] + 1 h2o[c] -&gt; 1 glc-D[c] + 1 pi[c]</t>
  </si>
  <si>
    <t>1 2h3oppan[c] + 1 h[c] + 1 nadh[c] -&gt; 1 glyc-R[c] + 1 nad[c]</t>
  </si>
  <si>
    <t>1 prfp[c] -&gt; 1 prlp[c]</t>
  </si>
  <si>
    <t>1 accoa[c] + 1 atp[c] + 1 hco3[c] &lt;-&gt; 1 adp[c] + 1 h[c] + 1 malcoa[c] + 1 pi[c]</t>
  </si>
  <si>
    <t>0.02 cdpdag1[c] + 1 h2o[c] -&gt; 1 cmp[c] + 2 h[c] + 0.02 pa_EC[c]</t>
  </si>
  <si>
    <t>1 ctp[c] + 1 h[c] + 0.02 pa_EC[c] &lt;-&gt; 0.02 cdpdag1[c] + 1 ppi[c]</t>
  </si>
  <si>
    <t>0.04 pg_EC[c] &lt;-&gt; 0.02 clpn_EC[c] + 1 glyc[c]</t>
  </si>
  <si>
    <t>1 actACP[c] + 17 h[c] + 5 malACP[c] + 12 nadph[c] -&gt; 5 ACP[c] + 5 co2[c] + 6 h2o[c] + 1 myrsACP[c] + 12 nadp[c]</t>
  </si>
  <si>
    <t>1 actACP[c] + 14 h[c] + 4 malACP[c] + 10 nadph[c] -&gt; 4 ACP[c] + 4 co2[c] + 1 ddcaACP[c] + 5 h2o[c] + 10 nadp[c]</t>
  </si>
  <si>
    <t>1 actACP[c] + 20 h[c] + 6 malACP[c] + 14 nadph[c] -&gt; 6 ACP[c] + 6 co2[c] + 7 h2o[c] + 14 nadp[c] + 1 palmACP[c]</t>
  </si>
  <si>
    <t>1 ddcaACP[c] + 2 h[c] + 1 malACP[c] + 1 nadph[c] -&gt; 1 3hmrsACP[c] + 1 ACP[c] + 1 co2[c] + 1 nadp[c]</t>
  </si>
  <si>
    <t>1 actACP[c] + 22 h[c] + 7 malACP[c] + 15 nadph[c] -&gt; 7 ACP[c] + 7 co2[c] + 8 h2o[c] + 15 nadp[c] + 1 octeACP[c]</t>
  </si>
  <si>
    <t>1 actACP[c] + 16 h[c] + 5 malACP[c] + 11 nadph[c] -&gt; 5 ACP[c] + 5 co2[c] + 6 h2o[c] + 11 nadp[c] + 1 tdeACP[c]</t>
  </si>
  <si>
    <t>1 actACP[c] + 19 h[c] + 6 malACP[c] + 13 nadph[c] -&gt; 6 ACP[c] + 6 co2[c] + 7 h2o[c] + 1 hdeACP[c] + 13 nadp[c]</t>
  </si>
  <si>
    <t>1 atp[c] + 8 coa[c] + 7 fad[c] + 7 h2o[c] + 1 hdca[c] + 7 nad[c] -&gt; 8 accoa[c] + 1 amp[c] + 7 fadh2[c] + 7 h[c] + 7 nadh[c] + 1 ppi[c]</t>
  </si>
  <si>
    <t>1 atp[c] + 7 coa[c] + 6 fad[c] + 6 h2o[c] + 6 nad[c] + 1 ttdca[c] -&gt; 7 accoa[c] + 1 amp[c] + 6 fadh2[c] + 6 h[c] + 6 nadh[c] + 1 ppi[c]</t>
  </si>
  <si>
    <t>1 atp[c] + 9 coa[c] + 8 fad[c] + 8 h2o[c] + 8 nad[c] + 1 ocdca[c] -&gt; 9 accoa[c] + 1 amp[c] + 8 fadh2[c] + 8 h[c] + 8 nadh[c] + 1 ppi[c]</t>
  </si>
  <si>
    <t>1 h2o[c] + 0.02 pgp_EC[c] -&gt; 0.02 pg_EC[c] + 1 pi[c]</t>
  </si>
  <si>
    <t>0.02 cdpdag1[c] + 1 glyc3p[c] &lt;-&gt; 1 cmp[c] + 1 h[c] + 0.02 pgp_EC[c]</t>
  </si>
  <si>
    <t>1 glyc3p[c] + 0.14 hdeACP[c] + 0.04 myrsACP[c] + 1 octeACP[c] + 0.72 palmACP[c] + 0.1 tdeACP[c] -&gt; 2 ACP[c] + 0.02 pa_EC[c]</t>
  </si>
  <si>
    <t>1 h[c] + 0.02 ps_EC[c] -&gt; 1 co2[c] + 0.02 pe_EC[c]</t>
  </si>
  <si>
    <t>0.02 cdpdag1[c] + 1 ser-L[c] &lt;-&gt; 1 cmp[c] + 1 h[c] + 0.02 ps_EC[c]</t>
  </si>
  <si>
    <t>1 ahcys[c] + 1 h2o[c] &lt;-&gt; 1 adn[c] + 1 hcys-L[c]</t>
  </si>
  <si>
    <t>1 5mthf[c] + 1 hcys-L[c] -&gt; 1 met-L[c] + 1 thf[c]</t>
  </si>
  <si>
    <t>1 alltt[c] + 1 h2o[c] -&gt; 1 urdglyc[c] + 1 urea[c]</t>
  </si>
  <si>
    <t>1 atp[c] + 1 trdrd[c] -&gt; 1 datp[c] + 1 h2o[c] + 1 trdox[c]</t>
  </si>
  <si>
    <t>1 gtp[c] + 1 trdrd[c] -&gt; 1 dgtp[c] + 1 h2o[c] + 1 trdox[c]</t>
  </si>
  <si>
    <t>1 ctp[c] + 1 trdrd[c] -&gt; 1 dctp[c] + 1 h2o[c] + 1 trdox[c]</t>
  </si>
  <si>
    <t>1 trdrd[c] + 1 utp[c] -&gt; 1 dutp[c] + 1 h2o[c] + 1 trdox[c]</t>
  </si>
  <si>
    <t>1 adp[c] + 4 h[e] + 1 pi[c] &lt;-&gt; 1 atp[c] + 3 h[c] + 1 h2o[c]</t>
  </si>
  <si>
    <t>2 h[c] + 0.5 o2[c] + 1 q8h2[c] -&gt; 2 h[e] + 1 h2o[c] + 1 q8[c]</t>
  </si>
  <si>
    <t>2.5 h[c] + 0.5 o2[c] + 1 q8h2[c] -&gt; 2.5 h[e] + 1 h2o[c] + 1 q8[c]</t>
  </si>
  <si>
    <t>1 for[c] + 3 h[c] + 1 q8[c] -&gt; 1 co2[c] + 2 h[e] + 1 q8h2[c]</t>
  </si>
  <si>
    <t>1 for[c] + 3 h[c] + 1 mqn8[c] -&gt; 1 co2[c] + 2 h[e] + 1 mql8[c]</t>
  </si>
  <si>
    <t>1 glc-D[e] + 1 h2o[e] + 1 q8[c] -&gt; 1 glcn[e] + 1 h[e] + 1 q8h2[c]</t>
  </si>
  <si>
    <t>1 2dmmq8[c] + 2 h[c] + 1 h2[c] -&gt; 1 2dmmql8[c] + 2 h[e]</t>
  </si>
  <si>
    <t>2 h[c] + 1 h2[c] + 1 q8[c] -&gt; 2 h[e] + 1 q8h2[c]</t>
  </si>
  <si>
    <t>2 h[c] + 1 h2[c] + 1 mqn8[c] -&gt; 2 h[e] + 1 mql8[c]</t>
  </si>
  <si>
    <t>2 h[c] + 1 no3[c] + 1 q8h2[c] -&gt; 2 h[e] + 1 h2o[c] + 1 no2[c] + 1 q8[c]</t>
  </si>
  <si>
    <t>2 h[c] + 1 mql8[c] + 1 no3[c] -&gt; 2 h[e] + 1 h2o[c] + 1 mqn8[c] + 1 no2[c]</t>
  </si>
  <si>
    <t>4.5 h[c] + 1 nadh[c] + 1 q8[c] -&gt; 3.5 h[e] + 1 nad[c] + 1 q8h2[c]</t>
  </si>
  <si>
    <t>3 h[c] + 1 mqn8[c] + 1 nadh[c] -&gt; 2 h[e] + 1 mql8[c] + 1 nad[c]</t>
  </si>
  <si>
    <t>1 2dmmq8[c] + 3.8 h[c] + 1 nadh[c] -&gt; 1 2dmmql8[c] + 2.8 h[e] + 1 nad[c]</t>
  </si>
  <si>
    <t>2 h[e] + 1 nadh[c] + 1 nadp[c] -&gt; 2 h[c] + 1 nad[c] + 1 nadph[c]</t>
  </si>
  <si>
    <t>1 fadh2[c] + 1 q8[c] &lt;-&gt; 1 fad[c] + 1 q8h2[c]</t>
  </si>
  <si>
    <t>1 h[e] + 1 mql8[c] + 1 tmao[e] -&gt; 1 h2o[e] + 1 mqn8[c] + 1 tma[e]</t>
  </si>
  <si>
    <t>1 2dmmql8[c] + 1 h[e] + 1 tmao[e] -&gt; 1 2dmmq8[c] + 1 h2o[e] + 1 tma[e]</t>
  </si>
  <si>
    <t>1 dmso[e] + 1 mql8[c] -&gt; 1 dms[e] + 1 h2o[e] + 1 mqn8[c]</t>
  </si>
  <si>
    <t>1 2dmmql8[c] + 1 dmso[e] -&gt; 1 2dmmq8[c] + 1 dms[e] + 1 h2o[e]</t>
  </si>
  <si>
    <t>1 5aizc[c] + 1 asp-L[c] + 1 atp[c] &lt;-&gt; 1 25aics[c] + 1 adp[c] + 1 h[c] + 1 pi[c]</t>
  </si>
  <si>
    <t>1 atp[c] + 1 co2[c] + 1 nh4[c] -&gt; 1 adp[c] + 1 cbp[c] + 2 h[c]</t>
  </si>
  <si>
    <t>1 acmanap[c] -&gt; 1 acgam6p[c]</t>
  </si>
  <si>
    <t>1 alltn[e] + 1 h[e] &lt;-&gt; 1 alltn[c] + 1 h[c]</t>
  </si>
  <si>
    <t>1 arg-L[e] + 1 orn[c] &lt;-&gt; 1 arg-L[c] + 1 orn[e]</t>
  </si>
  <si>
    <t>1 acac[e] + 1 h[e] &lt;-&gt; 1 acac[c] + 1 h[c]</t>
  </si>
  <si>
    <t>1 but[e] + 1 h[e] &lt;-&gt; 1 but[c] + 1 h[c]</t>
  </si>
  <si>
    <t>1 cynt[e] + 1 h[e] -&gt; 1 cynt[c] + 1 h[c]</t>
  </si>
  <si>
    <t>1 galct-D[e] + 1 h[e] &lt;-&gt; 1 galct-D[c] + 1 h[c]</t>
  </si>
  <si>
    <t>1 glcr[e] + 1 h[e] &lt;-&gt; 1 glcr[c] + 1 h[c]</t>
  </si>
  <si>
    <t>1 h[e] + 1 pppn[e] &lt;-&gt; 1 h[c] + 1 pppn[c]</t>
  </si>
  <si>
    <t>1 3hpppn[e] + 1 h[e] &lt;-&gt; 1 3hpppn[c] + 1 h[c]</t>
  </si>
  <si>
    <t>1 3hcinnm[e] + 1 h[e] &lt;-&gt; 1 3hcinnm[c] + 1 h[c]</t>
  </si>
  <si>
    <t>1 4abut[c] + 1 glu-L[e] &lt;-&gt; 1 4abut[e] + 1 glu-L[c]</t>
  </si>
  <si>
    <t>1 ala-L[e] + 1 h[e] &lt;-&gt; 1 ala-L[c] + 1 h[c]</t>
  </si>
  <si>
    <t>1 h[e] + 1 ura[e] &lt;-&gt; 1 h[c] + 1 ura[c]</t>
  </si>
  <si>
    <t>1 glyb[e] + 1 h[e] &lt;-&gt; 1 glyb[c] + 1 h[c]</t>
  </si>
  <si>
    <t>1 atp[c] + 1 chol[e] + 1 h2o[c] -&gt; 1 adp[c] + 1 chol[c] + 1 h[c] + 1 pi[c]</t>
  </si>
  <si>
    <t>1 atp[c] + 1 glyb[e] + 1 h2o[c] -&gt; 1 adp[c] + 1 glyb[c] + 1 h[c] + 1 pi[c]</t>
  </si>
  <si>
    <t>1 succ[c] + 1 tartr-L[e] &lt;-&gt; 1 succ[e] + 1 tartr-L[c]</t>
  </si>
  <si>
    <t>1 atp[c] + 1 h2o[c] + 1 succ[e] -&gt; 1 adp[c] + 1 h[c] + 1 pi[c] + 1 succ[c]</t>
  </si>
  <si>
    <t>1 gua[e] + 1 h[e] -&gt; 1 gua[c] + 1 h[c]</t>
  </si>
  <si>
    <t>1 h[e] + 1 xan[e] -&gt; 1 h[c] + 1 xan[c]</t>
  </si>
  <si>
    <t>1 accoa[c] + 2 h[c] + 2 nadh[c] &lt;-&gt; 1 coa[c] + 1 etoh[c] + 2 nad[c]</t>
  </si>
  <si>
    <t>1 thr-L[c] &lt;-&gt; 1 acald[c] + 1 gly[c]</t>
  </si>
  <si>
    <t>1 12ppd-S[e] &lt;-&gt; 1 12ppd-S[c]</t>
  </si>
  <si>
    <t>1 h2o[c] + 1 nmn[e] -&gt; 1 h[c] + 1 ncam[c] + 1 r5p[c]</t>
  </si>
  <si>
    <t>1 acald[e] &lt;-&gt; 1 acald[c]</t>
  </si>
  <si>
    <t>1 gua[e] &lt;-&gt; 1 gua[c]</t>
  </si>
  <si>
    <t>1 hxan[e] &lt;-&gt; 1 hxan[c]</t>
  </si>
  <si>
    <t>1 xan[e] &lt;-&gt; 1 xan[c]</t>
  </si>
  <si>
    <t>1 nac[e] -&gt; 1 nac[c]</t>
  </si>
  <si>
    <t>1 asn-L[e] + 1 atp[c] + 1 h2o[c] -&gt; 1 adp[c] + 1 asn-L[c] + 1 h[c] + 1 pi[c]</t>
  </si>
  <si>
    <t>1 asn-L[e] + 1 h[e] &lt;-&gt; 1 asn-L[c] + 1 h[c]</t>
  </si>
  <si>
    <t>1 26dap-M[e] + 1 atp[c] + 1 h2o[c] -&gt; 1 26dap-M[c] + 1 adp[c] + 1 h[c] + 1 pi[c]</t>
  </si>
  <si>
    <t>1 atp[c] + 1 cys-L[e] + 1 h2o[c] -&gt; 1 adp[c] + 1 cys-L[c] + 1 h[c] + 1 pi[c]</t>
  </si>
  <si>
    <t>1 ac[e] + 1 h[e] &lt;-&gt; 1 ac[c] + 1 h[c]</t>
  </si>
  <si>
    <t>1 etoh[e] + 1 h[e] &lt;-&gt; 1 etoh[c] + 1 h[c]</t>
  </si>
  <si>
    <t>1 h[e] + 1 pyr[e] &lt;-&gt; 1 h[c] + 1 pyr[c]</t>
  </si>
  <si>
    <t>1 o2[e] &lt;-&gt; 1 o2[c]</t>
  </si>
  <si>
    <t>1 co2[e] &lt;-&gt; 1 co2[c]</t>
  </si>
  <si>
    <t>1 h2o[e] &lt;-&gt; 1 h2o[c]</t>
  </si>
  <si>
    <t>1 dha[e] &lt;-&gt; 1 dha[c]</t>
  </si>
  <si>
    <t>1 nh4[e] &lt;-&gt; 1 nh4[c]</t>
  </si>
  <si>
    <t>1 arab-L[e] + 1 h[e] &lt;-&gt; 1 arab-L[c] + 1 h[c]</t>
  </si>
  <si>
    <t>1 arab-L[e] + 1 atp[c] + 1 h2o[c] -&gt; 1 adp[c] + 1 arab-L[c] + 1 h[c] + 1 pi[c]</t>
  </si>
  <si>
    <t>1 h[e] + 1 his-L[e] &lt;-&gt; 1 h[c] + 1 his-L[c]</t>
  </si>
  <si>
    <t>1 h[e] + 1 phe-L[e] &lt;-&gt; 1 h[c] + 1 phe-L[c]</t>
  </si>
  <si>
    <t>1 h[e] + 1 leu-L[e] &lt;-&gt; 1 h[c] + 1 leu-L[c]</t>
  </si>
  <si>
    <t>1 h[e] + 1 val-L[e] &lt;-&gt; 1 h[c] + 1 val-L[c]</t>
  </si>
  <si>
    <t>1 h[e] + 1 ile-L[e] &lt;-&gt; 1 h[c] + 1 ile-L[c]</t>
  </si>
  <si>
    <t>1 atp[c] + 1 cbl1[e] + 1 h2o[c] -&gt; 1 adp[c] + 1 cbl1[c] + 1 h[c] + 1 pi[c]</t>
  </si>
  <si>
    <t>1 15dap[c] + 1 h[e] + 1 lys-L[e] -&gt; 1 15dap[e] + 1 h[c] + 1 lys-L[c]</t>
  </si>
  <si>
    <t>1 crn[e] + 1 gbbtn[c] -&gt; 1 crn[c] + 1 gbbtn[e]</t>
  </si>
  <si>
    <t>1 h[e] + 1 na1[c] &lt;-&gt; 1 h[c] + 1 na1[e]</t>
  </si>
  <si>
    <t>1 cit[e] + 1 succ[c] -&gt; 1 cit[c] + 1 succ[e]</t>
  </si>
  <si>
    <t>1 csn[e] + 1 h[e] -&gt; 1 csn[c] + 1 h[c]</t>
  </si>
  <si>
    <t>1 malt[e] + 1 pep[c] -&gt; 1 malt6p[c] + 1 pyr[c]</t>
  </si>
  <si>
    <t>1 acgam[e] + 1 pep[c] -&gt; 1 acgam6p[c] + 1 pyr[c]</t>
  </si>
  <si>
    <t>1 ala-D[e] + 1 h[e] &lt;-&gt; 1 ala-D[c] + 1 h[c]</t>
  </si>
  <si>
    <t>1 h[e] + 1 ser-D[e] &lt;-&gt; 1 h[c] + 1 ser-D[c]</t>
  </si>
  <si>
    <t>1 gly[e] + 1 h[e] &lt;-&gt; 1 gly[c] + 1 h[c]</t>
  </si>
  <si>
    <t>1 atp[c] + 1 h2o[c] + 1 so4[e] -&gt; 1 adp[c] + 1 h[c] + 1 pi[c] + 1 so4[c]</t>
  </si>
  <si>
    <t>1 asp-L[e] + 2 h[e] -&gt; 1 asp-L[c] + 2 h[c]</t>
  </si>
  <si>
    <t>1 fum[e] + 2 h[e] -&gt; 1 fum[c] + 2 h[c]</t>
  </si>
  <si>
    <t>2 h[e] + 1 mal-L[e] -&gt; 2 h[c] + 1 mal-L[c]</t>
  </si>
  <si>
    <t>2 h[e] + 1 succ[e] -&gt; 2 h[c] + 1 succ[c]</t>
  </si>
  <si>
    <t>1 asp-L[e] + 3 h[e] -&gt; 1 asp-L[c] + 3 h[c]</t>
  </si>
  <si>
    <t>3 h[e] + 1 mal-L[e] -&gt; 3 h[c] + 1 mal-L[c]</t>
  </si>
  <si>
    <t>3 h[e] + 1 succ[e] -&gt; 3 h[c] + 1 succ[c]</t>
  </si>
  <si>
    <t>1 h[c] + 1 succ[c] -&gt; 1 h[e] + 1 succ[e]</t>
  </si>
  <si>
    <t>1 fum[e] + 3 h[e] -&gt; 1 fum[c] + 3 h[c]</t>
  </si>
  <si>
    <t>1 fum[e] + 1 succ[c] &lt;-&gt; 1 fum[c] + 1 succ[e]</t>
  </si>
  <si>
    <t>1 galctn-D[e] + 1 h[e] &lt;-&gt; 1 galctn-D[c] + 1 h[c]</t>
  </si>
  <si>
    <t>1 galur[e] + 1 h[e] &lt;-&gt; 1 galur[c] + 1 h[c]</t>
  </si>
  <si>
    <t>1 glcur[e] + 1 h[e] &lt;-&gt; 1 glcur[c] + 1 h[c]</t>
  </si>
  <si>
    <t>1 h[e] + 1 ocdca[e] -&gt; 1 h[c] + 1 ocdca[c]</t>
  </si>
  <si>
    <t>1 h[e] + 1 hdca[e] -&gt; 1 h[c] + 1 hdca[c]</t>
  </si>
  <si>
    <t>1 h[e] + 1 ttdca[e] -&gt; 1 h[c] + 1 ttdca[c]</t>
  </si>
  <si>
    <t>1 atp[c] + 1 fe2[e] + 1 h2o[c] -&gt; 1 adp[c] + 1 fe2[c] + 1 h[c] + 1 pi[c]</t>
  </si>
  <si>
    <t>1 for[e] &lt;-&gt; 1 for[c]</t>
  </si>
  <si>
    <t>1 fuc-L[e] + 1 h[e] &lt;-&gt; 1 fuc-L[c] + 1 h[c]</t>
  </si>
  <si>
    <t>1 4abut[e] + 1 h[e] -&gt; 1 4abut[c] + 1 h[c]</t>
  </si>
  <si>
    <t>1 gal[e] + 1 h[e] -&gt; 1 gal[c] + 1 h[c]</t>
  </si>
  <si>
    <t>1 glc-D[e] + 1 h[e] -&gt; 1 glc-D[c] + 1 h[c]</t>
  </si>
  <si>
    <t>1 galt[e] + 1 pep[c] -&gt; 1 galt1p[c] + 1 pyr[c]</t>
  </si>
  <si>
    <t>1 atp[c] + 1 gln-L[e] + 1 h2o[c] -&gt; 1 adp[c] + 1 gln-L[c] + 1 h[c] + 1 pi[c]</t>
  </si>
  <si>
    <t>1 glyc[c] &lt;-&gt; 1 glyc[e]</t>
  </si>
  <si>
    <t>1 glyald[e] &lt;-&gt; 1 glyald[c]</t>
  </si>
  <si>
    <t>1 urea[e] &lt;-&gt; 1 urea[c]</t>
  </si>
  <si>
    <t>1 glyc3p[e] + 1 pi[c] -&gt; 1 glyc3p[c] + 1 pi[e]</t>
  </si>
  <si>
    <t>1 asp-L[e] + 1 atp[c] + 1 h2o[c] -&gt; 1 adp[c] + 1 asp-L[c] + 1 h[c] + 1 pi[c]</t>
  </si>
  <si>
    <t>1 atp[c] + 1 glu-L[e] + 1 h2o[c] -&gt; 1 adp[c] + 1 glu-L[c] + 1 h[c] + 1 pi[c]</t>
  </si>
  <si>
    <t>1 asp-L[e] + 1 h[e] -&gt; 1 asp-L[c] + 1 h[c]</t>
  </si>
  <si>
    <t>1 glu-L[e] + 1 h[e] &lt;-&gt; 1 glu-L[c] + 1 h[c]</t>
  </si>
  <si>
    <t>1 glu-L[e] + 1 na1[e] -&gt; 1 glu-L[c] + 1 na1[c]</t>
  </si>
  <si>
    <t>1 atp[c] + 1 h2o[c] + 1 orn[e] -&gt; 1 adp[c] + 1 h[c] + 1 orn[c] + 1 pi[c]</t>
  </si>
  <si>
    <t>1 arg-L[e] + 1 atp[c] + 1 h2o[c] -&gt; 1 adp[c] + 1 arg-L[c] + 1 h[c] + 1 pi[c]</t>
  </si>
  <si>
    <t>1 atp[c] + 1 h2o[c] + 1 his-L[e] -&gt; 1 adp[c] + 1 h[c] + 1 his-L[c] + 1 pi[c]</t>
  </si>
  <si>
    <t>1 atp[c] + 1 h2o[c] + 1 lys-L[e] -&gt; 1 adp[c] + 1 h[c] + 1 lys-L[c] + 1 pi[c]</t>
  </si>
  <si>
    <t>1 h[e] + 1 idon-L[e] &lt;-&gt; 1 h[c] + 1 idon-L[c]</t>
  </si>
  <si>
    <t>1 glcn[e] + 1 h[e] &lt;-&gt; 1 glcn[c] + 1 h[c]</t>
  </si>
  <si>
    <t>1 2ddglcn[e] + 1 h[e] &lt;-&gt; 1 2ddglcn[c] + 1 h[c]</t>
  </si>
  <si>
    <t>1 atp[c] + 1 h2o[c] + 1 k[e] -&gt; 1 adp[c] + 1 h[c] + 1 k[c] + 1 pi[c]</t>
  </si>
  <si>
    <t>1 akg[e] + 1 h[e] &lt;-&gt; 1 akg[c] + 1 h[c]</t>
  </si>
  <si>
    <t>1 h[e] + 1 lcts[e] &lt;-&gt; 1 h[c] + 1 lcts[c]</t>
  </si>
  <si>
    <t>1 atp[c] + 1 h2o[c] + 1 ile-L[e] -&gt; 1 adp[c] + 1 h[c] + 1 ile-L[c] + 1 pi[c]</t>
  </si>
  <si>
    <t>1 atp[c] + 1 h2o[c] + 1 thr-L[e] -&gt; 1 adp[c] + 1 h[c] + 1 pi[c] + 1 thr-L[c]</t>
  </si>
  <si>
    <t>1 ala-L[e] + 1 atp[c] + 1 h2o[c] -&gt; 1 adp[c] + 1 ala-L[c] + 1 h[c] + 1 pi[c]</t>
  </si>
  <si>
    <t>1 atp[c] + 1 h2o[c] + 1 val-L[e] -&gt; 1 adp[c] + 1 h[c] + 1 pi[c] + 1 val-L[c]</t>
  </si>
  <si>
    <t>1 atp[c] + 1 h2o[c] + 1 leu-L[e] -&gt; 1 adp[c] + 1 h[c] + 1 leu-L[c] + 1 pi[c]</t>
  </si>
  <si>
    <t>1 h[e] + 1 lac-D[e] &lt;-&gt; 1 h[c] + 1 lac-D[c]</t>
  </si>
  <si>
    <t>1 glyclt[e] + 1 h[e] &lt;-&gt; 1 glyclt[c] + 1 h[c]</t>
  </si>
  <si>
    <t>1 h[e] + 1 lac-L[e] &lt;-&gt; 1 h[c] + 1 lac-L[c]</t>
  </si>
  <si>
    <t>1 h[e] + 1 lys-L[e] &lt;-&gt; 1 h[c] + 1 lys-L[c]</t>
  </si>
  <si>
    <t>1 atp[c] + 1 h2o[c] + 1 maltpt[e] -&gt; 1 adp[c] + 1 h[c] + 1 maltpt[c] + 1 pi[c]</t>
  </si>
  <si>
    <t>1 atp[c] + 1 h2o[c] + 1 malt[e] -&gt; 1 adp[c] + 1 h[c] + 1 malt[c] + 1 pi[c]</t>
  </si>
  <si>
    <t>1 atp[c] + 1 h2o[c] + 1 maltttr[e] -&gt; 1 adp[c] + 1 h[c] + 1 maltttr[c] + 1 pi[c]</t>
  </si>
  <si>
    <t>1 atp[c] + 1 h2o[c] + 1 malthx[e] -&gt; 1 adp[c] + 1 h[c] + 1 malthx[c] + 1 pi[c]</t>
  </si>
  <si>
    <t>1 atp[c] + 1 h2o[c] + 1 malttr[e] -&gt; 1 adp[c] + 1 h[c] + 1 malttr[c] + 1 pi[c]</t>
  </si>
  <si>
    <t>1 fru[e] + 1 pep[c] -&gt; 1 f6p[c] + 1 pyr[c]</t>
  </si>
  <si>
    <t>1 man[e] + 1 pep[c] -&gt; 1 man6p[c] + 1 pyr[c]</t>
  </si>
  <si>
    <t>1 gam[e] + 1 pep[c] -&gt; 1 gam6p[c] + 1 pyr[c]</t>
  </si>
  <si>
    <t>1 h[e] + 1 melib[e] -&gt; 1 h[c] + 1 melib[c]</t>
  </si>
  <si>
    <t>1 atp[c] + 1 h2o[c] + 1 met-L[e] -&gt; 1 adp[c] + 1 h[c] + 1 met-L[c] + 1 pi[c]</t>
  </si>
  <si>
    <t>1 atp[c] + 1 h2o[c] + 1 met-D[e] -&gt; 1 adp[c] + 1 h[c] + 1 met-D[c] + 1 pi[c]</t>
  </si>
  <si>
    <t>1 atp[c] + 1 gal[e] + 1 h2o[c] -&gt; 1 adp[c] + 1 gal[c] + 1 h[c] + 1 pi[c]</t>
  </si>
  <si>
    <t>1 h[e] + 1 indole[e] &lt;-&gt; 1 h[c] + 1 indole[c]</t>
  </si>
  <si>
    <t>1 acnam[e] + 1 h[e] -&gt; 1 acnam[c] + 1 h[c]</t>
  </si>
  <si>
    <t>1 no2[c] + 1 no3[e] -&gt; 1 no2[e] + 1 no3[c]</t>
  </si>
  <si>
    <t>1 h[e] + 1 no2[e] &lt;-&gt; 1 h[c] + 1 no2[c]</t>
  </si>
  <si>
    <t>2 h[e] + 1 na1[c] -&gt; 2 h[c] + 1 na1[e]</t>
  </si>
  <si>
    <t>3 h[e] + 2 na1[c] -&gt; 3 h[c] + 2 na1[e]</t>
  </si>
  <si>
    <t>1 gsn[e] + 1 h[e] -&gt; 1 gsn[c] + 1 h[c]</t>
  </si>
  <si>
    <t>1 dgsn[e] + 1 h[e] -&gt; 1 dgsn[c] + 1 h[c]</t>
  </si>
  <si>
    <t>1 h[e] + 1 ins[e] -&gt; 1 h[c] + 1 ins[c]</t>
  </si>
  <si>
    <t>1 din[e] + 1 h[e] -&gt; 1 din[c] + 1 h[c]</t>
  </si>
  <si>
    <t>1 adn[e] + 1 h[e] -&gt; 1 adn[c] + 1 h[c]</t>
  </si>
  <si>
    <t>1 h[e] + 1 uri[e] -&gt; 1 h[c] + 1 uri[c]</t>
  </si>
  <si>
    <t>1 cytd[e] + 1 h[e] -&gt; 1 cytd[c] + 1 h[c]</t>
  </si>
  <si>
    <t>1 dcyt[e] + 1 h[e] -&gt; 1 dcyt[c] + 1 h[c]</t>
  </si>
  <si>
    <t>1 duri[e] + 1 h[e] -&gt; 1 duri[c] + 1 h[c]</t>
  </si>
  <si>
    <t>1 dad-2[e] + 1 h[e] -&gt; 1 dad-2[c] + 1 h[c]</t>
  </si>
  <si>
    <t>1 h[e] + 1 thymd[e] -&gt; 1 h[c] + 1 thymd[c]</t>
  </si>
  <si>
    <t>1 na1[e] + 1 pnto-R[e] -&gt; 1 na1[c] + 1 pnto-R[c]</t>
  </si>
  <si>
    <t>1 h[e] + 1 pi[e] &lt;-&gt; 1 h[c] + 1 pi[c]</t>
  </si>
  <si>
    <t>1 nmn[e] -&gt; 1 nmn[c]</t>
  </si>
  <si>
    <t>1 atp[c] + 1 h2o[c] + 1 ptrc[e] -&gt; 1 adp[c] + 1 h[c] + 1 pi[c] + 1 ptrc[c]</t>
  </si>
  <si>
    <t>1 atp[c] + 1 h2o[c] + 1 spmd[e] -&gt; 1 adp[c] + 1 h[c] + 1 pi[c] + 1 spmd[c]</t>
  </si>
  <si>
    <t>1 orn[c] + 1 ptrc[e] &lt;-&gt; 1 orn[e] + 1 ptrc[c]</t>
  </si>
  <si>
    <t>1 h[e] + 1 ptrc[e] &lt;-&gt; 1 h[c] + 1 ptrc[c]</t>
  </si>
  <si>
    <t>1 h[e] + 1 pro-L[e] &lt;-&gt; 1 h[c] + 1 pro-L[c]</t>
  </si>
  <si>
    <t>1 atp[c] + 1 h2o[c] + 1 pro-L[e] -&gt; 1 adp[c] + 1 h[c] + 1 pi[c] + 1 pro-L[c]</t>
  </si>
  <si>
    <t>1 atp[c] + 1 h2o[c] + 1 pi[e] -&gt; 1 adp[c] + 1 h[c] + 2 pi[c]</t>
  </si>
  <si>
    <t>1 acmana[e] + 1 pep[c] -&gt; 1 acmanap[c] + 1 pyr[c]</t>
  </si>
  <si>
    <t>1 mnl[e] + 1 pep[c] -&gt; 1 mnl1p[c] + 1 pyr[c]</t>
  </si>
  <si>
    <t>1 pep[c] + 1 sucr[e] -&gt; 1 pyr[c] + 1 suc6p[c]</t>
  </si>
  <si>
    <t>1 glc-D[e] + 1 pep[c] -&gt; 1 g6p[c] + 1 pyr[c]</t>
  </si>
  <si>
    <t>1 fru[e] + 1 pep[c] -&gt; 1 f1p[c] + 1 pyr[c]</t>
  </si>
  <si>
    <t>1 pep[c] + 1 tre[e] -&gt; 1 pyr[c] + 1 tre6p[c]</t>
  </si>
  <si>
    <t>1 na1[e] + 1 pro-L[e] -&gt; 1 na1[c] + 1 pro-L[c]</t>
  </si>
  <si>
    <t>1 h[e] + 1 rmn[e] -&gt; 1 h[c] + 1 rmn[c]</t>
  </si>
  <si>
    <t>1 atp[c] + 1 h2o[c] + 1 tsul[e] -&gt; 1 adp[c] + 1 h[c] + 1 pi[c] + 1 tsul[c]</t>
  </si>
  <si>
    <t>1 h[e] + 1 ser-L[e] &lt;-&gt; 1 h[c] + 1 ser-L[c]</t>
  </si>
  <si>
    <t>1 atp[c] + 1 h2o[c] + 1 thm[e] -&gt; 1 adp[c] + 1 h[c] + 1 pi[c] + 1 thm[c]</t>
  </si>
  <si>
    <t>1 pep[c] + 1 sbt-D[e] -&gt; 1 pyr[c] + 1 sbt6p[c]</t>
  </si>
  <si>
    <t>1 na1[e] + 1 ser-L[e] -&gt; 1 na1[c] + 1 ser-L[c]</t>
  </si>
  <si>
    <t>1 na1[e] + 1 thr-L[e] -&gt; 1 na1[c] + 1 thr-L[c]</t>
  </si>
  <si>
    <t>1 atp[c] + 1 h2o[c] + 1 taur[e] -&gt; 1 adp[c] + 1 h[c] + 1 pi[c] + 1 taur[c]</t>
  </si>
  <si>
    <t>1 h[e] + 1 thr-L[e] &lt;-&gt; 1 h[c] + 1 thr-L[c]</t>
  </si>
  <si>
    <t>1 h[e] + 1 trp-L[e] &lt;-&gt; 1 h[c] + 1 trp-L[c]</t>
  </si>
  <si>
    <t>1 h[e] + 1 k[e] &lt;-&gt; 1 h[c] + 1 k[c]</t>
  </si>
  <si>
    <t>1 h[e] + 1 tyr-L[e] &lt;-&gt; 1 h[c] + 1 tyr-L[c]</t>
  </si>
  <si>
    <t>1 atp[c] + 1 glyc3p[e] + 1 h2o[c] -&gt; 1 adp[c] + 1 glyc3p[c] + 1 h[c] + 1 pi[c]</t>
  </si>
  <si>
    <t>1 man6p[e] + 2 pi[c] -&gt; 1 man6p[c] + 2 pi[e]</t>
  </si>
  <si>
    <t>1 g6p[e] + 2 pi[c] -&gt; 1 g6p[c] + 2 pi[e]</t>
  </si>
  <si>
    <t>1 fuc1p-L[e] + 2 pi[c] -&gt; 1 fuc1p-L[c] + 2 pi[e]</t>
  </si>
  <si>
    <t>1 h[e] + 1 ura[e] -&gt; 1 h[c] + 1 ura[c]</t>
  </si>
  <si>
    <t>1 h[e] + 1 xtsn[e] &lt;-&gt; 1 h[c] + 1 xtsn[c]</t>
  </si>
  <si>
    <t>1 h[e] + 1 ins[e] &lt;-&gt; 1 h[c] + 1 ins[c]</t>
  </si>
  <si>
    <t>1 adn[e] + 1 h[e] &lt;-&gt; 1 adn[c] + 1 h[c]</t>
  </si>
  <si>
    <t>1 cytd[e] + 1 h[e] &lt;-&gt; 1 cytd[c] + 1 h[c]</t>
  </si>
  <si>
    <t>1 h[e] + 1 thymd[e] &lt;-&gt; 1 h[c] + 1 thymd[c]</t>
  </si>
  <si>
    <t>1 h[e] + 1 uri[e] &lt;-&gt; 1 h[c] + 1 uri[c]</t>
  </si>
  <si>
    <t>1 h[e] + 1 xyl-D[e] -&gt; 1 h[c] + 1 xyl-D[c]</t>
  </si>
  <si>
    <t>1 atp[c] + 1 h2o[c] + 1 xyl-D[e] -&gt; 1 adp[c] + 1 h[c] + 1 pi[c] + 1 xyl-D[c]</t>
  </si>
  <si>
    <t>1 chol[e] + 1 h[e] &lt;-&gt; 1 chol[c] + 1 h[c]</t>
  </si>
  <si>
    <t>1 ade[e] + 1 h[e] &lt;-&gt; 1 ade[c] + 1 h[c]</t>
  </si>
  <si>
    <t>1 atp[c] + 1 h2o[c] + 1 rib-D[e] -&gt; 1 adp[c] + 1 h[c] + 1 pi[c] + 1 rib-D[c]</t>
  </si>
  <si>
    <t>1 3dhq[c] &lt;-&gt; 1 3dhsk[c] + 1 h2o[c]</t>
  </si>
  <si>
    <t>2 h[c] + 2 o2-[c] -&gt; 1 h2o2[c] + 1 o2[c]</t>
  </si>
  <si>
    <t>1 2ahbut[c] + 1 h[c] + 1 nadph[c] -&gt; 1 23dhmp[c] + 1 nadp[c]</t>
  </si>
  <si>
    <t>1 alac-S[c] + 1 h[c] + 1 nadph[c] -&gt; 1 23dhmb[c] + 1 nadp[c]</t>
  </si>
  <si>
    <t>0.05 5mthf[c] + 5.0E-5 accoa[c] + 0.488 ala-L[c] + 0.0010 amp[c] + 0.281 arg-L[c] + 0.229 asn-L[c] + 0.229 asp-L[c] + 45.7318 atp[c] + 1.29E-4 clpn_EC[c] + 6.0E-6 coa[c] + 0.126 ctp[c] + 0.087 cys-L[c] + 0.0247 datp[c] + 0.0254 dctp[c] + 0.0254 dgtp[c] + 0.0247 dttp[c] + 1.0E-5 fad[c] + 0.25 gln-L[c] + 0.25 glu-L[c] + 0.582 gly[c] + 0.154 glycogen[c] + 0.203 gtp[c] + 45.5608 h2o[c] + 0.09 his-L[c] + 0.276 ile-L[c] + 0.428 leu-L[c] + 0.0084 lps_EC[c] + 0.326 lys-L[c] + 0.146 met-L[c] + 0.00215 nad[c] + 5.0E-5 nadh[c] + 1.3E-4 nadp[c] + 4.0E-4 nadph[c] + 0.001935 pe_EC[c] + 0.0276 peptido_EC[c] + 4.64E-4 pg_EC[c] + 0.176 phe-L[c] + 0.21 pro-L[c] + 5.2E-5 ps_EC[c] + 0.035 ptrc[c] + 0.205 ser-L[c] + 0.0070 spmd[c] + 3.0E-6 succoa[c] + 0.241 thr-L[c] + 0.054 trp-L[c] + 0.131 tyr-L[c] + 0.0030 udpg[c] + 0.136 utp[c] + 0.402 val-L[c] -&gt; 45.5608 adp[c] + 45.56035 h[c] + 45.5628 pi[c] + 0.7302 ppi[c]</t>
  </si>
  <si>
    <t xml:space="preserve">1 12ppd-S[e] &lt;-&gt; </t>
  </si>
  <si>
    <t xml:space="preserve">1 15dap[e] &lt;-&gt; </t>
  </si>
  <si>
    <t xml:space="preserve">1 26dap-M[e] &lt;-&gt; </t>
  </si>
  <si>
    <t xml:space="preserve">1 2ddglcn[e] &lt;-&gt; </t>
  </si>
  <si>
    <t xml:space="preserve">1 3hcinnm[e] &lt;-&gt; </t>
  </si>
  <si>
    <t xml:space="preserve">1 3hpppn[e] &lt;-&gt; </t>
  </si>
  <si>
    <t xml:space="preserve">1 4abut[e] &lt;-&gt; </t>
  </si>
  <si>
    <t xml:space="preserve">1 acac[e] &lt;-&gt; </t>
  </si>
  <si>
    <t xml:space="preserve">1 acald[e] &lt;-&gt; </t>
  </si>
  <si>
    <t xml:space="preserve">1 acgam[e] &lt;-&gt; </t>
  </si>
  <si>
    <t xml:space="preserve">1 acmana[e] &lt;-&gt; </t>
  </si>
  <si>
    <t xml:space="preserve">1 acnam[e] &lt;-&gt; </t>
  </si>
  <si>
    <t xml:space="preserve">1 ade[e] &lt;-&gt; </t>
  </si>
  <si>
    <t xml:space="preserve">1 adn[e] &lt;-&gt; </t>
  </si>
  <si>
    <t xml:space="preserve">1 ala-D[e] &lt;-&gt; </t>
  </si>
  <si>
    <t xml:space="preserve">1 ala-L[e] &lt;-&gt; </t>
  </si>
  <si>
    <t xml:space="preserve">1 alltn[e] &lt;-&gt; </t>
  </si>
  <si>
    <t xml:space="preserve">1 amp[e] &lt;-&gt; </t>
  </si>
  <si>
    <t xml:space="preserve">1 arab-L[e] &lt;-&gt; </t>
  </si>
  <si>
    <t xml:space="preserve">1 arg-L[e] &lt;-&gt; </t>
  </si>
  <si>
    <t xml:space="preserve">1 asn-L[e] &lt;-&gt; </t>
  </si>
  <si>
    <t xml:space="preserve">1 asp-L[e] &lt;-&gt; </t>
  </si>
  <si>
    <t xml:space="preserve">1 but[e] &lt;-&gt; </t>
  </si>
  <si>
    <t xml:space="preserve">1 cbl1[e] &lt;-&gt; </t>
  </si>
  <si>
    <t xml:space="preserve">1 chol[e] &lt;-&gt; </t>
  </si>
  <si>
    <t xml:space="preserve">1 cit[e] &lt;-&gt; </t>
  </si>
  <si>
    <t xml:space="preserve">1 crn[e] &lt;-&gt; </t>
  </si>
  <si>
    <t xml:space="preserve">1 csn[e] &lt;-&gt; </t>
  </si>
  <si>
    <t xml:space="preserve">1 cynt[e] &lt;-&gt; </t>
  </si>
  <si>
    <t xml:space="preserve">1 cys-L[e] &lt;-&gt; </t>
  </si>
  <si>
    <t xml:space="preserve">1 cytd[e] &lt;-&gt; </t>
  </si>
  <si>
    <t xml:space="preserve">1 dad-2[e] &lt;-&gt; </t>
  </si>
  <si>
    <t xml:space="preserve">1 dcyt[e] &lt;-&gt; </t>
  </si>
  <si>
    <t xml:space="preserve">1 dgsn[e] &lt;-&gt; </t>
  </si>
  <si>
    <t xml:space="preserve">1 dha[e] &lt;-&gt; </t>
  </si>
  <si>
    <t xml:space="preserve">1 din[e] &lt;-&gt; </t>
  </si>
  <si>
    <t xml:space="preserve">1 dms[e] &lt;-&gt; </t>
  </si>
  <si>
    <t xml:space="preserve">1 dmso[e] &lt;-&gt; </t>
  </si>
  <si>
    <t xml:space="preserve">1 duri[e] &lt;-&gt; </t>
  </si>
  <si>
    <t xml:space="preserve">1 etoh[e] &lt;-&gt; </t>
  </si>
  <si>
    <t xml:space="preserve">1 for[e] &lt;-&gt; </t>
  </si>
  <si>
    <t xml:space="preserve">1 fru[e] &lt;-&gt; </t>
  </si>
  <si>
    <t xml:space="preserve">1 fuc-L[e] &lt;-&gt; </t>
  </si>
  <si>
    <t xml:space="preserve">1 fuc1p-L[e] &lt;-&gt; </t>
  </si>
  <si>
    <t xml:space="preserve">1 fum[e] &lt;-&gt; </t>
  </si>
  <si>
    <t xml:space="preserve">1 g6p[e] &lt;-&gt; </t>
  </si>
  <si>
    <t xml:space="preserve">1 gal[e] &lt;-&gt; </t>
  </si>
  <si>
    <t xml:space="preserve">1 galct-D[e] &lt;-&gt; </t>
  </si>
  <si>
    <t xml:space="preserve">1 galctn-D[e] &lt;-&gt; </t>
  </si>
  <si>
    <t xml:space="preserve">1 galt[e] &lt;-&gt; </t>
  </si>
  <si>
    <t xml:space="preserve">1 galur[e] &lt;-&gt; </t>
  </si>
  <si>
    <t xml:space="preserve">1 gam[e] &lt;-&gt; </t>
  </si>
  <si>
    <t xml:space="preserve">1 gbbtn[e] &lt;-&gt; </t>
  </si>
  <si>
    <t xml:space="preserve">1 glcn[e] &lt;-&gt; </t>
  </si>
  <si>
    <t xml:space="preserve">1 glcr[e] &lt;-&gt; </t>
  </si>
  <si>
    <t xml:space="preserve">1 glcur[e] &lt;-&gt; </t>
  </si>
  <si>
    <t xml:space="preserve">1 gln-L[e] &lt;-&gt; </t>
  </si>
  <si>
    <t xml:space="preserve">1 glu-L[e] &lt;-&gt; </t>
  </si>
  <si>
    <t xml:space="preserve">1 gly[e] &lt;-&gt; </t>
  </si>
  <si>
    <t xml:space="preserve">1 glyald[e] &lt;-&gt; </t>
  </si>
  <si>
    <t xml:space="preserve">1 glyb[e] &lt;-&gt; </t>
  </si>
  <si>
    <t xml:space="preserve">1 glyc3p[e] &lt;-&gt; </t>
  </si>
  <si>
    <t xml:space="preserve">1 glyclt[e] &lt;-&gt; </t>
  </si>
  <si>
    <t xml:space="preserve">1 gsn[e] &lt;-&gt; </t>
  </si>
  <si>
    <t xml:space="preserve">1 gua[e] &lt;-&gt; </t>
  </si>
  <si>
    <t xml:space="preserve">1 hdca[e] &lt;-&gt; </t>
  </si>
  <si>
    <t xml:space="preserve">1 his-L[e] &lt;-&gt; </t>
  </si>
  <si>
    <t xml:space="preserve">1 hxan[e] &lt;-&gt; </t>
  </si>
  <si>
    <t xml:space="preserve">1 idon-L[e] &lt;-&gt; </t>
  </si>
  <si>
    <t xml:space="preserve">1 ile-L[e] &lt;-&gt; </t>
  </si>
  <si>
    <t xml:space="preserve">1 indole[e] &lt;-&gt; </t>
  </si>
  <si>
    <t xml:space="preserve">1 ins[e] &lt;-&gt; </t>
  </si>
  <si>
    <t xml:space="preserve">1 lcts[e] &lt;-&gt; </t>
  </si>
  <si>
    <t xml:space="preserve">1 leu-L[e] &lt;-&gt; </t>
  </si>
  <si>
    <t xml:space="preserve">1 lys-L[e] &lt;-&gt; </t>
  </si>
  <si>
    <t xml:space="preserve">1 malt[e] &lt;-&gt; </t>
  </si>
  <si>
    <t xml:space="preserve">1 malthx[e] &lt;-&gt; </t>
  </si>
  <si>
    <t xml:space="preserve">1 maltpt[e] &lt;-&gt; </t>
  </si>
  <si>
    <t xml:space="preserve">1 malttr[e] &lt;-&gt; </t>
  </si>
  <si>
    <t xml:space="preserve">1 maltttr[e] &lt;-&gt; </t>
  </si>
  <si>
    <t xml:space="preserve">1 man[e] &lt;-&gt; </t>
  </si>
  <si>
    <t xml:space="preserve">1 man6p[e] &lt;-&gt; </t>
  </si>
  <si>
    <t xml:space="preserve">1 melib[e] &lt;-&gt; </t>
  </si>
  <si>
    <t xml:space="preserve">1 met-D[e] &lt;-&gt; </t>
  </si>
  <si>
    <t xml:space="preserve">1 met-L[e] &lt;-&gt; </t>
  </si>
  <si>
    <t xml:space="preserve">1 mnl[e] &lt;-&gt; </t>
  </si>
  <si>
    <t xml:space="preserve">1 nac[e] &lt;-&gt; </t>
  </si>
  <si>
    <t xml:space="preserve">1 nad[e] &lt;-&gt; </t>
  </si>
  <si>
    <t xml:space="preserve">1 nmn[e] &lt;-&gt; </t>
  </si>
  <si>
    <t xml:space="preserve">1 no2[e] &lt;-&gt; </t>
  </si>
  <si>
    <t xml:space="preserve">1 no3[e] &lt;-&gt; </t>
  </si>
  <si>
    <t xml:space="preserve">1 ocdca[e] &lt;-&gt; </t>
  </si>
  <si>
    <t xml:space="preserve">1 orn[e] &lt;-&gt; </t>
  </si>
  <si>
    <t xml:space="preserve">1 phe-L[e] &lt;-&gt; </t>
  </si>
  <si>
    <t xml:space="preserve">1 pnto-R[e] &lt;-&gt; </t>
  </si>
  <si>
    <t xml:space="preserve">1 pppn[e] &lt;-&gt; </t>
  </si>
  <si>
    <t xml:space="preserve">1 pro-L[e] &lt;-&gt; </t>
  </si>
  <si>
    <t xml:space="preserve">1 ptrc[e] &lt;-&gt; </t>
  </si>
  <si>
    <t xml:space="preserve">1 rib-D[e] &lt;-&gt; </t>
  </si>
  <si>
    <t xml:space="preserve">1 rmn[e] &lt;-&gt; </t>
  </si>
  <si>
    <t xml:space="preserve">1 sbt-D[e] &lt;-&gt; </t>
  </si>
  <si>
    <t xml:space="preserve">1 ser-D[e] &lt;-&gt; </t>
  </si>
  <si>
    <t xml:space="preserve">1 ser-L[e] &lt;-&gt; </t>
  </si>
  <si>
    <t xml:space="preserve">1 spmd[e] &lt;-&gt; </t>
  </si>
  <si>
    <t xml:space="preserve">1 sucr[e] &lt;-&gt; </t>
  </si>
  <si>
    <t xml:space="preserve">1 tartr-L[e] &lt;-&gt; </t>
  </si>
  <si>
    <t xml:space="preserve">1 taur[e] &lt;-&gt; </t>
  </si>
  <si>
    <t xml:space="preserve">1 thm[e] &lt;-&gt; </t>
  </si>
  <si>
    <t xml:space="preserve">1 thr-L[e] &lt;-&gt; </t>
  </si>
  <si>
    <t xml:space="preserve">1 thymd[e] &lt;-&gt; </t>
  </si>
  <si>
    <t xml:space="preserve">1 tma[e] &lt;-&gt; </t>
  </si>
  <si>
    <t xml:space="preserve">1 tmao[e] &lt;-&gt; </t>
  </si>
  <si>
    <t xml:space="preserve">1 tre[e] &lt;-&gt; </t>
  </si>
  <si>
    <t xml:space="preserve">1 trp-L[e] &lt;-&gt; </t>
  </si>
  <si>
    <t xml:space="preserve">1 tsul[e] &lt;-&gt; </t>
  </si>
  <si>
    <t xml:space="preserve">1 ttdca[e] &lt;-&gt; </t>
  </si>
  <si>
    <t xml:space="preserve">1 tyr-L[e] &lt;-&gt; </t>
  </si>
  <si>
    <t xml:space="preserve">1 ura[e] &lt;-&gt; </t>
  </si>
  <si>
    <t xml:space="preserve">1 urea[e] &lt;-&gt; </t>
  </si>
  <si>
    <t xml:space="preserve">1 uri[e] &lt;-&gt; </t>
  </si>
  <si>
    <t xml:space="preserve">1 val-L[e] &lt;-&gt; </t>
  </si>
  <si>
    <t xml:space="preserve">1 xan[e] &lt;-&gt; </t>
  </si>
  <si>
    <t xml:space="preserve">1 xtsn[e] &lt;-&gt; </t>
  </si>
  <si>
    <t xml:space="preserve">1 xyl-D[e] &lt;-&gt; </t>
  </si>
  <si>
    <t xml:space="preserve">1 co2[e] &lt;-&gt; </t>
  </si>
  <si>
    <t xml:space="preserve">1 fe2[e] &lt;-&gt; </t>
  </si>
  <si>
    <t xml:space="preserve">1 h[e] &lt;-&gt; </t>
  </si>
  <si>
    <t xml:space="preserve">1 h2o[e] &lt;-&gt; </t>
  </si>
  <si>
    <t xml:space="preserve">1 k[e] &lt;-&gt; </t>
  </si>
  <si>
    <t xml:space="preserve">1 na1[e] &lt;-&gt; </t>
  </si>
  <si>
    <t xml:space="preserve">1 nh4[e] &lt;-&gt; </t>
  </si>
  <si>
    <t xml:space="preserve">1 pi[e] &lt;-&gt; </t>
  </si>
  <si>
    <t xml:space="preserve">1 so4[e] &lt;-&gt; </t>
  </si>
  <si>
    <t xml:space="preserve">1 ac[e] &lt;-&gt; </t>
  </si>
  <si>
    <t xml:space="preserve">1 akg[e] &lt;-&gt; </t>
  </si>
  <si>
    <t xml:space="preserve">1 glc-D[e] &lt;-&gt; </t>
  </si>
  <si>
    <t xml:space="preserve">1 glyc[e] &lt;-&gt; </t>
  </si>
  <si>
    <t xml:space="preserve">1 lac-D[e] &lt;-&gt; </t>
  </si>
  <si>
    <t xml:space="preserve">1 lac-L[e] &lt;-&gt; </t>
  </si>
  <si>
    <t xml:space="preserve">1 mal-L[e] &lt;-&gt; </t>
  </si>
  <si>
    <t xml:space="preserve">1 o2[e] &lt;-&gt; </t>
  </si>
  <si>
    <t xml:space="preserve">1 pyr[e] &lt;-&gt; </t>
  </si>
  <si>
    <t xml:space="preserve">1 succ[e] &lt;-&gt; </t>
  </si>
  <si>
    <t>12DGR120tipp</t>
  </si>
  <si>
    <t>12DGR140tipp</t>
  </si>
  <si>
    <t>12DGR141tipp</t>
  </si>
  <si>
    <t>12DGR160tipp</t>
  </si>
  <si>
    <t>12DGR161tipp</t>
  </si>
  <si>
    <t>12DGR180tipp</t>
  </si>
  <si>
    <t>12DGR181tipp</t>
  </si>
  <si>
    <t>12PPDRtex</t>
  </si>
  <si>
    <t>12PPDRtpp</t>
  </si>
  <si>
    <t>12PPDStex</t>
  </si>
  <si>
    <t>12PPDStpp</t>
  </si>
  <si>
    <t>14GLUCANabcpp</t>
  </si>
  <si>
    <t>14GLUCANtexi</t>
  </si>
  <si>
    <t>23CAMPtex</t>
  </si>
  <si>
    <t>23CCMPtex</t>
  </si>
  <si>
    <t>23CGMPtex</t>
  </si>
  <si>
    <t>23CUMPtex</t>
  </si>
  <si>
    <t>23DAPPAt2pp</t>
  </si>
  <si>
    <t>23DAPPAtex</t>
  </si>
  <si>
    <t>23PDE2pp</t>
  </si>
  <si>
    <t>23PDE4pp</t>
  </si>
  <si>
    <t>23PDE7pp</t>
  </si>
  <si>
    <t>23PDE9pp</t>
  </si>
  <si>
    <t>26DAHtex</t>
  </si>
  <si>
    <t>2AGPA120tipp</t>
  </si>
  <si>
    <t>2AGPA140tipp</t>
  </si>
  <si>
    <t>2AGPA141tipp</t>
  </si>
  <si>
    <t>2AGPA160tipp</t>
  </si>
  <si>
    <t>2AGPA161tipp</t>
  </si>
  <si>
    <t>2AGPA180tipp</t>
  </si>
  <si>
    <t>2AGPA181tipp</t>
  </si>
  <si>
    <t>2AGPE120tipp</t>
  </si>
  <si>
    <t>2AGPE140tipp</t>
  </si>
  <si>
    <t>2AGPE141tipp</t>
  </si>
  <si>
    <t>2AGPE160tipp</t>
  </si>
  <si>
    <t>2AGPE161tipp</t>
  </si>
  <si>
    <t>2AGPE180tipp</t>
  </si>
  <si>
    <t>2AGPE181tipp</t>
  </si>
  <si>
    <t>2AGPEAT120</t>
  </si>
  <si>
    <t>2AGPEAT140</t>
  </si>
  <si>
    <t>2AGPEAT141</t>
  </si>
  <si>
    <t>2AGPEAT160</t>
  </si>
  <si>
    <t>2AGPEAT161</t>
  </si>
  <si>
    <t>2AGPEAT180</t>
  </si>
  <si>
    <t>2AGPEAT181</t>
  </si>
  <si>
    <t>2AGPG120tipp</t>
  </si>
  <si>
    <t>2AGPG140tipp</t>
  </si>
  <si>
    <t>2AGPG141tipp</t>
  </si>
  <si>
    <t>2AGPG160tipp</t>
  </si>
  <si>
    <t>2AGPG161tipp</t>
  </si>
  <si>
    <t>2AGPG180tipp</t>
  </si>
  <si>
    <t>2AGPG181tipp</t>
  </si>
  <si>
    <t>2AGPGAT120</t>
  </si>
  <si>
    <t>2AGPGAT140</t>
  </si>
  <si>
    <t>2AGPGAT141</t>
  </si>
  <si>
    <t>2AGPGAT160</t>
  </si>
  <si>
    <t>2AGPGAT161</t>
  </si>
  <si>
    <t>2AGPGAT180</t>
  </si>
  <si>
    <t>2AGPGAT181</t>
  </si>
  <si>
    <t>2DGLCNRx</t>
  </si>
  <si>
    <t>2DGLCNRy</t>
  </si>
  <si>
    <t>2DGULRx</t>
  </si>
  <si>
    <t>2DGULRy</t>
  </si>
  <si>
    <t>2MAHMP</t>
  </si>
  <si>
    <t>34dhpactex</t>
  </si>
  <si>
    <t>3AMPtex</t>
  </si>
  <si>
    <t>3CMPtex</t>
  </si>
  <si>
    <t>3GMPtex</t>
  </si>
  <si>
    <t>3HAD100</t>
  </si>
  <si>
    <t>3HAD120</t>
  </si>
  <si>
    <t>3HAD121</t>
  </si>
  <si>
    <t>3HAD140</t>
  </si>
  <si>
    <t>3HAD141</t>
  </si>
  <si>
    <t>3HAD160</t>
  </si>
  <si>
    <t>3HAD161</t>
  </si>
  <si>
    <t>3HAD180</t>
  </si>
  <si>
    <t>3HAD181</t>
  </si>
  <si>
    <t>3HAD40</t>
  </si>
  <si>
    <t>3HAD60</t>
  </si>
  <si>
    <t>3HAD80</t>
  </si>
  <si>
    <t>3HCINNMH</t>
  </si>
  <si>
    <t>3HPPPNH</t>
  </si>
  <si>
    <t>3KGK</t>
  </si>
  <si>
    <t>3NTD2pp</t>
  </si>
  <si>
    <t>3NTD4pp</t>
  </si>
  <si>
    <t>3NTD7pp</t>
  </si>
  <si>
    <t>3NTD9pp</t>
  </si>
  <si>
    <t>3OAR100</t>
  </si>
  <si>
    <t>3OAR120</t>
  </si>
  <si>
    <t>3OAR121</t>
  </si>
  <si>
    <t>3OAR140</t>
  </si>
  <si>
    <t>3OAR141</t>
  </si>
  <si>
    <t>3OAR160</t>
  </si>
  <si>
    <t>3OAR161</t>
  </si>
  <si>
    <t>3OAR180</t>
  </si>
  <si>
    <t>3OAR181</t>
  </si>
  <si>
    <t>3OAR40</t>
  </si>
  <si>
    <t>3OAR60</t>
  </si>
  <si>
    <t>3OAR80</t>
  </si>
  <si>
    <t>3OAS100</t>
  </si>
  <si>
    <t>3OAS120</t>
  </si>
  <si>
    <t>3OAS121</t>
  </si>
  <si>
    <t>3OAS140</t>
  </si>
  <si>
    <t>3OAS141</t>
  </si>
  <si>
    <t>3OAS160</t>
  </si>
  <si>
    <t>3OAS161</t>
  </si>
  <si>
    <t>3OAS180</t>
  </si>
  <si>
    <t>3OAS181</t>
  </si>
  <si>
    <t>3OAS60</t>
  </si>
  <si>
    <t>3OAS80</t>
  </si>
  <si>
    <t>3PEPTabcpp</t>
  </si>
  <si>
    <t>3PEPTtex</t>
  </si>
  <si>
    <t>3UMPtex</t>
  </si>
  <si>
    <t>42A12BOOXpp</t>
  </si>
  <si>
    <t>4HOXPACDtex</t>
  </si>
  <si>
    <t>4HTHRS</t>
  </si>
  <si>
    <t>4PCP</t>
  </si>
  <si>
    <t>4PCPpp</t>
  </si>
  <si>
    <t>4PEPTabcpp</t>
  </si>
  <si>
    <t>4PEPTtex</t>
  </si>
  <si>
    <t>5DGLCNR</t>
  </si>
  <si>
    <t>5DGLCNt2rpp</t>
  </si>
  <si>
    <t>5DGLCNtex</t>
  </si>
  <si>
    <t>5DOAN</t>
  </si>
  <si>
    <t>A5PISO</t>
  </si>
  <si>
    <t>AACPS1</t>
  </si>
  <si>
    <t>AACPS2</t>
  </si>
  <si>
    <t>AACPS3</t>
  </si>
  <si>
    <t>AACPS4</t>
  </si>
  <si>
    <t>AACPS5</t>
  </si>
  <si>
    <t>AACPS6</t>
  </si>
  <si>
    <t>AACPS7</t>
  </si>
  <si>
    <t>AACPS8</t>
  </si>
  <si>
    <t>AACPS9</t>
  </si>
  <si>
    <t>AACTOOR</t>
  </si>
  <si>
    <t>AADDGT</t>
  </si>
  <si>
    <t>AAMYL</t>
  </si>
  <si>
    <t>AAMYLpp</t>
  </si>
  <si>
    <t>AB6PGH</t>
  </si>
  <si>
    <t>ABTA</t>
  </si>
  <si>
    <t>ABUTD</t>
  </si>
  <si>
    <t>ABUTt2pp</t>
  </si>
  <si>
    <t>ABUTtex</t>
  </si>
  <si>
    <t>ACACCT</t>
  </si>
  <si>
    <t>ACACT1r</t>
  </si>
  <si>
    <t>ACACt2pp</t>
  </si>
  <si>
    <t>ACACtex</t>
  </si>
  <si>
    <t>ACALD</t>
  </si>
  <si>
    <t>ACALDtex</t>
  </si>
  <si>
    <t>ACALDtpp</t>
  </si>
  <si>
    <t>ACANTHAT</t>
  </si>
  <si>
    <t>ACBIPGT</t>
  </si>
  <si>
    <t>ACCOAC</t>
  </si>
  <si>
    <t>ACCOAL</t>
  </si>
  <si>
    <t>ACGAL1PPpp</t>
  </si>
  <si>
    <t>ACGAL1Ptex</t>
  </si>
  <si>
    <t>ACGALtex</t>
  </si>
  <si>
    <t>ACGAM1PPpp</t>
  </si>
  <si>
    <t>ACGAM1Ptex</t>
  </si>
  <si>
    <t>ACGAMK</t>
  </si>
  <si>
    <t>ACGAMT</t>
  </si>
  <si>
    <t>ACGAptspp</t>
  </si>
  <si>
    <t>ACGAtex</t>
  </si>
  <si>
    <t>ACGK</t>
  </si>
  <si>
    <t>ACGS</t>
  </si>
  <si>
    <t>ACHBS</t>
  </si>
  <si>
    <t>ACKr</t>
  </si>
  <si>
    <t>ACLS</t>
  </si>
  <si>
    <t>ACM6PH</t>
  </si>
  <si>
    <t>ACMAMUT</t>
  </si>
  <si>
    <t>ACMANAptspp</t>
  </si>
  <si>
    <t>ACMANAtex</t>
  </si>
  <si>
    <t>ACMUMptspp</t>
  </si>
  <si>
    <t>ACMUMtex</t>
  </si>
  <si>
    <t>ACNAMt2pp</t>
  </si>
  <si>
    <t>ACNAMtex</t>
  </si>
  <si>
    <t>ACNML</t>
  </si>
  <si>
    <t>ACOAD1f</t>
  </si>
  <si>
    <t>ACOAD2f</t>
  </si>
  <si>
    <t>ACOAD3f</t>
  </si>
  <si>
    <t>ACOAD4f</t>
  </si>
  <si>
    <t>ACOAD5f</t>
  </si>
  <si>
    <t>ACOAD6f</t>
  </si>
  <si>
    <t>ACOAD7f</t>
  </si>
  <si>
    <t>ACOAD8f</t>
  </si>
  <si>
    <t>ACOATA</t>
  </si>
  <si>
    <t>ACODA</t>
  </si>
  <si>
    <t>ACOLIPAtex</t>
  </si>
  <si>
    <t>ACONIs</t>
  </si>
  <si>
    <t>ACONMT</t>
  </si>
  <si>
    <t>ACONTa</t>
  </si>
  <si>
    <t>ACONTb</t>
  </si>
  <si>
    <t>ACOTA</t>
  </si>
  <si>
    <t>ACPS1</t>
  </si>
  <si>
    <t>ACS</t>
  </si>
  <si>
    <t>ACSERtex</t>
  </si>
  <si>
    <t>ACSERtpp</t>
  </si>
  <si>
    <t>ACt2rpp</t>
  </si>
  <si>
    <t>ACt4pp</t>
  </si>
  <si>
    <t>ACtex</t>
  </si>
  <si>
    <t>ADA</t>
  </si>
  <si>
    <t>ADCL</t>
  </si>
  <si>
    <t>ADCS</t>
  </si>
  <si>
    <t>ADD</t>
  </si>
  <si>
    <t>ADEt2rpp</t>
  </si>
  <si>
    <t>ADEtex</t>
  </si>
  <si>
    <t>ADK1</t>
  </si>
  <si>
    <t>ADK3</t>
  </si>
  <si>
    <t>ADK4</t>
  </si>
  <si>
    <t>ADMDC</t>
  </si>
  <si>
    <t>ADNCYC</t>
  </si>
  <si>
    <t>ADNK1</t>
  </si>
  <si>
    <t>ADNt2pp</t>
  </si>
  <si>
    <t>ADNt2rpp</t>
  </si>
  <si>
    <t>ADNtex</t>
  </si>
  <si>
    <t>ADNUC</t>
  </si>
  <si>
    <t>ADOCBIK</t>
  </si>
  <si>
    <t>ADOCBLabcpp</t>
  </si>
  <si>
    <t>ADOCBLS</t>
  </si>
  <si>
    <t>ADOCBLtonex</t>
  </si>
  <si>
    <t>ADPRDP</t>
  </si>
  <si>
    <t>ADPT</t>
  </si>
  <si>
    <t>ADSK</t>
  </si>
  <si>
    <t>ADSL1r</t>
  </si>
  <si>
    <t>ADSL2r</t>
  </si>
  <si>
    <t>ADSS</t>
  </si>
  <si>
    <t>AGDC</t>
  </si>
  <si>
    <t>AGM3PA</t>
  </si>
  <si>
    <t>AGM3PApp</t>
  </si>
  <si>
    <t>AGM3PH</t>
  </si>
  <si>
    <t>AGM3Pt2pp</t>
  </si>
  <si>
    <t>AGM4PA</t>
  </si>
  <si>
    <t>AGM4PApp</t>
  </si>
  <si>
    <t>AGM4PCP</t>
  </si>
  <si>
    <t>AGM4PCPpp</t>
  </si>
  <si>
    <t>AGM4PH</t>
  </si>
  <si>
    <t>AGM4Pt2pp</t>
  </si>
  <si>
    <t>AGMH</t>
  </si>
  <si>
    <t>AGMHE</t>
  </si>
  <si>
    <t>AGMT</t>
  </si>
  <si>
    <t>AGMt2pp</t>
  </si>
  <si>
    <t>AGMtex</t>
  </si>
  <si>
    <t>AGPAT120</t>
  </si>
  <si>
    <t>AGPAT140</t>
  </si>
  <si>
    <t>AGPAT141</t>
  </si>
  <si>
    <t>AGPAT160</t>
  </si>
  <si>
    <t>AGPAT161</t>
  </si>
  <si>
    <t>AGPAT180</t>
  </si>
  <si>
    <t>AGPAT181</t>
  </si>
  <si>
    <t>AGPR</t>
  </si>
  <si>
    <t>AGt3</t>
  </si>
  <si>
    <t>AHCYSNS</t>
  </si>
  <si>
    <t>AICART</t>
  </si>
  <si>
    <t>AIRC2</t>
  </si>
  <si>
    <t>AIRC3</t>
  </si>
  <si>
    <t>AKGDH</t>
  </si>
  <si>
    <t>AKGt2rpp</t>
  </si>
  <si>
    <t>AKGtex</t>
  </si>
  <si>
    <t>ALAabcpp</t>
  </si>
  <si>
    <t>ALAALAabcpp</t>
  </si>
  <si>
    <t>ALAALAD</t>
  </si>
  <si>
    <t>ALAALAr</t>
  </si>
  <si>
    <t>ALAALAtex</t>
  </si>
  <si>
    <t>ALAGLUE</t>
  </si>
  <si>
    <t>ALAR</t>
  </si>
  <si>
    <t>ALAt2pp</t>
  </si>
  <si>
    <t>ALAt4pp</t>
  </si>
  <si>
    <t>ALATA_D2</t>
  </si>
  <si>
    <t>ALATA_L</t>
  </si>
  <si>
    <t>ALATA_L2</t>
  </si>
  <si>
    <t>ALAtex</t>
  </si>
  <si>
    <t>ALATRS</t>
  </si>
  <si>
    <t>ALCD19</t>
  </si>
  <si>
    <t>ALCD2x</t>
  </si>
  <si>
    <t>ALDD19x</t>
  </si>
  <si>
    <t>ALDD2x</t>
  </si>
  <si>
    <t>ALDD2y</t>
  </si>
  <si>
    <t>ALDD3y</t>
  </si>
  <si>
    <t>ALDD4</t>
  </si>
  <si>
    <t>ALLabcpp</t>
  </si>
  <si>
    <t>ALLK</t>
  </si>
  <si>
    <t>ALLPI</t>
  </si>
  <si>
    <t>ALLTAMH</t>
  </si>
  <si>
    <t>ALLtex</t>
  </si>
  <si>
    <t>ALLTN</t>
  </si>
  <si>
    <t>ALLTNt2rpp</t>
  </si>
  <si>
    <t>ALLTNtex</t>
  </si>
  <si>
    <t>ALLULPE</t>
  </si>
  <si>
    <t>ALPATE160pp</t>
  </si>
  <si>
    <t>ALPATG160pp</t>
  </si>
  <si>
    <t>ALR2</t>
  </si>
  <si>
    <t>ALR4x</t>
  </si>
  <si>
    <t>ALTRH</t>
  </si>
  <si>
    <t>AM3PA</t>
  </si>
  <si>
    <t>AM4PA</t>
  </si>
  <si>
    <t>AM4PCP</t>
  </si>
  <si>
    <t>AMALT1</t>
  </si>
  <si>
    <t>AMALT2</t>
  </si>
  <si>
    <t>AMALT3</t>
  </si>
  <si>
    <t>AMALT4</t>
  </si>
  <si>
    <t>AMANAPEr</t>
  </si>
  <si>
    <t>AMANK</t>
  </si>
  <si>
    <t>AMAOTr</t>
  </si>
  <si>
    <t>AMMQLT8</t>
  </si>
  <si>
    <t>AMPMS2</t>
  </si>
  <si>
    <t>AMPN</t>
  </si>
  <si>
    <t>AMPTASECG</t>
  </si>
  <si>
    <t>AMPTASEPG</t>
  </si>
  <si>
    <t>AMPtex</t>
  </si>
  <si>
    <t>ANHGMtex</t>
  </si>
  <si>
    <t>ANHMK</t>
  </si>
  <si>
    <t>ANPRT</t>
  </si>
  <si>
    <t>ANS</t>
  </si>
  <si>
    <t>AOBUTDs</t>
  </si>
  <si>
    <t>AOXSr</t>
  </si>
  <si>
    <t>AP4AH</t>
  </si>
  <si>
    <t>AP5AH</t>
  </si>
  <si>
    <t>APRAUR</t>
  </si>
  <si>
    <t>ARAI</t>
  </si>
  <si>
    <t>ARBabcpp</t>
  </si>
  <si>
    <t>ARBt2rpp</t>
  </si>
  <si>
    <t>ARBt3ipp</t>
  </si>
  <si>
    <t>ARBtex</t>
  </si>
  <si>
    <t>ARBTNabcpp</t>
  </si>
  <si>
    <t>ARBTNexs</t>
  </si>
  <si>
    <t>ARBTNR1</t>
  </si>
  <si>
    <t>ARBTNR2</t>
  </si>
  <si>
    <t>ARBTNR3</t>
  </si>
  <si>
    <t>ARBTNtex</t>
  </si>
  <si>
    <t>ARBTNtonex</t>
  </si>
  <si>
    <t>ARBTNtpp</t>
  </si>
  <si>
    <t>ARGabcpp</t>
  </si>
  <si>
    <t>ARGAGMt7pp</t>
  </si>
  <si>
    <t>ARGDC</t>
  </si>
  <si>
    <t>ARGDCpp</t>
  </si>
  <si>
    <t>ARGORNt7pp</t>
  </si>
  <si>
    <t>ARGSL</t>
  </si>
  <si>
    <t>ARGSS</t>
  </si>
  <si>
    <t>ARGt3pp</t>
  </si>
  <si>
    <t>ARGtex</t>
  </si>
  <si>
    <t>ARGTRS</t>
  </si>
  <si>
    <t>ASAD</t>
  </si>
  <si>
    <t>ASCBPL</t>
  </si>
  <si>
    <t>ASCBptspp</t>
  </si>
  <si>
    <t>ASCBtex</t>
  </si>
  <si>
    <t>ASNabcpp</t>
  </si>
  <si>
    <t>ASNN</t>
  </si>
  <si>
    <t>ASNNpp</t>
  </si>
  <si>
    <t>ASNS1</t>
  </si>
  <si>
    <t>ASNS2</t>
  </si>
  <si>
    <t>ASNt2rpp</t>
  </si>
  <si>
    <t>ASNtex</t>
  </si>
  <si>
    <t>ASNTRS</t>
  </si>
  <si>
    <t>ASO3t8pp</t>
  </si>
  <si>
    <t>ASO3tex</t>
  </si>
  <si>
    <t>ASP1DC</t>
  </si>
  <si>
    <t>ASPabcpp</t>
  </si>
  <si>
    <t>ASPCT</t>
  </si>
  <si>
    <t>ASPK</t>
  </si>
  <si>
    <t>ASPO3</t>
  </si>
  <si>
    <t>ASPO4</t>
  </si>
  <si>
    <t>ASPO5</t>
  </si>
  <si>
    <t>ASPO6</t>
  </si>
  <si>
    <t>ASPT</t>
  </si>
  <si>
    <t>ASPt2_2pp</t>
  </si>
  <si>
    <t>ASPt2_3pp</t>
  </si>
  <si>
    <t>ASPt2pp</t>
  </si>
  <si>
    <t>ASPTA</t>
  </si>
  <si>
    <t>ASPtex</t>
  </si>
  <si>
    <t>ASPTRS</t>
  </si>
  <si>
    <t>ASR</t>
  </si>
  <si>
    <t>AST</t>
  </si>
  <si>
    <t>ATHRDHr</t>
  </si>
  <si>
    <t>ATPHs</t>
  </si>
  <si>
    <t>ATPM</t>
  </si>
  <si>
    <t>ATPPRT</t>
  </si>
  <si>
    <t>ATPS4rpp</t>
  </si>
  <si>
    <t>BALAt2pp</t>
  </si>
  <si>
    <t>BALAtex</t>
  </si>
  <si>
    <t>BETALDHx</t>
  </si>
  <si>
    <t>BETALDHy</t>
  </si>
  <si>
    <t>BPNT</t>
  </si>
  <si>
    <t>BSORx</t>
  </si>
  <si>
    <t>BSORy</t>
  </si>
  <si>
    <t>BTS4</t>
  </si>
  <si>
    <t>BUTCT</t>
  </si>
  <si>
    <t>BUTSO3abcpp</t>
  </si>
  <si>
    <t>BUTSO3tex</t>
  </si>
  <si>
    <t>BUTt2rpp</t>
  </si>
  <si>
    <t>BUTtex</t>
  </si>
  <si>
    <t>CA2t3pp</t>
  </si>
  <si>
    <t>CA2tex</t>
  </si>
  <si>
    <t>CADVtpp</t>
  </si>
  <si>
    <t>CAT</t>
  </si>
  <si>
    <t>CAt6pp</t>
  </si>
  <si>
    <t>CBIAT</t>
  </si>
  <si>
    <t>CBItonex</t>
  </si>
  <si>
    <t>CBIuabcpp</t>
  </si>
  <si>
    <t>CBL1abcpp</t>
  </si>
  <si>
    <t>CBL1tonex</t>
  </si>
  <si>
    <t>CBLAT</t>
  </si>
  <si>
    <t>CBMKr</t>
  </si>
  <si>
    <t>CBPS</t>
  </si>
  <si>
    <t>CD2abcpp</t>
  </si>
  <si>
    <t>CD2t3pp</t>
  </si>
  <si>
    <t>CD2tex</t>
  </si>
  <si>
    <t>CD2tpp</t>
  </si>
  <si>
    <t>CDAPPA120</t>
  </si>
  <si>
    <t>CDAPPA140</t>
  </si>
  <si>
    <t>CDAPPA141</t>
  </si>
  <si>
    <t>CDAPPA160</t>
  </si>
  <si>
    <t>CDAPPA161</t>
  </si>
  <si>
    <t>CDAPPA180</t>
  </si>
  <si>
    <t>CDAPPA181</t>
  </si>
  <si>
    <t>CDPMEK</t>
  </si>
  <si>
    <t>CFAS160E</t>
  </si>
  <si>
    <t>CFAS160G</t>
  </si>
  <si>
    <t>CFAS180E</t>
  </si>
  <si>
    <t>CFAS180G</t>
  </si>
  <si>
    <t>CGLYabcpp</t>
  </si>
  <si>
    <t>CGLYtex</t>
  </si>
  <si>
    <t>CHLabcpp</t>
  </si>
  <si>
    <t>CHLt2pp</t>
  </si>
  <si>
    <t>CHLtex</t>
  </si>
  <si>
    <t>CHORM</t>
  </si>
  <si>
    <t>CHORS</t>
  </si>
  <si>
    <t>CHRPL</t>
  </si>
  <si>
    <t>CINNDO</t>
  </si>
  <si>
    <t>CITL</t>
  </si>
  <si>
    <t>CITt7pp</t>
  </si>
  <si>
    <t>CITtex</t>
  </si>
  <si>
    <t>CLIPAtex</t>
  </si>
  <si>
    <t>CLPNH120pp</t>
  </si>
  <si>
    <t>CLPNH140pp</t>
  </si>
  <si>
    <t>CLPNH141pp</t>
  </si>
  <si>
    <t>CLPNH160pp</t>
  </si>
  <si>
    <t>CLPNH161pp</t>
  </si>
  <si>
    <t>CLPNH180pp</t>
  </si>
  <si>
    <t>CLPNH181pp</t>
  </si>
  <si>
    <t>CLPNS120pp</t>
  </si>
  <si>
    <t>CLPNS140pp</t>
  </si>
  <si>
    <t>CLPNS141pp</t>
  </si>
  <si>
    <t>CLPNS160pp</t>
  </si>
  <si>
    <t>CLPNS161pp</t>
  </si>
  <si>
    <t>CLPNS180pp</t>
  </si>
  <si>
    <t>CLPNS181pp</t>
  </si>
  <si>
    <t>CLt3_2pp</t>
  </si>
  <si>
    <t>CLtex</t>
  </si>
  <si>
    <t>CMPN</t>
  </si>
  <si>
    <t>CMPtex</t>
  </si>
  <si>
    <t>CO2tex</t>
  </si>
  <si>
    <t>CO2tpp</t>
  </si>
  <si>
    <t>COBALT2abcpp</t>
  </si>
  <si>
    <t>COBALT2t3pp</t>
  </si>
  <si>
    <t>COBALT2tex</t>
  </si>
  <si>
    <t>COBALT2tpp</t>
  </si>
  <si>
    <t>COLIPAabcpp</t>
  </si>
  <si>
    <t>COLIPAtex</t>
  </si>
  <si>
    <t>CPGNabcpp</t>
  </si>
  <si>
    <t>CPGNexs</t>
  </si>
  <si>
    <t>CPGNR1</t>
  </si>
  <si>
    <t>CPGNR2</t>
  </si>
  <si>
    <t>CPGNR3</t>
  </si>
  <si>
    <t>CPGNtonex</t>
  </si>
  <si>
    <t>CPGNUtex</t>
  </si>
  <si>
    <t>CPGNUtpp</t>
  </si>
  <si>
    <t>CPPPGO</t>
  </si>
  <si>
    <t>CPPPGO2</t>
  </si>
  <si>
    <t>CRNabcpp</t>
  </si>
  <si>
    <t>CRNBTCT</t>
  </si>
  <si>
    <t>CRNCAL2</t>
  </si>
  <si>
    <t>CRNCAR</t>
  </si>
  <si>
    <t>CRNCBCT</t>
  </si>
  <si>
    <t>CRNCDH</t>
  </si>
  <si>
    <t>CRNDabcpp</t>
  </si>
  <si>
    <t>CRNDCAL2</t>
  </si>
  <si>
    <t>CRNDt2rpp</t>
  </si>
  <si>
    <t>CRNt2rpp</t>
  </si>
  <si>
    <t>CRNt7pp</t>
  </si>
  <si>
    <t>CRNt8pp</t>
  </si>
  <si>
    <t>CRNtex</t>
  </si>
  <si>
    <t>CS</t>
  </si>
  <si>
    <t>CSND</t>
  </si>
  <si>
    <t>CSNt2pp</t>
  </si>
  <si>
    <t>CSNtex</t>
  </si>
  <si>
    <t>CTBTabcpp</t>
  </si>
  <si>
    <t>CTBTCAL2</t>
  </si>
  <si>
    <t>CTBTt2rpp</t>
  </si>
  <si>
    <t>CTPS2</t>
  </si>
  <si>
    <t>CU1abcpp</t>
  </si>
  <si>
    <t>CU1Opp</t>
  </si>
  <si>
    <t>CU2abcpp</t>
  </si>
  <si>
    <t>CU2tex</t>
  </si>
  <si>
    <t>CU2tpp</t>
  </si>
  <si>
    <t>CUt3</t>
  </si>
  <si>
    <t>CUtex</t>
  </si>
  <si>
    <t>CYANST</t>
  </si>
  <si>
    <t>CYANSTpp</t>
  </si>
  <si>
    <t>CYANtex</t>
  </si>
  <si>
    <t>CYNTAH</t>
  </si>
  <si>
    <t>CYNTt2pp</t>
  </si>
  <si>
    <t>CYNTtex</t>
  </si>
  <si>
    <t>CYSabc2pp</t>
  </si>
  <si>
    <t>CYSabcpp</t>
  </si>
  <si>
    <t>CYSDabcpp</t>
  </si>
  <si>
    <t>CYSDDS</t>
  </si>
  <si>
    <t>CYSDS</t>
  </si>
  <si>
    <t>CYSDtex</t>
  </si>
  <si>
    <t>CYSS</t>
  </si>
  <si>
    <t>CYSSADS</t>
  </si>
  <si>
    <t>CYStex</t>
  </si>
  <si>
    <t>CYSTL</t>
  </si>
  <si>
    <t>CYStpp</t>
  </si>
  <si>
    <t>CYSTRS</t>
  </si>
  <si>
    <t>CYTBD2pp</t>
  </si>
  <si>
    <t>CYTBDpp</t>
  </si>
  <si>
    <t>CYTBO3_4pp</t>
  </si>
  <si>
    <t>CYTD</t>
  </si>
  <si>
    <t>CYTDH</t>
  </si>
  <si>
    <t>CYTDK2</t>
  </si>
  <si>
    <t>CYTDt2pp</t>
  </si>
  <si>
    <t>CYTDt2rpp</t>
  </si>
  <si>
    <t>CYTDtex</t>
  </si>
  <si>
    <t>CYTK1</t>
  </si>
  <si>
    <t>CYTK2</t>
  </si>
  <si>
    <t>DAAD</t>
  </si>
  <si>
    <t>DADA</t>
  </si>
  <si>
    <t>DADK</t>
  </si>
  <si>
    <t>DADNt2pp</t>
  </si>
  <si>
    <t>DADNtex</t>
  </si>
  <si>
    <t>DAGK120</t>
  </si>
  <si>
    <t>DAGK140</t>
  </si>
  <si>
    <t>DAGK141</t>
  </si>
  <si>
    <t>DAGK160</t>
  </si>
  <si>
    <t>DAGK161</t>
  </si>
  <si>
    <t>DAGK180</t>
  </si>
  <si>
    <t>DAGK181</t>
  </si>
  <si>
    <t>DALAt2pp</t>
  </si>
  <si>
    <t>DALAtex</t>
  </si>
  <si>
    <t>DAMPtex</t>
  </si>
  <si>
    <t>DAPabcpp</t>
  </si>
  <si>
    <t>DAPAL</t>
  </si>
  <si>
    <t>DAPDC</t>
  </si>
  <si>
    <t>DAPE</t>
  </si>
  <si>
    <t>DAPtex</t>
  </si>
  <si>
    <t>DASYN120</t>
  </si>
  <si>
    <t>DASYN140</t>
  </si>
  <si>
    <t>DASYN141</t>
  </si>
  <si>
    <t>DASYN160</t>
  </si>
  <si>
    <t>DASYN161</t>
  </si>
  <si>
    <t>DASYN180</t>
  </si>
  <si>
    <t>DASYN181</t>
  </si>
  <si>
    <t>DATPHs</t>
  </si>
  <si>
    <t>DB4PS</t>
  </si>
  <si>
    <t>DBTS</t>
  </si>
  <si>
    <t>DCAtex</t>
  </si>
  <si>
    <t>DCMPtex</t>
  </si>
  <si>
    <t>DCTPD</t>
  </si>
  <si>
    <t>DCYTD</t>
  </si>
  <si>
    <t>DCYTt2pp</t>
  </si>
  <si>
    <t>DCYTtex</t>
  </si>
  <si>
    <t>DDCAtexi</t>
  </si>
  <si>
    <t>DDGALK</t>
  </si>
  <si>
    <t>DDGLCNt2rpp</t>
  </si>
  <si>
    <t>DDGLCNtex</t>
  </si>
  <si>
    <t>DDGLK</t>
  </si>
  <si>
    <t>DDPA</t>
  </si>
  <si>
    <t>DDPGALA</t>
  </si>
  <si>
    <t>DGK1</t>
  </si>
  <si>
    <t>DGMPtex</t>
  </si>
  <si>
    <t>DGSNt2pp</t>
  </si>
  <si>
    <t>DGSNtex</t>
  </si>
  <si>
    <t>DHAD1</t>
  </si>
  <si>
    <t>DHAD2</t>
  </si>
  <si>
    <t>DHAPT</t>
  </si>
  <si>
    <t>DHAtex</t>
  </si>
  <si>
    <t>DHAtpp</t>
  </si>
  <si>
    <t>DHBD</t>
  </si>
  <si>
    <t>DHBS</t>
  </si>
  <si>
    <t>DHBSH</t>
  </si>
  <si>
    <t>DHCIND</t>
  </si>
  <si>
    <t>DHCINDO</t>
  </si>
  <si>
    <t>DHDPRy</t>
  </si>
  <si>
    <t>DHDPS</t>
  </si>
  <si>
    <t>DHFR</t>
  </si>
  <si>
    <t>DHFS</t>
  </si>
  <si>
    <t>DHNAOT4</t>
  </si>
  <si>
    <t>DHNPA2</t>
  </si>
  <si>
    <t>DHORD2</t>
  </si>
  <si>
    <t>DHORD5</t>
  </si>
  <si>
    <t>DHORTS</t>
  </si>
  <si>
    <t>DHPPD</t>
  </si>
  <si>
    <t>DHPPDA2</t>
  </si>
  <si>
    <t>DHPS2</t>
  </si>
  <si>
    <t>DHPTDCs</t>
  </si>
  <si>
    <t>DHPTPE</t>
  </si>
  <si>
    <t>DHQS</t>
  </si>
  <si>
    <t>DHQTi</t>
  </si>
  <si>
    <t>DIMPtex</t>
  </si>
  <si>
    <t>DINSt2pp</t>
  </si>
  <si>
    <t>DINStex</t>
  </si>
  <si>
    <t>DKGLCNR1</t>
  </si>
  <si>
    <t>DKGLCNR2x</t>
  </si>
  <si>
    <t>DKGLCNR2y</t>
  </si>
  <si>
    <t>DKMPPD</t>
  </si>
  <si>
    <t>DKMPPD3</t>
  </si>
  <si>
    <t>D-LACt2pp</t>
  </si>
  <si>
    <t>D-LACtex</t>
  </si>
  <si>
    <t>DM_4HBA</t>
  </si>
  <si>
    <t>DM_5DRIB</t>
  </si>
  <si>
    <t>DM_AACALD</t>
  </si>
  <si>
    <t>DM_HMFURN</t>
  </si>
  <si>
    <t>DM_OXAM</t>
  </si>
  <si>
    <t>DMATT</t>
  </si>
  <si>
    <t>DMPPS</t>
  </si>
  <si>
    <t>DMQMT</t>
  </si>
  <si>
    <t>DMSOR1</t>
  </si>
  <si>
    <t>DMSOR1pp</t>
  </si>
  <si>
    <t>DMSOR2</t>
  </si>
  <si>
    <t>DMSOR2pp</t>
  </si>
  <si>
    <t>DMSOtex</t>
  </si>
  <si>
    <t>DMStex</t>
  </si>
  <si>
    <t>DNMPPA</t>
  </si>
  <si>
    <t>DNTPPA</t>
  </si>
  <si>
    <t>DOGULNR</t>
  </si>
  <si>
    <t>DOPAtex</t>
  </si>
  <si>
    <t>DPCOAK</t>
  </si>
  <si>
    <t>DPR</t>
  </si>
  <si>
    <t>DRPA</t>
  </si>
  <si>
    <t>DSBAO1</t>
  </si>
  <si>
    <t>DSBAO2</t>
  </si>
  <si>
    <t>DSBCGT</t>
  </si>
  <si>
    <t>DSBDR</t>
  </si>
  <si>
    <t>DSBGGT</t>
  </si>
  <si>
    <t>DSERDHr</t>
  </si>
  <si>
    <t>DSERt2pp</t>
  </si>
  <si>
    <t>DSERtex</t>
  </si>
  <si>
    <t>DTMPK</t>
  </si>
  <si>
    <t>DTMPtex</t>
  </si>
  <si>
    <t>DUMPtex</t>
  </si>
  <si>
    <t>DURIK1</t>
  </si>
  <si>
    <t>DURIPP</t>
  </si>
  <si>
    <t>DURIt2pp</t>
  </si>
  <si>
    <t>DURItex</t>
  </si>
  <si>
    <t>DUTPDP</t>
  </si>
  <si>
    <t>DXPRIi</t>
  </si>
  <si>
    <t>DXPS</t>
  </si>
  <si>
    <t>DXYLK</t>
  </si>
  <si>
    <t>E4PD</t>
  </si>
  <si>
    <t>EAR100x</t>
  </si>
  <si>
    <t>EAR100y</t>
  </si>
  <si>
    <t>EAR120x</t>
  </si>
  <si>
    <t>EAR120y</t>
  </si>
  <si>
    <t>EAR121x</t>
  </si>
  <si>
    <t>EAR121y</t>
  </si>
  <si>
    <t>EAR140x</t>
  </si>
  <si>
    <t>EAR140y</t>
  </si>
  <si>
    <t>EAR141x</t>
  </si>
  <si>
    <t>EAR141y</t>
  </si>
  <si>
    <t>EAR160x</t>
  </si>
  <si>
    <t>EAR160y</t>
  </si>
  <si>
    <t>EAR161x</t>
  </si>
  <si>
    <t>EAR161y</t>
  </si>
  <si>
    <t>EAR180x</t>
  </si>
  <si>
    <t>EAR180y</t>
  </si>
  <si>
    <t>EAR181x</t>
  </si>
  <si>
    <t>EAR181y</t>
  </si>
  <si>
    <t>EAR40x</t>
  </si>
  <si>
    <t>EAR40y</t>
  </si>
  <si>
    <t>EAR60x</t>
  </si>
  <si>
    <t>EAR60y</t>
  </si>
  <si>
    <t>EAR80x</t>
  </si>
  <si>
    <t>EAR80y</t>
  </si>
  <si>
    <t>ECA4COLIPAtex</t>
  </si>
  <si>
    <t>ECA4OALpp</t>
  </si>
  <si>
    <t>ECAP1pp</t>
  </si>
  <si>
    <t>ECAP2pp</t>
  </si>
  <si>
    <t>ECAP3pp</t>
  </si>
  <si>
    <t>ECAtpp</t>
  </si>
  <si>
    <t>ECOAH1</t>
  </si>
  <si>
    <t>ECOAH2</t>
  </si>
  <si>
    <t>ECOAH3</t>
  </si>
  <si>
    <t>ECOAH4</t>
  </si>
  <si>
    <t>ECOAH5</t>
  </si>
  <si>
    <t>ECOAH6</t>
  </si>
  <si>
    <t>ECOAH7</t>
  </si>
  <si>
    <t>ECOAH8</t>
  </si>
  <si>
    <t>EDA</t>
  </si>
  <si>
    <t>EDD</t>
  </si>
  <si>
    <t>EDTXS1</t>
  </si>
  <si>
    <t>EDTXS2</t>
  </si>
  <si>
    <t>EDTXS3</t>
  </si>
  <si>
    <t>EDTXS4</t>
  </si>
  <si>
    <t>ENLIPAtex</t>
  </si>
  <si>
    <t>ENO</t>
  </si>
  <si>
    <t>ENTCS</t>
  </si>
  <si>
    <t>ENTERES</t>
  </si>
  <si>
    <t>ENTERES2</t>
  </si>
  <si>
    <t>ETHAAL</t>
  </si>
  <si>
    <t>ETHAt2pp</t>
  </si>
  <si>
    <t>ETHAtex</t>
  </si>
  <si>
    <t>ETHSO3abcpp</t>
  </si>
  <si>
    <t>ETHSO3tex</t>
  </si>
  <si>
    <t>ETOHt2rpp</t>
  </si>
  <si>
    <t>ETOHtex</t>
  </si>
  <si>
    <t>F6PA</t>
  </si>
  <si>
    <t>F6PP</t>
  </si>
  <si>
    <t>F6Pt6_2pp</t>
  </si>
  <si>
    <t>F6Ptex</t>
  </si>
  <si>
    <t>FA100ACPHi</t>
  </si>
  <si>
    <t>FA120ACPHi</t>
  </si>
  <si>
    <t>FA140ACPHi</t>
  </si>
  <si>
    <t>FA141ACPHi</t>
  </si>
  <si>
    <t>FA160ACPHi</t>
  </si>
  <si>
    <t>FA161ACPHi</t>
  </si>
  <si>
    <t>FA80ACPHi</t>
  </si>
  <si>
    <t>FACOAE100</t>
  </si>
  <si>
    <t>FACOAE120</t>
  </si>
  <si>
    <t>FACOAE140</t>
  </si>
  <si>
    <t>FACOAE141</t>
  </si>
  <si>
    <t>FACOAE160</t>
  </si>
  <si>
    <t>FACOAE161</t>
  </si>
  <si>
    <t>FACOAE180</t>
  </si>
  <si>
    <t>FACOAE181</t>
  </si>
  <si>
    <t>FACOAE60</t>
  </si>
  <si>
    <t>FACOAE80</t>
  </si>
  <si>
    <t>FACOAL100t2pp</t>
  </si>
  <si>
    <t>FACOAL120t2pp</t>
  </si>
  <si>
    <t>FACOAL140t2pp</t>
  </si>
  <si>
    <t>FACOAL141t2pp</t>
  </si>
  <si>
    <t>FACOAL160t2pp</t>
  </si>
  <si>
    <t>FACOAL161t2pp</t>
  </si>
  <si>
    <t>FACOAL180t2pp</t>
  </si>
  <si>
    <t>FACOAL181t2pp</t>
  </si>
  <si>
    <t>FACOAL60t2pp</t>
  </si>
  <si>
    <t>FACOAL80t2pp</t>
  </si>
  <si>
    <t>FADRx</t>
  </si>
  <si>
    <t>FADRx2</t>
  </si>
  <si>
    <t>FALDH2</t>
  </si>
  <si>
    <t>FALDtex</t>
  </si>
  <si>
    <t>FALDtpp</t>
  </si>
  <si>
    <t>FALGTHLs</t>
  </si>
  <si>
    <t>FBA</t>
  </si>
  <si>
    <t>FBP</t>
  </si>
  <si>
    <t>FCI</t>
  </si>
  <si>
    <t>FCLK</t>
  </si>
  <si>
    <t>FCLPA</t>
  </si>
  <si>
    <t>FCLT</t>
  </si>
  <si>
    <t>FDH4pp</t>
  </si>
  <si>
    <t>FDH5pp</t>
  </si>
  <si>
    <t>FDMO</t>
  </si>
  <si>
    <t>FDMO2</t>
  </si>
  <si>
    <t>FDMO3</t>
  </si>
  <si>
    <t>FDMO4</t>
  </si>
  <si>
    <t>FDMO6</t>
  </si>
  <si>
    <t>FE2abcpp</t>
  </si>
  <si>
    <t>FE2t2pp</t>
  </si>
  <si>
    <t>FE2t3pp</t>
  </si>
  <si>
    <t>FE2tex</t>
  </si>
  <si>
    <t>FE2tpp</t>
  </si>
  <si>
    <t>FE3abcpp</t>
  </si>
  <si>
    <t>FE3DCITabcpp</t>
  </si>
  <si>
    <t>FE3DCITtonex</t>
  </si>
  <si>
    <t>FE3DHBZR</t>
  </si>
  <si>
    <t>FE3DHBZSabcpp</t>
  </si>
  <si>
    <t>FE3DHBZStonex</t>
  </si>
  <si>
    <t>FE3HOXabcpp</t>
  </si>
  <si>
    <t>FE3HOXexs</t>
  </si>
  <si>
    <t>FE3HOXR1</t>
  </si>
  <si>
    <t>FE3HOXR2</t>
  </si>
  <si>
    <t>FE3HOXR3</t>
  </si>
  <si>
    <t>FE3HOXtonex</t>
  </si>
  <si>
    <t>FE3HOXUtex</t>
  </si>
  <si>
    <t>FE3HOXUtpp</t>
  </si>
  <si>
    <t>FE3Ri</t>
  </si>
  <si>
    <t>FE3tex</t>
  </si>
  <si>
    <t>FECRMabcpp</t>
  </si>
  <si>
    <t>FECRMexs</t>
  </si>
  <si>
    <t>FECRMR1</t>
  </si>
  <si>
    <t>FECRMR2</t>
  </si>
  <si>
    <t>FECRMR3</t>
  </si>
  <si>
    <t>FECRMtonex</t>
  </si>
  <si>
    <t>FECRMUtex</t>
  </si>
  <si>
    <t>FECRMUtpp</t>
  </si>
  <si>
    <t>FEENTERabcpp</t>
  </si>
  <si>
    <t>FEENTERexs</t>
  </si>
  <si>
    <t>FEENTERR1</t>
  </si>
  <si>
    <t>FEENTERR2</t>
  </si>
  <si>
    <t>FEENTERR3</t>
  </si>
  <si>
    <t>FEENTERtex</t>
  </si>
  <si>
    <t>FEENTERtonex</t>
  </si>
  <si>
    <t>FEENTERtpp</t>
  </si>
  <si>
    <t>FEOXAMabcpp</t>
  </si>
  <si>
    <t>FEOXAMexs</t>
  </si>
  <si>
    <t>FEOXAMR1</t>
  </si>
  <si>
    <t>FEOXAMR2</t>
  </si>
  <si>
    <t>FEOXAMR3</t>
  </si>
  <si>
    <t>FEOXAMtonex</t>
  </si>
  <si>
    <t>FEOXAMUtex</t>
  </si>
  <si>
    <t>FEOXAMUtpp</t>
  </si>
  <si>
    <t>FEROpp</t>
  </si>
  <si>
    <t>FFSD</t>
  </si>
  <si>
    <t>FHL</t>
  </si>
  <si>
    <t>FLDR</t>
  </si>
  <si>
    <t>FLVR</t>
  </si>
  <si>
    <t>FLVRx</t>
  </si>
  <si>
    <t>FMETTRS</t>
  </si>
  <si>
    <t>FMNAT</t>
  </si>
  <si>
    <t>FMNRx</t>
  </si>
  <si>
    <t>FMNRx2</t>
  </si>
  <si>
    <t>FORt2pp</t>
  </si>
  <si>
    <t>FORtex</t>
  </si>
  <si>
    <t>FORtppi</t>
  </si>
  <si>
    <t>FRD2</t>
  </si>
  <si>
    <t>FRD3</t>
  </si>
  <si>
    <t>FRUK</t>
  </si>
  <si>
    <t>FRULYSDG</t>
  </si>
  <si>
    <t>FRULYSE</t>
  </si>
  <si>
    <t>FRULYSK</t>
  </si>
  <si>
    <t>FRULYSt2pp</t>
  </si>
  <si>
    <t>FRULYStex</t>
  </si>
  <si>
    <t>FRUpts2pp</t>
  </si>
  <si>
    <t>FRUptspp</t>
  </si>
  <si>
    <t>FRUtex</t>
  </si>
  <si>
    <t>FRUURt2rpp</t>
  </si>
  <si>
    <t>FRUURtex</t>
  </si>
  <si>
    <t>FTHFD</t>
  </si>
  <si>
    <t>FUCtex</t>
  </si>
  <si>
    <t>FUCtpp</t>
  </si>
  <si>
    <t>FUM</t>
  </si>
  <si>
    <t>FUMt2_2pp</t>
  </si>
  <si>
    <t>FUMt2_3pp</t>
  </si>
  <si>
    <t>FUMtex</t>
  </si>
  <si>
    <t>G1PACT</t>
  </si>
  <si>
    <t>G1PPpp</t>
  </si>
  <si>
    <t>G1Ptex</t>
  </si>
  <si>
    <t>G1PTT</t>
  </si>
  <si>
    <t>G1SAT</t>
  </si>
  <si>
    <t>G2PPpp</t>
  </si>
  <si>
    <t>G3PAT120</t>
  </si>
  <si>
    <t>G3PAT140</t>
  </si>
  <si>
    <t>G3PAT141</t>
  </si>
  <si>
    <t>G3PAT160</t>
  </si>
  <si>
    <t>G3PAT161</t>
  </si>
  <si>
    <t>G3PAT180</t>
  </si>
  <si>
    <t>G3PAT181</t>
  </si>
  <si>
    <t>G3PCabcpp</t>
  </si>
  <si>
    <t>G3PCtex</t>
  </si>
  <si>
    <t>G3PD2</t>
  </si>
  <si>
    <t>G3PD5</t>
  </si>
  <si>
    <t>G3PD6</t>
  </si>
  <si>
    <t>G3PD7</t>
  </si>
  <si>
    <t>G3PEabcpp</t>
  </si>
  <si>
    <t>G3PEtex</t>
  </si>
  <si>
    <t>G3PGabcpp</t>
  </si>
  <si>
    <t>G3PGtex</t>
  </si>
  <si>
    <t>G3PIabcpp</t>
  </si>
  <si>
    <t>G3PItex</t>
  </si>
  <si>
    <t>G3PSabcpp</t>
  </si>
  <si>
    <t>G3PStex</t>
  </si>
  <si>
    <t>G3PT</t>
  </si>
  <si>
    <t>G5SADs</t>
  </si>
  <si>
    <t>G5SD</t>
  </si>
  <si>
    <t>G6PDA</t>
  </si>
  <si>
    <t>G6PDH2r</t>
  </si>
  <si>
    <t>G6PP</t>
  </si>
  <si>
    <t>G6Pt6_2pp</t>
  </si>
  <si>
    <t>G6Ptex</t>
  </si>
  <si>
    <t>GAL1PPpp</t>
  </si>
  <si>
    <t>GAL1Ptex</t>
  </si>
  <si>
    <t>GALabcpp</t>
  </si>
  <si>
    <t>GALBDtex</t>
  </si>
  <si>
    <t>GALCTD</t>
  </si>
  <si>
    <t>GALCTLO</t>
  </si>
  <si>
    <t>GALCTND</t>
  </si>
  <si>
    <t>GALCTNLt2pp</t>
  </si>
  <si>
    <t>GALCTNLtex</t>
  </si>
  <si>
    <t>GALCTNt2pp</t>
  </si>
  <si>
    <t>GALCTNtex</t>
  </si>
  <si>
    <t>GALCTt2rpp</t>
  </si>
  <si>
    <t>GALCTtex</t>
  </si>
  <si>
    <t>GALKr</t>
  </si>
  <si>
    <t>GALM2pp</t>
  </si>
  <si>
    <t>GALS3</t>
  </si>
  <si>
    <t>GALT1</t>
  </si>
  <si>
    <t>GALt2pp</t>
  </si>
  <si>
    <t>GALtex</t>
  </si>
  <si>
    <t>GALTptspp</t>
  </si>
  <si>
    <t>GALTtex</t>
  </si>
  <si>
    <t>GALUi</t>
  </si>
  <si>
    <t>GALURt2rpp</t>
  </si>
  <si>
    <t>GALURtex</t>
  </si>
  <si>
    <t>GAM6Pt6_2pp</t>
  </si>
  <si>
    <t>GAMAN6Ptex</t>
  </si>
  <si>
    <t>GAMptspp</t>
  </si>
  <si>
    <t>GAMtex</t>
  </si>
  <si>
    <t>GAPD</t>
  </si>
  <si>
    <t>GARFT</t>
  </si>
  <si>
    <t>GART</t>
  </si>
  <si>
    <t>GBBTNtex</t>
  </si>
  <si>
    <t>GCALDD</t>
  </si>
  <si>
    <t>GDMANE</t>
  </si>
  <si>
    <t>GDPDPK</t>
  </si>
  <si>
    <t>GDPMNH</t>
  </si>
  <si>
    <t>GDPMNP</t>
  </si>
  <si>
    <t>GDPtex</t>
  </si>
  <si>
    <t>GF6PTA</t>
  </si>
  <si>
    <t>GGGABADr</t>
  </si>
  <si>
    <t>GGGABAH</t>
  </si>
  <si>
    <t>GGPTRCO</t>
  </si>
  <si>
    <t>GGPTRCS</t>
  </si>
  <si>
    <t>GHMT2r</t>
  </si>
  <si>
    <t>GK1</t>
  </si>
  <si>
    <t>GLBRAN2</t>
  </si>
  <si>
    <t>GLCabcpp</t>
  </si>
  <si>
    <t>GLCATr</t>
  </si>
  <si>
    <t>GLCDpp</t>
  </si>
  <si>
    <t>GLCNt2rpp</t>
  </si>
  <si>
    <t>GLCNtex</t>
  </si>
  <si>
    <t>GLCP</t>
  </si>
  <si>
    <t>GLCP2</t>
  </si>
  <si>
    <t>GLCptspp</t>
  </si>
  <si>
    <t>GLCRAL</t>
  </si>
  <si>
    <t>GLCRD</t>
  </si>
  <si>
    <t>GLCRt2rpp</t>
  </si>
  <si>
    <t>GLCRtex</t>
  </si>
  <si>
    <t>GLCS1</t>
  </si>
  <si>
    <t>GLCt2pp</t>
  </si>
  <si>
    <t>GLCtex</t>
  </si>
  <si>
    <t>GLCtexi</t>
  </si>
  <si>
    <t>GLCTR1</t>
  </si>
  <si>
    <t>GLCTR2</t>
  </si>
  <si>
    <t>GLCTR3</t>
  </si>
  <si>
    <t>GLCUR1Ptex</t>
  </si>
  <si>
    <t>GLCURt2rpp</t>
  </si>
  <si>
    <t>GLCURtex</t>
  </si>
  <si>
    <t>GLDBRAN2</t>
  </si>
  <si>
    <t>GLGC</t>
  </si>
  <si>
    <t>GLNabcpp</t>
  </si>
  <si>
    <t>GLNS</t>
  </si>
  <si>
    <t>GLNtex</t>
  </si>
  <si>
    <t>GLNTRS</t>
  </si>
  <si>
    <t>GLTPD</t>
  </si>
  <si>
    <t>GLU5K</t>
  </si>
  <si>
    <t>GLUabcpp</t>
  </si>
  <si>
    <t>GLUABUTt7pp</t>
  </si>
  <si>
    <t>GLUCYS</t>
  </si>
  <si>
    <t>GLUDC</t>
  </si>
  <si>
    <t>GLUDy</t>
  </si>
  <si>
    <t>GLUN</t>
  </si>
  <si>
    <t>GLUNpp</t>
  </si>
  <si>
    <t>GLUPRT</t>
  </si>
  <si>
    <t>GLUR</t>
  </si>
  <si>
    <t>GLUSy</t>
  </si>
  <si>
    <t>GLUt2rpp</t>
  </si>
  <si>
    <t>GLUt4pp</t>
  </si>
  <si>
    <t>GLUtex</t>
  </si>
  <si>
    <t>GLUTRR</t>
  </si>
  <si>
    <t>GLUTRS</t>
  </si>
  <si>
    <t>GLXCL</t>
  </si>
  <si>
    <t>GLYALDtex</t>
  </si>
  <si>
    <t>GLYALDtpp</t>
  </si>
  <si>
    <t>GLYAT</t>
  </si>
  <si>
    <t>GLYBabcpp</t>
  </si>
  <si>
    <t>GLYBt2pp</t>
  </si>
  <si>
    <t>GLYBtex</t>
  </si>
  <si>
    <t>GLYC2Ptex</t>
  </si>
  <si>
    <t>GLYC3Pabcpp</t>
  </si>
  <si>
    <t>GLYC3Pt6pp</t>
  </si>
  <si>
    <t>GLYC3Ptex</t>
  </si>
  <si>
    <t>GLYCAt2rpp</t>
  </si>
  <si>
    <t>GLYCAtex</t>
  </si>
  <si>
    <t>GLYCDx</t>
  </si>
  <si>
    <t>GLYCK</t>
  </si>
  <si>
    <t>GLYCK2</t>
  </si>
  <si>
    <t>GLYCL</t>
  </si>
  <si>
    <t>GLYCLTDx</t>
  </si>
  <si>
    <t>GLYCLTDy</t>
  </si>
  <si>
    <t>GLYCLTt2rpp</t>
  </si>
  <si>
    <t>GLYCLTt4pp</t>
  </si>
  <si>
    <t>GLYCLTtex</t>
  </si>
  <si>
    <t>GLYCtex</t>
  </si>
  <si>
    <t>GLYCTO2</t>
  </si>
  <si>
    <t>GLYCTO3</t>
  </si>
  <si>
    <t>GLYCTO4</t>
  </si>
  <si>
    <t>GLYCtpp</t>
  </si>
  <si>
    <t>GLYK</t>
  </si>
  <si>
    <t>GLYOX</t>
  </si>
  <si>
    <t>GLYOX3</t>
  </si>
  <si>
    <t>GLYt2pp</t>
  </si>
  <si>
    <t>GLYt4pp</t>
  </si>
  <si>
    <t>GLYtex</t>
  </si>
  <si>
    <t>GLYTRS</t>
  </si>
  <si>
    <t>GMAND</t>
  </si>
  <si>
    <t>GMHEPAT</t>
  </si>
  <si>
    <t>GMHEPK</t>
  </si>
  <si>
    <t>GMHEPPA</t>
  </si>
  <si>
    <t>GMPR</t>
  </si>
  <si>
    <t>GMPS2</t>
  </si>
  <si>
    <t>GMPtex</t>
  </si>
  <si>
    <t>GND</t>
  </si>
  <si>
    <t>GNK</t>
  </si>
  <si>
    <t>GOFUCR</t>
  </si>
  <si>
    <t>GP4GH</t>
  </si>
  <si>
    <t>GPDDA1</t>
  </si>
  <si>
    <t>GPDDA1pp</t>
  </si>
  <si>
    <t>GPDDA2</t>
  </si>
  <si>
    <t>GPDDA2pp</t>
  </si>
  <si>
    <t>GPDDA3</t>
  </si>
  <si>
    <t>GPDDA3pp</t>
  </si>
  <si>
    <t>GPDDA4</t>
  </si>
  <si>
    <t>GPDDA4pp</t>
  </si>
  <si>
    <t>GPDDA5</t>
  </si>
  <si>
    <t>GPDDA5pp</t>
  </si>
  <si>
    <t>GRTT</t>
  </si>
  <si>
    <t>GRXR</t>
  </si>
  <si>
    <t>GSNK</t>
  </si>
  <si>
    <t>GSNt2pp</t>
  </si>
  <si>
    <t>GSNtex</t>
  </si>
  <si>
    <t>GSPMDA</t>
  </si>
  <si>
    <t>GSPMDS</t>
  </si>
  <si>
    <t>GTHOr</t>
  </si>
  <si>
    <t>GTHOXtex</t>
  </si>
  <si>
    <t>GTHRDabc2pp</t>
  </si>
  <si>
    <t>GTHRDabcpp</t>
  </si>
  <si>
    <t>GTHRDHpp</t>
  </si>
  <si>
    <t>GTHRDtex</t>
  </si>
  <si>
    <t>GTHS</t>
  </si>
  <si>
    <t>GTPCI</t>
  </si>
  <si>
    <t>GTPCII2</t>
  </si>
  <si>
    <t>GTPDPDP</t>
  </si>
  <si>
    <t>GTPDPK</t>
  </si>
  <si>
    <t>GTPHs</t>
  </si>
  <si>
    <t>GTPtex</t>
  </si>
  <si>
    <t>GUAD</t>
  </si>
  <si>
    <t>GUAPRT</t>
  </si>
  <si>
    <t>GUAt2pp</t>
  </si>
  <si>
    <t>GUAtex</t>
  </si>
  <si>
    <t>GUAtpp</t>
  </si>
  <si>
    <t>GUI1</t>
  </si>
  <si>
    <t>GUI2</t>
  </si>
  <si>
    <t>GUR1PPpp</t>
  </si>
  <si>
    <t>H2O2tex</t>
  </si>
  <si>
    <t>H2Otex</t>
  </si>
  <si>
    <t>H2Otpp</t>
  </si>
  <si>
    <t>H2SO</t>
  </si>
  <si>
    <t>H2St1pp</t>
  </si>
  <si>
    <t>H2Stex</t>
  </si>
  <si>
    <t>H2tex</t>
  </si>
  <si>
    <t>H2tpp</t>
  </si>
  <si>
    <t>HACD1i</t>
  </si>
  <si>
    <t>HACD2i</t>
  </si>
  <si>
    <t>HACD3i</t>
  </si>
  <si>
    <t>HACD4i</t>
  </si>
  <si>
    <t>HACD5i</t>
  </si>
  <si>
    <t>HACD6i</t>
  </si>
  <si>
    <t>HACD7i</t>
  </si>
  <si>
    <t>HACD8i</t>
  </si>
  <si>
    <t>HBZOPT</t>
  </si>
  <si>
    <t>HCINNMt2rpp</t>
  </si>
  <si>
    <t>HCINNMtex</t>
  </si>
  <si>
    <t>HCO3E</t>
  </si>
  <si>
    <t>HCYSMT</t>
  </si>
  <si>
    <t>HCYSMT2</t>
  </si>
  <si>
    <t>HDCAtexi</t>
  </si>
  <si>
    <t>HDCEAtexi</t>
  </si>
  <si>
    <t>HDCOAI</t>
  </si>
  <si>
    <t>HEMEOS</t>
  </si>
  <si>
    <t>HEPK1</t>
  </si>
  <si>
    <t>HEPK2</t>
  </si>
  <si>
    <t>HEPT1</t>
  </si>
  <si>
    <t>HEPT2</t>
  </si>
  <si>
    <t>HEPT3</t>
  </si>
  <si>
    <t>HEPT4</t>
  </si>
  <si>
    <t>HETZK</t>
  </si>
  <si>
    <t>HEX1</t>
  </si>
  <si>
    <t>HEX4</t>
  </si>
  <si>
    <t>HEX7</t>
  </si>
  <si>
    <t>HEXt2rpp</t>
  </si>
  <si>
    <t>HG2abcpp</t>
  </si>
  <si>
    <t>HG2t3pp</t>
  </si>
  <si>
    <t>HG2tex</t>
  </si>
  <si>
    <t>HISabcpp</t>
  </si>
  <si>
    <t>HISt2rpp</t>
  </si>
  <si>
    <t>HISTD</t>
  </si>
  <si>
    <t>HIStex</t>
  </si>
  <si>
    <t>HISTP</t>
  </si>
  <si>
    <t>HISTRS</t>
  </si>
  <si>
    <t>HKNDDH</t>
  </si>
  <si>
    <t>HKNTDH</t>
  </si>
  <si>
    <t>HMBS</t>
  </si>
  <si>
    <t>HMPK1</t>
  </si>
  <si>
    <t>HOMt2pp</t>
  </si>
  <si>
    <t>HOMtex</t>
  </si>
  <si>
    <t>HOPNTAL</t>
  </si>
  <si>
    <t>HPPK2</t>
  </si>
  <si>
    <t>HPPPNDO</t>
  </si>
  <si>
    <t>HPPPNt2rpp</t>
  </si>
  <si>
    <t>HPPPNtex</t>
  </si>
  <si>
    <t>HPYRI</t>
  </si>
  <si>
    <t>HPYRRx</t>
  </si>
  <si>
    <t>HPYRRy</t>
  </si>
  <si>
    <t>HSDy</t>
  </si>
  <si>
    <t>HSK</t>
  </si>
  <si>
    <t>HSST</t>
  </si>
  <si>
    <t>HSTPT</t>
  </si>
  <si>
    <t>Htex</t>
  </si>
  <si>
    <t>HXAND</t>
  </si>
  <si>
    <t>HXAtex</t>
  </si>
  <si>
    <t>HXCT</t>
  </si>
  <si>
    <t>HXPRT</t>
  </si>
  <si>
    <t>HYD1pp</t>
  </si>
  <si>
    <t>HYD2pp</t>
  </si>
  <si>
    <t>HYD3pp</t>
  </si>
  <si>
    <t>HYPOE</t>
  </si>
  <si>
    <t>HYXNtex</t>
  </si>
  <si>
    <t>HYXNtpp</t>
  </si>
  <si>
    <t>ICDHyr</t>
  </si>
  <si>
    <t>ICHORS</t>
  </si>
  <si>
    <t>ICHORSi</t>
  </si>
  <si>
    <t>ICHORT</t>
  </si>
  <si>
    <t>ICL</t>
  </si>
  <si>
    <t>IDOND</t>
  </si>
  <si>
    <t>IDOND2</t>
  </si>
  <si>
    <t>IDONt2rpp</t>
  </si>
  <si>
    <t>IDONtex</t>
  </si>
  <si>
    <t>IG3PS</t>
  </si>
  <si>
    <t>IGPDH</t>
  </si>
  <si>
    <t>IGPS</t>
  </si>
  <si>
    <t>ILEabcpp</t>
  </si>
  <si>
    <t>ILEt2rpp</t>
  </si>
  <si>
    <t>ILETA</t>
  </si>
  <si>
    <t>ILEtex</t>
  </si>
  <si>
    <t>ILETRS</t>
  </si>
  <si>
    <t>IMPC</t>
  </si>
  <si>
    <t>IMPD</t>
  </si>
  <si>
    <t>IMPtex</t>
  </si>
  <si>
    <t>INDOLEt2pp</t>
  </si>
  <si>
    <t>INDOLEt2rpp</t>
  </si>
  <si>
    <t>INDOLEtex</t>
  </si>
  <si>
    <t>INOSTt4pp</t>
  </si>
  <si>
    <t>INSH</t>
  </si>
  <si>
    <t>INSK</t>
  </si>
  <si>
    <t>INSt2pp</t>
  </si>
  <si>
    <t>INSt2rpp</t>
  </si>
  <si>
    <t>INStex</t>
  </si>
  <si>
    <t>INSTtex</t>
  </si>
  <si>
    <t>IPDDI</t>
  </si>
  <si>
    <t>IPDPS</t>
  </si>
  <si>
    <t>IPMD</t>
  </si>
  <si>
    <t>IPPMIa</t>
  </si>
  <si>
    <t>IPPMIb</t>
  </si>
  <si>
    <t>IPPS</t>
  </si>
  <si>
    <t>ISETACabcpp</t>
  </si>
  <si>
    <t>ISETACtex</t>
  </si>
  <si>
    <t>K2L4Aabcpp</t>
  </si>
  <si>
    <t>K2L4Atex</t>
  </si>
  <si>
    <t>Kabcpp</t>
  </si>
  <si>
    <t>KARA1</t>
  </si>
  <si>
    <t>KARA2</t>
  </si>
  <si>
    <t>KAS14</t>
  </si>
  <si>
    <t>KAS15</t>
  </si>
  <si>
    <t>KAT1</t>
  </si>
  <si>
    <t>KAT2</t>
  </si>
  <si>
    <t>KAT3</t>
  </si>
  <si>
    <t>KAT4</t>
  </si>
  <si>
    <t>KAT5</t>
  </si>
  <si>
    <t>KAT6</t>
  </si>
  <si>
    <t>KAT7</t>
  </si>
  <si>
    <t>KAT8</t>
  </si>
  <si>
    <t>KDOCT2</t>
  </si>
  <si>
    <t>KDOPP</t>
  </si>
  <si>
    <t>KDOPS</t>
  </si>
  <si>
    <t>KG6PDC</t>
  </si>
  <si>
    <t>Kt2pp</t>
  </si>
  <si>
    <t>Kt3pp</t>
  </si>
  <si>
    <t>Ktex</t>
  </si>
  <si>
    <t>LA4NTpp</t>
  </si>
  <si>
    <t>LACZ</t>
  </si>
  <si>
    <t>LACZpp</t>
  </si>
  <si>
    <t>LADGMDH</t>
  </si>
  <si>
    <t>LALDO2x</t>
  </si>
  <si>
    <t>LALGP</t>
  </si>
  <si>
    <t>LCADi</t>
  </si>
  <si>
    <t>LCARR</t>
  </si>
  <si>
    <t>LCARS</t>
  </si>
  <si>
    <t>LCTSt3ipp</t>
  </si>
  <si>
    <t>LCTStex</t>
  </si>
  <si>
    <t>LCTStpp</t>
  </si>
  <si>
    <t>LDH_D</t>
  </si>
  <si>
    <t>LDH_D2</t>
  </si>
  <si>
    <t>LEUabcpp</t>
  </si>
  <si>
    <t>LEUt2rpp</t>
  </si>
  <si>
    <t>LEUTAi</t>
  </si>
  <si>
    <t>LEUtex</t>
  </si>
  <si>
    <t>LEUTRS</t>
  </si>
  <si>
    <t>LGTHL</t>
  </si>
  <si>
    <t>LIPAabcpp</t>
  </si>
  <si>
    <t>LIPACabcpp</t>
  </si>
  <si>
    <t>LIPAHT2ex</t>
  </si>
  <si>
    <t>LIPAHTex</t>
  </si>
  <si>
    <t>LIPAtex</t>
  </si>
  <si>
    <t>L-LACD2</t>
  </si>
  <si>
    <t>L-LACD3</t>
  </si>
  <si>
    <t>L-LACt2rpp</t>
  </si>
  <si>
    <t>L-LACtex</t>
  </si>
  <si>
    <t>LPADSS</t>
  </si>
  <si>
    <t>LPLIPAL1A120pp</t>
  </si>
  <si>
    <t>LPLIPAL1A140pp</t>
  </si>
  <si>
    <t>LPLIPAL1A141pp</t>
  </si>
  <si>
    <t>LPLIPAL1A160pp</t>
  </si>
  <si>
    <t>LPLIPAL1A161pp</t>
  </si>
  <si>
    <t>LPLIPAL1A180pp</t>
  </si>
  <si>
    <t>LPLIPAL1A181pp</t>
  </si>
  <si>
    <t>LPLIPAL1E120pp</t>
  </si>
  <si>
    <t>LPLIPAL1E140pp</t>
  </si>
  <si>
    <t>LPLIPAL1E141pp</t>
  </si>
  <si>
    <t>LPLIPAL1E160pp</t>
  </si>
  <si>
    <t>LPLIPAL1E161pp</t>
  </si>
  <si>
    <t>LPLIPAL1E180pp</t>
  </si>
  <si>
    <t>LPLIPAL1E181pp</t>
  </si>
  <si>
    <t>LPLIPAL1G120pp</t>
  </si>
  <si>
    <t>LPLIPAL1G140pp</t>
  </si>
  <si>
    <t>LPLIPAL1G141pp</t>
  </si>
  <si>
    <t>LPLIPAL1G160pp</t>
  </si>
  <si>
    <t>LPLIPAL1G161pp</t>
  </si>
  <si>
    <t>LPLIPAL1G180pp</t>
  </si>
  <si>
    <t>LPLIPAL1G181pp</t>
  </si>
  <si>
    <t>LPLIPAL2A120</t>
  </si>
  <si>
    <t>LPLIPAL2A140</t>
  </si>
  <si>
    <t>LPLIPAL2A141</t>
  </si>
  <si>
    <t>LPLIPAL2A160</t>
  </si>
  <si>
    <t>LPLIPAL2A161</t>
  </si>
  <si>
    <t>LPLIPAL2A180</t>
  </si>
  <si>
    <t>LPLIPAL2A181</t>
  </si>
  <si>
    <t>LPLIPAL2ATE120</t>
  </si>
  <si>
    <t>LPLIPAL2ATE140</t>
  </si>
  <si>
    <t>LPLIPAL2ATE141</t>
  </si>
  <si>
    <t>LPLIPAL2ATE160</t>
  </si>
  <si>
    <t>LPLIPAL2ATE161</t>
  </si>
  <si>
    <t>LPLIPAL2ATE180</t>
  </si>
  <si>
    <t>LPLIPAL2ATE181</t>
  </si>
  <si>
    <t>LPLIPAL2ATG120</t>
  </si>
  <si>
    <t>LPLIPAL2ATG140</t>
  </si>
  <si>
    <t>LPLIPAL2ATG141</t>
  </si>
  <si>
    <t>LPLIPAL2ATG160</t>
  </si>
  <si>
    <t>LPLIPAL2ATG161</t>
  </si>
  <si>
    <t>LPLIPAL2ATG180</t>
  </si>
  <si>
    <t>LPLIPAL2ATG181</t>
  </si>
  <si>
    <t>LPLIPAL2E120</t>
  </si>
  <si>
    <t>LPLIPAL2E140</t>
  </si>
  <si>
    <t>LPLIPAL2E141</t>
  </si>
  <si>
    <t>LPLIPAL2E160</t>
  </si>
  <si>
    <t>LPLIPAL2E161</t>
  </si>
  <si>
    <t>LPLIPAL2E180</t>
  </si>
  <si>
    <t>LPLIPAL2E181</t>
  </si>
  <si>
    <t>LPLIPAL2G120</t>
  </si>
  <si>
    <t>LPLIPAL2G140</t>
  </si>
  <si>
    <t>LPLIPAL2G141</t>
  </si>
  <si>
    <t>LPLIPAL2G160</t>
  </si>
  <si>
    <t>LPLIPAL2G161</t>
  </si>
  <si>
    <t>LPLIPAL2G180</t>
  </si>
  <si>
    <t>LPLIPAL2G181</t>
  </si>
  <si>
    <t>LSERDHr</t>
  </si>
  <si>
    <t>LYSabcpp</t>
  </si>
  <si>
    <t>LYSDC</t>
  </si>
  <si>
    <t>LYSt2pp</t>
  </si>
  <si>
    <t>LYSt3pp</t>
  </si>
  <si>
    <t>LYStex</t>
  </si>
  <si>
    <t>LYSTRS</t>
  </si>
  <si>
    <t>LYXI</t>
  </si>
  <si>
    <t>LYXt2pp</t>
  </si>
  <si>
    <t>LYXtex</t>
  </si>
  <si>
    <t>M1PD</t>
  </si>
  <si>
    <t>MACPD</t>
  </si>
  <si>
    <t>MALDDH</t>
  </si>
  <si>
    <t>MALDt2_2pp</t>
  </si>
  <si>
    <t>MALDtex</t>
  </si>
  <si>
    <t>MALS</t>
  </si>
  <si>
    <t>MALt2_2pp</t>
  </si>
  <si>
    <t>MALt2_3pp</t>
  </si>
  <si>
    <t>MALTabcpp</t>
  </si>
  <si>
    <t>MALTATr</t>
  </si>
  <si>
    <t>MALtex</t>
  </si>
  <si>
    <t>MALTHXabcpp</t>
  </si>
  <si>
    <t>MALTHXtexi</t>
  </si>
  <si>
    <t>MALTPTabcpp</t>
  </si>
  <si>
    <t>MALTptspp</t>
  </si>
  <si>
    <t>MALTPTtexi</t>
  </si>
  <si>
    <t>MALTtexi</t>
  </si>
  <si>
    <t>MALTTRabcpp</t>
  </si>
  <si>
    <t>MALTTRtexi</t>
  </si>
  <si>
    <t>MALTTTRabcpp</t>
  </si>
  <si>
    <t>MALTTTRtexi</t>
  </si>
  <si>
    <t>MAN1PT2</t>
  </si>
  <si>
    <t>MAN6PI</t>
  </si>
  <si>
    <t>MAN6Pt6_2pp</t>
  </si>
  <si>
    <t>MAN6Ptex</t>
  </si>
  <si>
    <t>MANAO</t>
  </si>
  <si>
    <t>MANGLYCptspp</t>
  </si>
  <si>
    <t>MANGLYCtex</t>
  </si>
  <si>
    <t>MANPGH</t>
  </si>
  <si>
    <t>MANptspp</t>
  </si>
  <si>
    <t>MANtex</t>
  </si>
  <si>
    <t>MCITD</t>
  </si>
  <si>
    <t>MCITL2</t>
  </si>
  <si>
    <t>MCITS</t>
  </si>
  <si>
    <t>MCOATA</t>
  </si>
  <si>
    <t>MCPST</t>
  </si>
  <si>
    <t>MCTP1App</t>
  </si>
  <si>
    <t>MCTP1Bpp</t>
  </si>
  <si>
    <t>MCTP2App</t>
  </si>
  <si>
    <t>MDDCP1pp</t>
  </si>
  <si>
    <t>MDDCP2pp</t>
  </si>
  <si>
    <t>MDDCP3pp</t>
  </si>
  <si>
    <t>MDDCP4pp</t>
  </si>
  <si>
    <t>MDDCP5pp</t>
  </si>
  <si>
    <t>MDDEP1pp</t>
  </si>
  <si>
    <t>MDDEP2pp</t>
  </si>
  <si>
    <t>MDDEP3pp</t>
  </si>
  <si>
    <t>MDDEP4pp</t>
  </si>
  <si>
    <t>MDH</t>
  </si>
  <si>
    <t>MDH2</t>
  </si>
  <si>
    <t>MDH3</t>
  </si>
  <si>
    <t>MDRPD</t>
  </si>
  <si>
    <t>ME1</t>
  </si>
  <si>
    <t>ME2</t>
  </si>
  <si>
    <t>MECDPDH2</t>
  </si>
  <si>
    <t>MECDPS</t>
  </si>
  <si>
    <t>MELIBt2pp</t>
  </si>
  <si>
    <t>MELIBt3ipp</t>
  </si>
  <si>
    <t>MELIBtex</t>
  </si>
  <si>
    <t>MEPCT</t>
  </si>
  <si>
    <t>METabcpp</t>
  </si>
  <si>
    <t>METAT</t>
  </si>
  <si>
    <t>METDabcpp</t>
  </si>
  <si>
    <t>METDtex</t>
  </si>
  <si>
    <t>METOX1s</t>
  </si>
  <si>
    <t>METOX2s</t>
  </si>
  <si>
    <t>METS</t>
  </si>
  <si>
    <t>METSOX1abcpp</t>
  </si>
  <si>
    <t>METSOX1tex</t>
  </si>
  <si>
    <t>METSOX2abcpp</t>
  </si>
  <si>
    <t>METSOX2tex</t>
  </si>
  <si>
    <t>METSOXR1</t>
  </si>
  <si>
    <t>METSOXR2</t>
  </si>
  <si>
    <t>METtex</t>
  </si>
  <si>
    <t>METTRS</t>
  </si>
  <si>
    <t>MG2t3_2pp</t>
  </si>
  <si>
    <t>MG2tex</t>
  </si>
  <si>
    <t>MG2tpp</t>
  </si>
  <si>
    <t>MG2uabcpp</t>
  </si>
  <si>
    <t>MGSA</t>
  </si>
  <si>
    <t>MI1PP</t>
  </si>
  <si>
    <t>MICITD</t>
  </si>
  <si>
    <t>MINOHPtexi</t>
  </si>
  <si>
    <t>MLDCP1App</t>
  </si>
  <si>
    <t>MLDCP1Bpp</t>
  </si>
  <si>
    <t>MLDCP2App</t>
  </si>
  <si>
    <t>MLDCP2Bpp</t>
  </si>
  <si>
    <t>MLDCP3App</t>
  </si>
  <si>
    <t>MLDEP1pp</t>
  </si>
  <si>
    <t>MLDEP2pp</t>
  </si>
  <si>
    <t>MLTG1</t>
  </si>
  <si>
    <t>MLTG2</t>
  </si>
  <si>
    <t>MLTG3</t>
  </si>
  <si>
    <t>MLTG4</t>
  </si>
  <si>
    <t>MLTG5</t>
  </si>
  <si>
    <t>MLTGY1pp</t>
  </si>
  <si>
    <t>MLTGY2pp</t>
  </si>
  <si>
    <t>MLTGY3pp</t>
  </si>
  <si>
    <t>MLTGY4pp</t>
  </si>
  <si>
    <t>MLTP1</t>
  </si>
  <si>
    <t>MLTP2</t>
  </si>
  <si>
    <t>MLTP3</t>
  </si>
  <si>
    <t>MMCD</t>
  </si>
  <si>
    <t>MME</t>
  </si>
  <si>
    <t>MMETt2pp</t>
  </si>
  <si>
    <t>MMETtex</t>
  </si>
  <si>
    <t>MMM2</t>
  </si>
  <si>
    <t>MN2t3pp</t>
  </si>
  <si>
    <t>MN2tpp</t>
  </si>
  <si>
    <t>MN6PP</t>
  </si>
  <si>
    <t>MNLptspp</t>
  </si>
  <si>
    <t>MNLtex</t>
  </si>
  <si>
    <t>MNNH</t>
  </si>
  <si>
    <t>MNt2pp</t>
  </si>
  <si>
    <t>MNtex</t>
  </si>
  <si>
    <t>MOAT</t>
  </si>
  <si>
    <t>MOAT2</t>
  </si>
  <si>
    <t>MOAT3C</t>
  </si>
  <si>
    <t>MOBDabcpp</t>
  </si>
  <si>
    <t>MOBDtex</t>
  </si>
  <si>
    <t>MOHMT</t>
  </si>
  <si>
    <t>MPTG</t>
  </si>
  <si>
    <t>MPTG2</t>
  </si>
  <si>
    <t>MSO3abcpp</t>
  </si>
  <si>
    <t>MSO3tex</t>
  </si>
  <si>
    <t>MTAN</t>
  </si>
  <si>
    <t>MTHFC</t>
  </si>
  <si>
    <t>MTHFD</t>
  </si>
  <si>
    <t>MTHFR2</t>
  </si>
  <si>
    <t>MTRI</t>
  </si>
  <si>
    <t>MTRK</t>
  </si>
  <si>
    <t>MTRPOX</t>
  </si>
  <si>
    <t>N2Otex</t>
  </si>
  <si>
    <t>N2Otpp</t>
  </si>
  <si>
    <t>NACODA</t>
  </si>
  <si>
    <t>NACtex</t>
  </si>
  <si>
    <t>NACtpp</t>
  </si>
  <si>
    <t>NADDP</t>
  </si>
  <si>
    <t>NADH10</t>
  </si>
  <si>
    <t>NADH16pp</t>
  </si>
  <si>
    <t>NADH17pp</t>
  </si>
  <si>
    <t>NADH18pp</t>
  </si>
  <si>
    <t>NADH5</t>
  </si>
  <si>
    <t>NADH9</t>
  </si>
  <si>
    <t>NADK</t>
  </si>
  <si>
    <t>NADN</t>
  </si>
  <si>
    <t>NADPHQR2</t>
  </si>
  <si>
    <t>NADPHQR3</t>
  </si>
  <si>
    <t>NADPHQR4</t>
  </si>
  <si>
    <t>NADPPPS</t>
  </si>
  <si>
    <t>NADS1</t>
  </si>
  <si>
    <t>NADTRHD</t>
  </si>
  <si>
    <t>NAMNPP</t>
  </si>
  <si>
    <t>NAt3_1p5pp</t>
  </si>
  <si>
    <t>NAt3_2pp</t>
  </si>
  <si>
    <t>NAt3pp</t>
  </si>
  <si>
    <t>NAtex</t>
  </si>
  <si>
    <t>NDPK1</t>
  </si>
  <si>
    <t>NDPK2</t>
  </si>
  <si>
    <t>NDPK3</t>
  </si>
  <si>
    <t>NDPK4</t>
  </si>
  <si>
    <t>NDPK5</t>
  </si>
  <si>
    <t>NDPK6</t>
  </si>
  <si>
    <t>NDPK7</t>
  </si>
  <si>
    <t>NDPK8</t>
  </si>
  <si>
    <t>NH4tex</t>
  </si>
  <si>
    <t>NH4tpp</t>
  </si>
  <si>
    <t>NHFRBO</t>
  </si>
  <si>
    <t>NI2abcpp</t>
  </si>
  <si>
    <t>NI2t3pp</t>
  </si>
  <si>
    <t>NI2tex</t>
  </si>
  <si>
    <t>NI2tpp</t>
  </si>
  <si>
    <t>NI2uabcpp</t>
  </si>
  <si>
    <t>NMNAT</t>
  </si>
  <si>
    <t>NMNDA</t>
  </si>
  <si>
    <t>NMNN</t>
  </si>
  <si>
    <t>NMNPtpp</t>
  </si>
  <si>
    <t>NMNt7pp</t>
  </si>
  <si>
    <t>NMNtex</t>
  </si>
  <si>
    <t>NNAM</t>
  </si>
  <si>
    <t>NNATr</t>
  </si>
  <si>
    <t>NNDMBRT</t>
  </si>
  <si>
    <t>NNDPR</t>
  </si>
  <si>
    <t>NO2t2rpp</t>
  </si>
  <si>
    <t>NO2tex</t>
  </si>
  <si>
    <t>NO3R1bpp</t>
  </si>
  <si>
    <t>NO3R1pp</t>
  </si>
  <si>
    <t>NO3R2bpp</t>
  </si>
  <si>
    <t>NO3R2pp</t>
  </si>
  <si>
    <t>NO3t7pp</t>
  </si>
  <si>
    <t>NO3tex</t>
  </si>
  <si>
    <t>NODOx</t>
  </si>
  <si>
    <t>NODOy</t>
  </si>
  <si>
    <t>NOtex</t>
  </si>
  <si>
    <t>NOtpp</t>
  </si>
  <si>
    <t>NPHS</t>
  </si>
  <si>
    <t>NTD1</t>
  </si>
  <si>
    <t>NTD10</t>
  </si>
  <si>
    <t>NTD10pp</t>
  </si>
  <si>
    <t>NTD11</t>
  </si>
  <si>
    <t>NTD11pp</t>
  </si>
  <si>
    <t>NTD12</t>
  </si>
  <si>
    <t>NTD12pp</t>
  </si>
  <si>
    <t>NTD1pp</t>
  </si>
  <si>
    <t>NTD2</t>
  </si>
  <si>
    <t>NTD2pp</t>
  </si>
  <si>
    <t>NTD3</t>
  </si>
  <si>
    <t>NTD3pp</t>
  </si>
  <si>
    <t>NTD4</t>
  </si>
  <si>
    <t>NTD4pp</t>
  </si>
  <si>
    <t>NTD5</t>
  </si>
  <si>
    <t>NTD5pp</t>
  </si>
  <si>
    <t>NTD6</t>
  </si>
  <si>
    <t>NTD6pp</t>
  </si>
  <si>
    <t>NTD7</t>
  </si>
  <si>
    <t>NTD7pp</t>
  </si>
  <si>
    <t>NTD8</t>
  </si>
  <si>
    <t>NTD8pp</t>
  </si>
  <si>
    <t>NTD9</t>
  </si>
  <si>
    <t>NTD9pp</t>
  </si>
  <si>
    <t>NTP1</t>
  </si>
  <si>
    <t>NTP10</t>
  </si>
  <si>
    <t>NTP11</t>
  </si>
  <si>
    <t>NTP12</t>
  </si>
  <si>
    <t>NTP3</t>
  </si>
  <si>
    <t>NTP3pp</t>
  </si>
  <si>
    <t>NTP5</t>
  </si>
  <si>
    <t>NTPP1</t>
  </si>
  <si>
    <t>NTPP10</t>
  </si>
  <si>
    <t>NTPP11</t>
  </si>
  <si>
    <t>NTPP2</t>
  </si>
  <si>
    <t>NTPP3</t>
  </si>
  <si>
    <t>NTPP4</t>
  </si>
  <si>
    <t>NTPP5</t>
  </si>
  <si>
    <t>NTPP6</t>
  </si>
  <si>
    <t>NTPP7</t>
  </si>
  <si>
    <t>NTPP8</t>
  </si>
  <si>
    <t>NTPP9</t>
  </si>
  <si>
    <t>NTPTP1</t>
  </si>
  <si>
    <t>NTPTP2</t>
  </si>
  <si>
    <t>NTRIR2x</t>
  </si>
  <si>
    <t>NTRIR3pp</t>
  </si>
  <si>
    <t>NTRIR4pp</t>
  </si>
  <si>
    <t>O16A4COLIPAtex</t>
  </si>
  <si>
    <t>O16A4Lpp</t>
  </si>
  <si>
    <t>O16AP1pp</t>
  </si>
  <si>
    <t>O16AP2pp</t>
  </si>
  <si>
    <t>O16AP3pp</t>
  </si>
  <si>
    <t>O16AT</t>
  </si>
  <si>
    <t>O16AUNDtpp</t>
  </si>
  <si>
    <t>O16GALFT</t>
  </si>
  <si>
    <t>O16GLCT1</t>
  </si>
  <si>
    <t>O16GLCT2</t>
  </si>
  <si>
    <t>O2Stex</t>
  </si>
  <si>
    <t>O2tex</t>
  </si>
  <si>
    <t>O2tpp</t>
  </si>
  <si>
    <t>OAADC</t>
  </si>
  <si>
    <t>OBTFL</t>
  </si>
  <si>
    <t>OCBT</t>
  </si>
  <si>
    <t>OCDCAtexi</t>
  </si>
  <si>
    <t>OCDCEAtexi</t>
  </si>
  <si>
    <t>OCTAtex</t>
  </si>
  <si>
    <t>OCTDPS</t>
  </si>
  <si>
    <t>ODECOAI</t>
  </si>
  <si>
    <t>OHPBAT</t>
  </si>
  <si>
    <t>OHPHM</t>
  </si>
  <si>
    <t>OMBZLM</t>
  </si>
  <si>
    <t>OMCDC</t>
  </si>
  <si>
    <t>OMMBLHX</t>
  </si>
  <si>
    <t>OMMBLHX3</t>
  </si>
  <si>
    <t>OMPDC</t>
  </si>
  <si>
    <t>OMPHHX</t>
  </si>
  <si>
    <t>OMPHHX3</t>
  </si>
  <si>
    <t>OP4ENH</t>
  </si>
  <si>
    <t>OPHBDC</t>
  </si>
  <si>
    <t>OPHHX</t>
  </si>
  <si>
    <t>OPHHX3</t>
  </si>
  <si>
    <t>ORNabcpp</t>
  </si>
  <si>
    <t>ORNDC</t>
  </si>
  <si>
    <t>ORNtex</t>
  </si>
  <si>
    <t>OROTt2_2pp</t>
  </si>
  <si>
    <t>OROTtex</t>
  </si>
  <si>
    <t>ORPT</t>
  </si>
  <si>
    <t>OXAMTC</t>
  </si>
  <si>
    <t>OXGDC2</t>
  </si>
  <si>
    <t>P5CD</t>
  </si>
  <si>
    <t>P5CR</t>
  </si>
  <si>
    <t>PA120abcpp</t>
  </si>
  <si>
    <t>PA140abcpp</t>
  </si>
  <si>
    <t>PA141abcpp</t>
  </si>
  <si>
    <t>PA160abcpp</t>
  </si>
  <si>
    <t>PA161abcpp</t>
  </si>
  <si>
    <t>PA180abcpp</t>
  </si>
  <si>
    <t>PA181abcpp</t>
  </si>
  <si>
    <t>PACALDt2rpp</t>
  </si>
  <si>
    <t>PACALDtex</t>
  </si>
  <si>
    <t>PACCOAL</t>
  </si>
  <si>
    <t>PANTS</t>
  </si>
  <si>
    <t>PAPA120</t>
  </si>
  <si>
    <t>PAPA120pp</t>
  </si>
  <si>
    <t>PAPA140</t>
  </si>
  <si>
    <t>PAPA140pp</t>
  </si>
  <si>
    <t>PAPA141</t>
  </si>
  <si>
    <t>PAPA141pp</t>
  </si>
  <si>
    <t>PAPA160</t>
  </si>
  <si>
    <t>PAPA160pp</t>
  </si>
  <si>
    <t>PAPA161</t>
  </si>
  <si>
    <t>PAPA161pp</t>
  </si>
  <si>
    <t>PAPA180</t>
  </si>
  <si>
    <t>PAPA180pp</t>
  </si>
  <si>
    <t>PAPA181</t>
  </si>
  <si>
    <t>PAPA181pp</t>
  </si>
  <si>
    <t>PAPPT3</t>
  </si>
  <si>
    <t>PAPSR</t>
  </si>
  <si>
    <t>PAPSR2</t>
  </si>
  <si>
    <t>PDE1</t>
  </si>
  <si>
    <t>PDH</t>
  </si>
  <si>
    <t>PDX5PO2</t>
  </si>
  <si>
    <t>PDX5POi</t>
  </si>
  <si>
    <t>PDX5PS</t>
  </si>
  <si>
    <t>PDXPP</t>
  </si>
  <si>
    <t>PE120abcpp</t>
  </si>
  <si>
    <t>PE140abcpp</t>
  </si>
  <si>
    <t>PE141abcpp</t>
  </si>
  <si>
    <t>PE160abcpp</t>
  </si>
  <si>
    <t>PE161abcpp</t>
  </si>
  <si>
    <t>PE180abcpp</t>
  </si>
  <si>
    <t>PE181abcpp</t>
  </si>
  <si>
    <t>PEAMNOpp</t>
  </si>
  <si>
    <t>PEAMNtex</t>
  </si>
  <si>
    <t>PERD</t>
  </si>
  <si>
    <t>PETNT161pp</t>
  </si>
  <si>
    <t>PETNT181pp</t>
  </si>
  <si>
    <t>PFK</t>
  </si>
  <si>
    <t>PFK_2</t>
  </si>
  <si>
    <t>PFL</t>
  </si>
  <si>
    <t>PG120abcpp</t>
  </si>
  <si>
    <t>PG140abcpp</t>
  </si>
  <si>
    <t>PG141abcpp</t>
  </si>
  <si>
    <t>PG160abcpp</t>
  </si>
  <si>
    <t>PG161abcpp</t>
  </si>
  <si>
    <t>PG180abcpp</t>
  </si>
  <si>
    <t>PG181abcpp</t>
  </si>
  <si>
    <t>PGAMT</t>
  </si>
  <si>
    <t>PGCD</t>
  </si>
  <si>
    <t>PGI</t>
  </si>
  <si>
    <t>PGK</t>
  </si>
  <si>
    <t>PGL</t>
  </si>
  <si>
    <t>PGLYCP</t>
  </si>
  <si>
    <t>PGM</t>
  </si>
  <si>
    <t>PGMT</t>
  </si>
  <si>
    <t>PGP120abcpp</t>
  </si>
  <si>
    <t>PGP140abcpp</t>
  </si>
  <si>
    <t>PGP141abcpp</t>
  </si>
  <si>
    <t>PGP160abcpp</t>
  </si>
  <si>
    <t>PGP161abcpp</t>
  </si>
  <si>
    <t>PGP180abcpp</t>
  </si>
  <si>
    <t>PGP181abcpp</t>
  </si>
  <si>
    <t>PGPP120</t>
  </si>
  <si>
    <t>PGPP120pp</t>
  </si>
  <si>
    <t>PGPP140</t>
  </si>
  <si>
    <t>PGPP140pp</t>
  </si>
  <si>
    <t>PGPP141</t>
  </si>
  <si>
    <t>PGPP141pp</t>
  </si>
  <si>
    <t>PGPP160</t>
  </si>
  <si>
    <t>PGPP160pp</t>
  </si>
  <si>
    <t>PGPP161</t>
  </si>
  <si>
    <t>PGPP161pp</t>
  </si>
  <si>
    <t>PGPP180</t>
  </si>
  <si>
    <t>PGPP180pp</t>
  </si>
  <si>
    <t>PGPP181</t>
  </si>
  <si>
    <t>PGPP181pp</t>
  </si>
  <si>
    <t>PGSA120</t>
  </si>
  <si>
    <t>PGSA140</t>
  </si>
  <si>
    <t>PGSA141</t>
  </si>
  <si>
    <t>PGSA160</t>
  </si>
  <si>
    <t>PGSA161</t>
  </si>
  <si>
    <t>PGSA180</t>
  </si>
  <si>
    <t>PGSA181</t>
  </si>
  <si>
    <t>PHEMEabcpp</t>
  </si>
  <si>
    <t>PHEMEtiex</t>
  </si>
  <si>
    <t>PHEt2rpp</t>
  </si>
  <si>
    <t>PHETA1</t>
  </si>
  <si>
    <t>PHEtex</t>
  </si>
  <si>
    <t>PHETRS</t>
  </si>
  <si>
    <t>PHYTSpp</t>
  </si>
  <si>
    <t>PIt2rpp</t>
  </si>
  <si>
    <t>PItex</t>
  </si>
  <si>
    <t>PIuabcpp</t>
  </si>
  <si>
    <t>PLIPA1A120pp</t>
  </si>
  <si>
    <t>PLIPA1A140pp</t>
  </si>
  <si>
    <t>PLIPA1A141pp</t>
  </si>
  <si>
    <t>PLIPA1A160pp</t>
  </si>
  <si>
    <t>PLIPA1A161pp</t>
  </si>
  <si>
    <t>PLIPA1A180pp</t>
  </si>
  <si>
    <t>PLIPA1A181pp</t>
  </si>
  <si>
    <t>PLIPA1E120pp</t>
  </si>
  <si>
    <t>PLIPA1E140pp</t>
  </si>
  <si>
    <t>PLIPA1E141pp</t>
  </si>
  <si>
    <t>PLIPA1E160pp</t>
  </si>
  <si>
    <t>PLIPA1E161pp</t>
  </si>
  <si>
    <t>PLIPA1E180pp</t>
  </si>
  <si>
    <t>PLIPA1E181pp</t>
  </si>
  <si>
    <t>PLIPA1G120pp</t>
  </si>
  <si>
    <t>PLIPA1G140pp</t>
  </si>
  <si>
    <t>PLIPA1G141pp</t>
  </si>
  <si>
    <t>PLIPA1G160pp</t>
  </si>
  <si>
    <t>PLIPA1G161pp</t>
  </si>
  <si>
    <t>PLIPA1G180pp</t>
  </si>
  <si>
    <t>PLIPA1G181pp</t>
  </si>
  <si>
    <t>PLIPA2A120pp</t>
  </si>
  <si>
    <t>PLIPA2A140pp</t>
  </si>
  <si>
    <t>PLIPA2A141pp</t>
  </si>
  <si>
    <t>PLIPA2A160pp</t>
  </si>
  <si>
    <t>PLIPA2A161pp</t>
  </si>
  <si>
    <t>PLIPA2A180pp</t>
  </si>
  <si>
    <t>PLIPA2A181pp</t>
  </si>
  <si>
    <t>PLIPA2E120pp</t>
  </si>
  <si>
    <t>PLIPA2E140pp</t>
  </si>
  <si>
    <t>PLIPA2E141pp</t>
  </si>
  <si>
    <t>PLIPA2E160pp</t>
  </si>
  <si>
    <t>PLIPA2E161pp</t>
  </si>
  <si>
    <t>PLIPA2E180pp</t>
  </si>
  <si>
    <t>PLIPA2E181pp</t>
  </si>
  <si>
    <t>PLIPA2G120pp</t>
  </si>
  <si>
    <t>PLIPA2G140pp</t>
  </si>
  <si>
    <t>PLIPA2G141pp</t>
  </si>
  <si>
    <t>PLIPA2G160pp</t>
  </si>
  <si>
    <t>PLIPA2G161pp</t>
  </si>
  <si>
    <t>PLIPA2G180pp</t>
  </si>
  <si>
    <t>PLIPA2G181pp</t>
  </si>
  <si>
    <t>PMANM</t>
  </si>
  <si>
    <t>PMDPHT</t>
  </si>
  <si>
    <t>PMPK</t>
  </si>
  <si>
    <t>PNTK</t>
  </si>
  <si>
    <t>PNTOt4pp</t>
  </si>
  <si>
    <t>PNTOtex</t>
  </si>
  <si>
    <t>POX</t>
  </si>
  <si>
    <t>PPA</t>
  </si>
  <si>
    <t>PPA2</t>
  </si>
  <si>
    <t>PPAKr</t>
  </si>
  <si>
    <t>PPALtex</t>
  </si>
  <si>
    <t>PPALtpp</t>
  </si>
  <si>
    <t>PPAt4pp</t>
  </si>
  <si>
    <t>PPAtex</t>
  </si>
  <si>
    <t>PPBNGS</t>
  </si>
  <si>
    <t>PPC</t>
  </si>
  <si>
    <t>PPCDC</t>
  </si>
  <si>
    <t>PPCK</t>
  </si>
  <si>
    <t>PPCSCT</t>
  </si>
  <si>
    <t>PPGPPDP</t>
  </si>
  <si>
    <t>PPK2r</t>
  </si>
  <si>
    <t>PPKr</t>
  </si>
  <si>
    <t>PPM</t>
  </si>
  <si>
    <t>PPM2</t>
  </si>
  <si>
    <t>PPNCL2</t>
  </si>
  <si>
    <t>PPND</t>
  </si>
  <si>
    <t>PPNDH</t>
  </si>
  <si>
    <t>PPPGO</t>
  </si>
  <si>
    <t>PPPGO3</t>
  </si>
  <si>
    <t>PPPNDO</t>
  </si>
  <si>
    <t>PPPNt2rpp</t>
  </si>
  <si>
    <t>PPPNtex</t>
  </si>
  <si>
    <t>PPS</t>
  </si>
  <si>
    <t>PPTHpp</t>
  </si>
  <si>
    <t>PPTtex</t>
  </si>
  <si>
    <t>PRAGSr</t>
  </si>
  <si>
    <t>PRAIi</t>
  </si>
  <si>
    <t>PRAIS</t>
  </si>
  <si>
    <t>PRAMPC</t>
  </si>
  <si>
    <t>PRASCS</t>
  </si>
  <si>
    <t>PRATPP</t>
  </si>
  <si>
    <t>PRFGS</t>
  </si>
  <si>
    <t>PRMICI</t>
  </si>
  <si>
    <t>PROabcpp</t>
  </si>
  <si>
    <t>PROD2</t>
  </si>
  <si>
    <t>PROGLYabcpp</t>
  </si>
  <si>
    <t>PROGLYtex</t>
  </si>
  <si>
    <t>PROt2rpp</t>
  </si>
  <si>
    <t>PROt4pp</t>
  </si>
  <si>
    <t>PROtex</t>
  </si>
  <si>
    <t>PROTRS</t>
  </si>
  <si>
    <t>PRPPS</t>
  </si>
  <si>
    <t>PSCLYSt2pp</t>
  </si>
  <si>
    <t>PSCLYStex</t>
  </si>
  <si>
    <t>PSCVT</t>
  </si>
  <si>
    <t>PSD120</t>
  </si>
  <si>
    <t>PSD140</t>
  </si>
  <si>
    <t>PSD141</t>
  </si>
  <si>
    <t>PSD160</t>
  </si>
  <si>
    <t>PSD161</t>
  </si>
  <si>
    <t>PSD180</t>
  </si>
  <si>
    <t>PSD181</t>
  </si>
  <si>
    <t>PSERT</t>
  </si>
  <si>
    <t>PSERtex</t>
  </si>
  <si>
    <t>PSP_L</t>
  </si>
  <si>
    <t>PSP_Lpp</t>
  </si>
  <si>
    <t>PSSA120</t>
  </si>
  <si>
    <t>PSSA140</t>
  </si>
  <si>
    <t>PSSA141</t>
  </si>
  <si>
    <t>PSSA160</t>
  </si>
  <si>
    <t>PSSA161</t>
  </si>
  <si>
    <t>PSSA180</t>
  </si>
  <si>
    <t>PSSA181</t>
  </si>
  <si>
    <t>PTA2</t>
  </si>
  <si>
    <t>PTAr</t>
  </si>
  <si>
    <t>PTHRpp</t>
  </si>
  <si>
    <t>PTPATi</t>
  </si>
  <si>
    <t>PTRCabcpp</t>
  </si>
  <si>
    <t>PTRCORNt7pp</t>
  </si>
  <si>
    <t>PTRCt2pp</t>
  </si>
  <si>
    <t>PTRCTA</t>
  </si>
  <si>
    <t>PTRCtex</t>
  </si>
  <si>
    <t>PUNP1</t>
  </si>
  <si>
    <t>PUNP2</t>
  </si>
  <si>
    <t>PUNP3</t>
  </si>
  <si>
    <t>PUNP4</t>
  </si>
  <si>
    <t>PUNP5</t>
  </si>
  <si>
    <t>PUNP6</t>
  </si>
  <si>
    <t>PUNP7</t>
  </si>
  <si>
    <t>PYAM5PO</t>
  </si>
  <si>
    <t>PYDAMK</t>
  </si>
  <si>
    <t>PYDXK</t>
  </si>
  <si>
    <t>PYDXNK</t>
  </si>
  <si>
    <t>PYDXPP</t>
  </si>
  <si>
    <t>PYK</t>
  </si>
  <si>
    <t>PYNP2r</t>
  </si>
  <si>
    <t>PYRt2rpp</t>
  </si>
  <si>
    <t>PYRtex</t>
  </si>
  <si>
    <t>QMO2</t>
  </si>
  <si>
    <t>QMO3</t>
  </si>
  <si>
    <t>QULNS</t>
  </si>
  <si>
    <t>R15BPK</t>
  </si>
  <si>
    <t>R1PK</t>
  </si>
  <si>
    <t>R5PP</t>
  </si>
  <si>
    <t>R5PPpp</t>
  </si>
  <si>
    <t>R5Ptex</t>
  </si>
  <si>
    <t>RBFK</t>
  </si>
  <si>
    <t>RBFSa</t>
  </si>
  <si>
    <t>RBFSb</t>
  </si>
  <si>
    <t>RBK</t>
  </si>
  <si>
    <t>RBK_L1</t>
  </si>
  <si>
    <t>RBP4E</t>
  </si>
  <si>
    <t>RHAT1</t>
  </si>
  <si>
    <t>RHCCE</t>
  </si>
  <si>
    <t>RIBabcpp</t>
  </si>
  <si>
    <t>RIBtex</t>
  </si>
  <si>
    <t>RMI</t>
  </si>
  <si>
    <t>RMK</t>
  </si>
  <si>
    <t>RMNtex</t>
  </si>
  <si>
    <t>RMNtpp</t>
  </si>
  <si>
    <t>RMPA</t>
  </si>
  <si>
    <t>RNDR1</t>
  </si>
  <si>
    <t>RNDR1b</t>
  </si>
  <si>
    <t>RNDR2</t>
  </si>
  <si>
    <t>RNDR2b</t>
  </si>
  <si>
    <t>RNDR3</t>
  </si>
  <si>
    <t>RNDR3b</t>
  </si>
  <si>
    <t>RNDR4</t>
  </si>
  <si>
    <t>RNDR4b</t>
  </si>
  <si>
    <t>RNTR1c</t>
  </si>
  <si>
    <t>RNTR2c</t>
  </si>
  <si>
    <t>RNTR3c</t>
  </si>
  <si>
    <t>RNTR4c</t>
  </si>
  <si>
    <t>RPE</t>
  </si>
  <si>
    <t>RPI</t>
  </si>
  <si>
    <t>RZ5PP</t>
  </si>
  <si>
    <t>S7PI</t>
  </si>
  <si>
    <t>SADH</t>
  </si>
  <si>
    <t>SADT2</t>
  </si>
  <si>
    <t>SARCOX</t>
  </si>
  <si>
    <t>SBTPD</t>
  </si>
  <si>
    <t>SBTptspp</t>
  </si>
  <si>
    <t>SBTtex</t>
  </si>
  <si>
    <t>SDPDS</t>
  </si>
  <si>
    <t>SDPTA</t>
  </si>
  <si>
    <t>SELCYSS</t>
  </si>
  <si>
    <t>SELNPS</t>
  </si>
  <si>
    <t>SERASr</t>
  </si>
  <si>
    <t>SERAT</t>
  </si>
  <si>
    <t>SERD_D</t>
  </si>
  <si>
    <t>SERD_L</t>
  </si>
  <si>
    <t>SERt2rpp</t>
  </si>
  <si>
    <t>SERt4pp</t>
  </si>
  <si>
    <t>SERtex</t>
  </si>
  <si>
    <t>SERTRS</t>
  </si>
  <si>
    <t>SERTRS2</t>
  </si>
  <si>
    <t>SFGTHi</t>
  </si>
  <si>
    <t>SGDS</t>
  </si>
  <si>
    <t>SGSAD</t>
  </si>
  <si>
    <t>SHCHCS2</t>
  </si>
  <si>
    <t>SHCHD2</t>
  </si>
  <si>
    <t>SHCHF</t>
  </si>
  <si>
    <t>SHK3Dr</t>
  </si>
  <si>
    <t>SHKK</t>
  </si>
  <si>
    <t>SHSL1</t>
  </si>
  <si>
    <t>SKMt2pp</t>
  </si>
  <si>
    <t>SKMtex</t>
  </si>
  <si>
    <t>SO2tex</t>
  </si>
  <si>
    <t>SO2tpp</t>
  </si>
  <si>
    <t>SO3tex</t>
  </si>
  <si>
    <t>SO4tex</t>
  </si>
  <si>
    <t>SOTA</t>
  </si>
  <si>
    <t>SPMDabcpp</t>
  </si>
  <si>
    <t>SPMDAT1</t>
  </si>
  <si>
    <t>SPMDAT2</t>
  </si>
  <si>
    <t>SPMDtex</t>
  </si>
  <si>
    <t>SPMS</t>
  </si>
  <si>
    <t>SPODM</t>
  </si>
  <si>
    <t>SPODMpp</t>
  </si>
  <si>
    <t>SSALx</t>
  </si>
  <si>
    <t>SSALy</t>
  </si>
  <si>
    <t>SUCBZL</t>
  </si>
  <si>
    <t>SUCBZS</t>
  </si>
  <si>
    <t>SUCCt2_2pp</t>
  </si>
  <si>
    <t>SUCCt2_3pp</t>
  </si>
  <si>
    <t>SUCCt3pp</t>
  </si>
  <si>
    <t>SUCCtex</t>
  </si>
  <si>
    <t>SUCDi</t>
  </si>
  <si>
    <t>SUCFUMtpp</t>
  </si>
  <si>
    <t>SUCOAS</t>
  </si>
  <si>
    <t>SUCptspp</t>
  </si>
  <si>
    <t>SUCRtex</t>
  </si>
  <si>
    <t>SULabcpp</t>
  </si>
  <si>
    <t>SULFACabcpp</t>
  </si>
  <si>
    <t>SULFACtex</t>
  </si>
  <si>
    <t>SULRi</t>
  </si>
  <si>
    <t>T2DECAI</t>
  </si>
  <si>
    <t>TAGURr</t>
  </si>
  <si>
    <t>TALA</t>
  </si>
  <si>
    <t>TARTD</t>
  </si>
  <si>
    <t>TARTRt7pp</t>
  </si>
  <si>
    <t>TARTRtex</t>
  </si>
  <si>
    <t>TAUDO</t>
  </si>
  <si>
    <t>TAURabcpp</t>
  </si>
  <si>
    <t>TAURtex</t>
  </si>
  <si>
    <t>TCYNTtex</t>
  </si>
  <si>
    <t>TDECOAI</t>
  </si>
  <si>
    <t>TDP</t>
  </si>
  <si>
    <t>TDPADGAT</t>
  </si>
  <si>
    <t>TDPAGTA</t>
  </si>
  <si>
    <t>TDPDRE</t>
  </si>
  <si>
    <t>TDPDRR</t>
  </si>
  <si>
    <t>TDPGDH</t>
  </si>
  <si>
    <t>TDSK</t>
  </si>
  <si>
    <t>TDSR1</t>
  </si>
  <si>
    <t>TDSR2</t>
  </si>
  <si>
    <t>TGBPA</t>
  </si>
  <si>
    <t>THD2pp</t>
  </si>
  <si>
    <t>THDPS</t>
  </si>
  <si>
    <t>THIORDXi</t>
  </si>
  <si>
    <t>THMabcpp</t>
  </si>
  <si>
    <t>THMDt2pp</t>
  </si>
  <si>
    <t>THMDt2rpp</t>
  </si>
  <si>
    <t>THMDtex</t>
  </si>
  <si>
    <t>THMtex</t>
  </si>
  <si>
    <t>THRA2i</t>
  </si>
  <si>
    <t>THRabcpp</t>
  </si>
  <si>
    <t>THRAi</t>
  </si>
  <si>
    <t>THRD</t>
  </si>
  <si>
    <t>THRD_L</t>
  </si>
  <si>
    <t>THRPtex</t>
  </si>
  <si>
    <t>THRS</t>
  </si>
  <si>
    <t>THRt2pp</t>
  </si>
  <si>
    <t>THRt2rpp</t>
  </si>
  <si>
    <t>THRt4pp</t>
  </si>
  <si>
    <t>THRtex</t>
  </si>
  <si>
    <t>THRTRS</t>
  </si>
  <si>
    <t>THYMt3pp</t>
  </si>
  <si>
    <t>THYMtex</t>
  </si>
  <si>
    <t>THZPSN</t>
  </si>
  <si>
    <t>TKT1</t>
  </si>
  <si>
    <t>TKT2</t>
  </si>
  <si>
    <t>TMAOR1</t>
  </si>
  <si>
    <t>TMAOR1pp</t>
  </si>
  <si>
    <t>TMAOR2</t>
  </si>
  <si>
    <t>TMAOR2pp</t>
  </si>
  <si>
    <t>TMAOtex</t>
  </si>
  <si>
    <t>TMAtex</t>
  </si>
  <si>
    <t>TMDK1</t>
  </si>
  <si>
    <t>TMDPP</t>
  </si>
  <si>
    <t>TMDS</t>
  </si>
  <si>
    <t>TMK</t>
  </si>
  <si>
    <t>TMPK</t>
  </si>
  <si>
    <t>TMPPP</t>
  </si>
  <si>
    <t>TPI</t>
  </si>
  <si>
    <t>TPRDCOAS</t>
  </si>
  <si>
    <t>TRDR</t>
  </si>
  <si>
    <t>TRE6PH</t>
  </si>
  <si>
    <t>TRE6PP</t>
  </si>
  <si>
    <t>TRE6PS</t>
  </si>
  <si>
    <t>TREH</t>
  </si>
  <si>
    <t>TREHpp</t>
  </si>
  <si>
    <t>TREptspp</t>
  </si>
  <si>
    <t>TREtex</t>
  </si>
  <si>
    <t>TRPAS2</t>
  </si>
  <si>
    <t>TRPS1</t>
  </si>
  <si>
    <t>TRPS2</t>
  </si>
  <si>
    <t>TRPS3</t>
  </si>
  <si>
    <t>TRPt2rpp</t>
  </si>
  <si>
    <t>TRPtex</t>
  </si>
  <si>
    <t>TRPTRS</t>
  </si>
  <si>
    <t>TRSARr</t>
  </si>
  <si>
    <t>TSULabcpp</t>
  </si>
  <si>
    <t>TSULtex</t>
  </si>
  <si>
    <t>TTDCAtexi</t>
  </si>
  <si>
    <t>TTDCEAtexi</t>
  </si>
  <si>
    <t>TUNGSabcpp</t>
  </si>
  <si>
    <t>TUNGStex</t>
  </si>
  <si>
    <t>TYMtex</t>
  </si>
  <si>
    <t>TYROXDApp</t>
  </si>
  <si>
    <t>TYRPpp</t>
  </si>
  <si>
    <t>TYRPtex</t>
  </si>
  <si>
    <t>TYRt2rpp</t>
  </si>
  <si>
    <t>TYRTA</t>
  </si>
  <si>
    <t>TYRtex</t>
  </si>
  <si>
    <t>TYRTRS</t>
  </si>
  <si>
    <t>U23GAAT</t>
  </si>
  <si>
    <t>UAAGDS</t>
  </si>
  <si>
    <t>UACGALPpp</t>
  </si>
  <si>
    <t>UACGAMPpp</t>
  </si>
  <si>
    <t>UACGAMtex</t>
  </si>
  <si>
    <t>UACMAMO</t>
  </si>
  <si>
    <t>UAG2E</t>
  </si>
  <si>
    <t>UAGAAT</t>
  </si>
  <si>
    <t>UAGCVT</t>
  </si>
  <si>
    <t>UAGDP</t>
  </si>
  <si>
    <t>UAGPT3</t>
  </si>
  <si>
    <t>UAMAGS</t>
  </si>
  <si>
    <t>UAMAS</t>
  </si>
  <si>
    <t>UAPGR</t>
  </si>
  <si>
    <t>UDCPDP</t>
  </si>
  <si>
    <t>UDCPDPpp</t>
  </si>
  <si>
    <t>UDCPDPS</t>
  </si>
  <si>
    <t>UDCPPtppi</t>
  </si>
  <si>
    <t>UDPACGALtex</t>
  </si>
  <si>
    <t>UDPG4E</t>
  </si>
  <si>
    <t>UDPGALM</t>
  </si>
  <si>
    <t>UDPGALPpp</t>
  </si>
  <si>
    <t>UDPGALtex</t>
  </si>
  <si>
    <t>UDPGD</t>
  </si>
  <si>
    <t>UDPGDC</t>
  </si>
  <si>
    <t>UDPGLCURtex</t>
  </si>
  <si>
    <t>UDPGPpp</t>
  </si>
  <si>
    <t>UDPGtex</t>
  </si>
  <si>
    <t>UDPKAAT</t>
  </si>
  <si>
    <t>UGLCURPpp</t>
  </si>
  <si>
    <t>UGLT</t>
  </si>
  <si>
    <t>UGLYCH</t>
  </si>
  <si>
    <t>UGMDDS</t>
  </si>
  <si>
    <t>UHGADA</t>
  </si>
  <si>
    <t>ULA4NFT</t>
  </si>
  <si>
    <t>ULA4Ntppi</t>
  </si>
  <si>
    <t>UM3PL</t>
  </si>
  <si>
    <t>UM4PCP</t>
  </si>
  <si>
    <t>UM4PL</t>
  </si>
  <si>
    <t>UMPK</t>
  </si>
  <si>
    <t>UMPtex</t>
  </si>
  <si>
    <t>UNK3</t>
  </si>
  <si>
    <t>UPLA4FNF</t>
  </si>
  <si>
    <t>UPLA4FNT</t>
  </si>
  <si>
    <t>UPP3MT</t>
  </si>
  <si>
    <t>UPP3S</t>
  </si>
  <si>
    <t>UPPDC1</t>
  </si>
  <si>
    <t>UPPRT</t>
  </si>
  <si>
    <t>URAt2pp</t>
  </si>
  <si>
    <t>URAt2rpp</t>
  </si>
  <si>
    <t>URAtex</t>
  </si>
  <si>
    <t>URDGLYCD</t>
  </si>
  <si>
    <t>UREAtex</t>
  </si>
  <si>
    <t>UREAtpp</t>
  </si>
  <si>
    <t>URIC</t>
  </si>
  <si>
    <t>URIDK2r</t>
  </si>
  <si>
    <t>URIH</t>
  </si>
  <si>
    <t>URIK2</t>
  </si>
  <si>
    <t>URIt2pp</t>
  </si>
  <si>
    <t>URIt2rpp</t>
  </si>
  <si>
    <t>URItex</t>
  </si>
  <si>
    <t>USHD</t>
  </si>
  <si>
    <t>VALabcpp</t>
  </si>
  <si>
    <t>VALt2rpp</t>
  </si>
  <si>
    <t>VALTA</t>
  </si>
  <si>
    <t>VALtex</t>
  </si>
  <si>
    <t>VALTRS</t>
  </si>
  <si>
    <t>VPAMT</t>
  </si>
  <si>
    <t>X5PL3E</t>
  </si>
  <si>
    <t>XAND</t>
  </si>
  <si>
    <t>XANt2pp</t>
  </si>
  <si>
    <t>XANtex</t>
  </si>
  <si>
    <t>XANtpp</t>
  </si>
  <si>
    <t>XMPtex</t>
  </si>
  <si>
    <t>XPPT</t>
  </si>
  <si>
    <t>XTSNH</t>
  </si>
  <si>
    <t>XTSNt2rpp</t>
  </si>
  <si>
    <t>XTSNtex</t>
  </si>
  <si>
    <t>XYLabcpp</t>
  </si>
  <si>
    <t>XYLI1</t>
  </si>
  <si>
    <t>XYLI2</t>
  </si>
  <si>
    <t>XYLK</t>
  </si>
  <si>
    <t>XYLK2</t>
  </si>
  <si>
    <t>XYLt2pp</t>
  </si>
  <si>
    <t>XYLtex</t>
  </si>
  <si>
    <t>XYLUt2pp</t>
  </si>
  <si>
    <t>XYLUtex</t>
  </si>
  <si>
    <t>ZN2abcpp</t>
  </si>
  <si>
    <t>ZN2t3pp</t>
  </si>
  <si>
    <t>Zn2tex</t>
  </si>
  <si>
    <t>ZN2tpp</t>
  </si>
  <si>
    <t>ZNabcpp</t>
  </si>
  <si>
    <t>ALARi</t>
  </si>
  <si>
    <t>LCAD</t>
  </si>
  <si>
    <t>FAO4</t>
  </si>
  <si>
    <t>LCAR</t>
  </si>
  <si>
    <t>GALU</t>
  </si>
  <si>
    <t>ACALDi</t>
  </si>
  <si>
    <t>TREHe</t>
  </si>
  <si>
    <t>PEAMNO</t>
  </si>
  <si>
    <t>XYLI2i</t>
  </si>
  <si>
    <t>DKMPPD2</t>
  </si>
  <si>
    <t>ADMDCr</t>
  </si>
  <si>
    <t>ORNTA</t>
  </si>
  <si>
    <t>PPTGS</t>
  </si>
  <si>
    <t>PEPT_EC</t>
  </si>
  <si>
    <t>PAPA_EC</t>
  </si>
  <si>
    <t>ECAP_EC</t>
  </si>
  <si>
    <t>DAGK_EC</t>
  </si>
  <si>
    <t>PLIPA3</t>
  </si>
  <si>
    <t>PLIPA1</t>
  </si>
  <si>
    <t>PLIPA2</t>
  </si>
  <si>
    <t>LPLIPA1</t>
  </si>
  <si>
    <t>LPLIPA2</t>
  </si>
  <si>
    <t>LPLIPA3</t>
  </si>
  <si>
    <t>LPLIPA4</t>
  </si>
  <si>
    <t>LPLIPA5</t>
  </si>
  <si>
    <t>LPLIPA6</t>
  </si>
  <si>
    <t>LPSSYN_EC</t>
  </si>
  <si>
    <t>UAG2Ei</t>
  </si>
  <si>
    <t>ACONT</t>
  </si>
  <si>
    <t>TEST_AKGDH</t>
  </si>
  <si>
    <t>SUCD1i</t>
  </si>
  <si>
    <t>NADDPe</t>
  </si>
  <si>
    <t>TMKr</t>
  </si>
  <si>
    <t>BTS2</t>
  </si>
  <si>
    <t>DBTSr</t>
  </si>
  <si>
    <t>DHBSr</t>
  </si>
  <si>
    <t>MECDPDH</t>
  </si>
  <si>
    <t>G1SATi</t>
  </si>
  <si>
    <t>IPDDIi</t>
  </si>
  <si>
    <t>DHNAOT</t>
  </si>
  <si>
    <t>AMMQT8_2</t>
  </si>
  <si>
    <t>NNAT</t>
  </si>
  <si>
    <t>PDX5PO</t>
  </si>
  <si>
    <t>AMPMS</t>
  </si>
  <si>
    <t>TMPKr</t>
  </si>
  <si>
    <t>SULR</t>
  </si>
  <si>
    <t>TRPAS1</t>
  </si>
  <si>
    <t>GHMT2</t>
  </si>
  <si>
    <t>GLYATi</t>
  </si>
  <si>
    <t>G1PP</t>
  </si>
  <si>
    <t>TRSAR</t>
  </si>
  <si>
    <t>PRMICIi</t>
  </si>
  <si>
    <t>ACCOACr</t>
  </si>
  <si>
    <t>CDAPPA_EC</t>
  </si>
  <si>
    <t>DASYN_EC</t>
  </si>
  <si>
    <t>CLPNS_EC</t>
  </si>
  <si>
    <t>C140SN</t>
  </si>
  <si>
    <t>C120SN</t>
  </si>
  <si>
    <t>C160SN</t>
  </si>
  <si>
    <t>KAS16</t>
  </si>
  <si>
    <t>C181SN</t>
  </si>
  <si>
    <t>C141SN</t>
  </si>
  <si>
    <t>C161SN</t>
  </si>
  <si>
    <t>FAO2</t>
  </si>
  <si>
    <t>FAO1</t>
  </si>
  <si>
    <t>FAO3</t>
  </si>
  <si>
    <t>PGPP_EC</t>
  </si>
  <si>
    <t>PGSA_EC</t>
  </si>
  <si>
    <t>PASYN_EC</t>
  </si>
  <si>
    <t>PSD_EC</t>
  </si>
  <si>
    <t>PSSA_EC</t>
  </si>
  <si>
    <t>AHC</t>
  </si>
  <si>
    <t>DHPTDC</t>
  </si>
  <si>
    <t>ALLTAH</t>
  </si>
  <si>
    <t>RNTR1</t>
  </si>
  <si>
    <t>RNTR2</t>
  </si>
  <si>
    <t>RNTR3</t>
  </si>
  <si>
    <t>RNTR4</t>
  </si>
  <si>
    <t>ATPS4r</t>
  </si>
  <si>
    <t>CYTBD</t>
  </si>
  <si>
    <t>CYTBO3</t>
  </si>
  <si>
    <t>FDH2</t>
  </si>
  <si>
    <t>FDH3</t>
  </si>
  <si>
    <t>GLCDe</t>
  </si>
  <si>
    <t>HYD3</t>
  </si>
  <si>
    <t>HYD1</t>
  </si>
  <si>
    <t>HYD2</t>
  </si>
  <si>
    <t>NO3R1</t>
  </si>
  <si>
    <t>NO3R2</t>
  </si>
  <si>
    <t>NADH6</t>
  </si>
  <si>
    <t>NADH7</t>
  </si>
  <si>
    <t>NADH8</t>
  </si>
  <si>
    <t>THD2</t>
  </si>
  <si>
    <t>SUCD4</t>
  </si>
  <si>
    <t>TEST_NADTRHD</t>
  </si>
  <si>
    <t>TMAOR1e</t>
  </si>
  <si>
    <t>TMAOR2e</t>
  </si>
  <si>
    <t>DMSOR1e</t>
  </si>
  <si>
    <t>DMSOR2e</t>
  </si>
  <si>
    <t>CBMK</t>
  </si>
  <si>
    <t>AMANAPE</t>
  </si>
  <si>
    <t>ALLTNt2r</t>
  </si>
  <si>
    <t>ARGORNt7</t>
  </si>
  <si>
    <t>ACACt2</t>
  </si>
  <si>
    <t>BUTt2r</t>
  </si>
  <si>
    <t>CYNTt2</t>
  </si>
  <si>
    <t>GALCTt2r</t>
  </si>
  <si>
    <t>GLCRt2r</t>
  </si>
  <si>
    <t>PPPNt2r</t>
  </si>
  <si>
    <t>HPPPNt2r</t>
  </si>
  <si>
    <t>HCINNMt2r</t>
  </si>
  <si>
    <t>GLUABUTt7</t>
  </si>
  <si>
    <t>ALAt2r</t>
  </si>
  <si>
    <t>URAt2r</t>
  </si>
  <si>
    <t>GLYBt2r</t>
  </si>
  <si>
    <t>CHLabc</t>
  </si>
  <si>
    <t>GLYBabc</t>
  </si>
  <si>
    <t>TARTRt7</t>
  </si>
  <si>
    <t>SUCCabc</t>
  </si>
  <si>
    <t>GUAt2</t>
  </si>
  <si>
    <t>XANt2</t>
  </si>
  <si>
    <t>ADHEr</t>
  </si>
  <si>
    <t>THRAr</t>
  </si>
  <si>
    <t>12PPDt</t>
  </si>
  <si>
    <t>NMNt7</t>
  </si>
  <si>
    <t>ACALDt</t>
  </si>
  <si>
    <t>GUAt</t>
  </si>
  <si>
    <t>HYXNt</t>
  </si>
  <si>
    <t>XANt</t>
  </si>
  <si>
    <t>NACUP</t>
  </si>
  <si>
    <t>ASNabc</t>
  </si>
  <si>
    <t>ASNt2r</t>
  </si>
  <si>
    <t>DAPabc</t>
  </si>
  <si>
    <t>CYSabc</t>
  </si>
  <si>
    <t>ACt2r</t>
  </si>
  <si>
    <t>ETOHt2r</t>
  </si>
  <si>
    <t>PYRt2r</t>
  </si>
  <si>
    <t>O2t</t>
  </si>
  <si>
    <t>CO2t</t>
  </si>
  <si>
    <t>H2Ot</t>
  </si>
  <si>
    <t>DHAt</t>
  </si>
  <si>
    <t>NH3t</t>
  </si>
  <si>
    <t>ARBt2r</t>
  </si>
  <si>
    <t>ARBabc</t>
  </si>
  <si>
    <t>HISt2r</t>
  </si>
  <si>
    <t>PHEt2r</t>
  </si>
  <si>
    <t>LEUt2r</t>
  </si>
  <si>
    <t>VALt2r</t>
  </si>
  <si>
    <t>ILEt2r</t>
  </si>
  <si>
    <t>CBL1abc</t>
  </si>
  <si>
    <t>CADVt</t>
  </si>
  <si>
    <t>CRNt7</t>
  </si>
  <si>
    <t>NAt3_1</t>
  </si>
  <si>
    <t>CITt7</t>
  </si>
  <si>
    <t>CSNt2</t>
  </si>
  <si>
    <t>MALTpts</t>
  </si>
  <si>
    <t>ACGApts</t>
  </si>
  <si>
    <t>DALAt2r</t>
  </si>
  <si>
    <t>DSERt2r</t>
  </si>
  <si>
    <t>GLYt2r</t>
  </si>
  <si>
    <t>SULabc</t>
  </si>
  <si>
    <t>ASPt2_2</t>
  </si>
  <si>
    <t>FUMt2_2</t>
  </si>
  <si>
    <t>MALt2_2</t>
  </si>
  <si>
    <t>SUCCt2_2</t>
  </si>
  <si>
    <t>ASPt2_3</t>
  </si>
  <si>
    <t>MALt2_3</t>
  </si>
  <si>
    <t>SUCCt2_3</t>
  </si>
  <si>
    <t>SUCCt2b</t>
  </si>
  <si>
    <t>FUMt2_3</t>
  </si>
  <si>
    <t>SUCFUMt</t>
  </si>
  <si>
    <t>GALCTNt2r</t>
  </si>
  <si>
    <t>GALURt2r</t>
  </si>
  <si>
    <t>GLCURt2r</t>
  </si>
  <si>
    <t>OCDCAt2</t>
  </si>
  <si>
    <t>HDCAt2</t>
  </si>
  <si>
    <t>TTDCAt2</t>
  </si>
  <si>
    <t>FE2abc</t>
  </si>
  <si>
    <t>FORt</t>
  </si>
  <si>
    <t>FUCt</t>
  </si>
  <si>
    <t>ABUTt2</t>
  </si>
  <si>
    <t>GALt2</t>
  </si>
  <si>
    <t>GLCt2</t>
  </si>
  <si>
    <t>GALTpts</t>
  </si>
  <si>
    <t>GLNabc</t>
  </si>
  <si>
    <t>GLYCt</t>
  </si>
  <si>
    <t>GLYALDt</t>
  </si>
  <si>
    <t>UREAt</t>
  </si>
  <si>
    <t>GLYC3Pt6</t>
  </si>
  <si>
    <t>ASPabc</t>
  </si>
  <si>
    <t>GLUabc</t>
  </si>
  <si>
    <t>ASPt2</t>
  </si>
  <si>
    <t>GLUt2r</t>
  </si>
  <si>
    <t>GLUt4</t>
  </si>
  <si>
    <t>ORNabc</t>
  </si>
  <si>
    <t>ARGabc</t>
  </si>
  <si>
    <t>HISabc</t>
  </si>
  <si>
    <t>LYSabc</t>
  </si>
  <si>
    <t>IDONt2r</t>
  </si>
  <si>
    <t>GLCNt2r</t>
  </si>
  <si>
    <t>DDGLCNt2r</t>
  </si>
  <si>
    <t>Kabc</t>
  </si>
  <si>
    <t>AKGt2r</t>
  </si>
  <si>
    <t>LCTSt</t>
  </si>
  <si>
    <t>ILEabc</t>
  </si>
  <si>
    <t>THRabc</t>
  </si>
  <si>
    <t>ALAabc</t>
  </si>
  <si>
    <t>VALabc</t>
  </si>
  <si>
    <t>LEUabc</t>
  </si>
  <si>
    <t>D-LACt2</t>
  </si>
  <si>
    <t>GLYCLTt2r</t>
  </si>
  <si>
    <t>L-LACt2r</t>
  </si>
  <si>
    <t>LYSt2r</t>
  </si>
  <si>
    <t>MALTPTabc</t>
  </si>
  <si>
    <t>MALTabc</t>
  </si>
  <si>
    <t>MALTTTRabc</t>
  </si>
  <si>
    <t>MALTHXabc</t>
  </si>
  <si>
    <t>MALTTRabc</t>
  </si>
  <si>
    <t>FRUpts2</t>
  </si>
  <si>
    <t>MANpts</t>
  </si>
  <si>
    <t>GAMpts</t>
  </si>
  <si>
    <t>MELIBt2</t>
  </si>
  <si>
    <t>METabc</t>
  </si>
  <si>
    <t>METDabc</t>
  </si>
  <si>
    <t>GALabc</t>
  </si>
  <si>
    <t>INDOLEt2r</t>
  </si>
  <si>
    <t>ACNAMt2</t>
  </si>
  <si>
    <t>NO3t7</t>
  </si>
  <si>
    <t>NO2t2r</t>
  </si>
  <si>
    <t>NAt3_2</t>
  </si>
  <si>
    <t>NAt3_1.5</t>
  </si>
  <si>
    <t>GSNt2</t>
  </si>
  <si>
    <t>DGSNt2</t>
  </si>
  <si>
    <t>INSt2</t>
  </si>
  <si>
    <t>DINSt2</t>
  </si>
  <si>
    <t>ADNt2</t>
  </si>
  <si>
    <t>URIt2</t>
  </si>
  <si>
    <t>CYTDt2</t>
  </si>
  <si>
    <t>DCYTt2</t>
  </si>
  <si>
    <t>DURIt2</t>
  </si>
  <si>
    <t>DADNt2</t>
  </si>
  <si>
    <t>THMDt2</t>
  </si>
  <si>
    <t>PNTOt4</t>
  </si>
  <si>
    <t>PIt2r</t>
  </si>
  <si>
    <t>NMNP</t>
  </si>
  <si>
    <t>PTRCabc</t>
  </si>
  <si>
    <t>SPMDabc</t>
  </si>
  <si>
    <t>PTRCORNt7</t>
  </si>
  <si>
    <t>PTRCt2r</t>
  </si>
  <si>
    <t>PROt2r</t>
  </si>
  <si>
    <t>PROabc</t>
  </si>
  <si>
    <t>PIabc</t>
  </si>
  <si>
    <t>ACMANApts</t>
  </si>
  <si>
    <t>MNLpts</t>
  </si>
  <si>
    <t>SUCpts</t>
  </si>
  <si>
    <t>GLCpts</t>
  </si>
  <si>
    <t>FRUpts</t>
  </si>
  <si>
    <t>TREpts</t>
  </si>
  <si>
    <t>PROt4</t>
  </si>
  <si>
    <t>RMNt</t>
  </si>
  <si>
    <t>TSULabc</t>
  </si>
  <si>
    <t>SERt2r</t>
  </si>
  <si>
    <t>THMabc</t>
  </si>
  <si>
    <t>SBTpts</t>
  </si>
  <si>
    <t>SERt4</t>
  </si>
  <si>
    <t>THRt4</t>
  </si>
  <si>
    <t>TAURabc</t>
  </si>
  <si>
    <t>THRt2r</t>
  </si>
  <si>
    <t>TRPt2r</t>
  </si>
  <si>
    <t>Kt2r</t>
  </si>
  <si>
    <t>TYRt2r</t>
  </si>
  <si>
    <t>GLYC3Pabc</t>
  </si>
  <si>
    <t>MAN6Pt6_2</t>
  </si>
  <si>
    <t>G6Pt6_2</t>
  </si>
  <si>
    <t>FUCPt6_2</t>
  </si>
  <si>
    <t>URAt2</t>
  </si>
  <si>
    <t>XTSNt2r</t>
  </si>
  <si>
    <t>INSt2r</t>
  </si>
  <si>
    <t>ADNt2r</t>
  </si>
  <si>
    <t>CYTDt2r</t>
  </si>
  <si>
    <t>THMDt2r</t>
  </si>
  <si>
    <t>URIt2r</t>
  </si>
  <si>
    <t>XYLt2</t>
  </si>
  <si>
    <t>XYLabc</t>
  </si>
  <si>
    <t>CHLt2r</t>
  </si>
  <si>
    <t>ADEt2r</t>
  </si>
  <si>
    <t>RIBabc</t>
  </si>
  <si>
    <t>DHQD</t>
  </si>
  <si>
    <t>KARA2i</t>
  </si>
  <si>
    <t>KARA1i</t>
  </si>
  <si>
    <t>biomass</t>
  </si>
  <si>
    <t>EX_12ppd-S[e]</t>
  </si>
  <si>
    <t>EX_15dap[e]</t>
  </si>
  <si>
    <t>EX_26dap-M[e]</t>
  </si>
  <si>
    <t>EX_2ddglcn[e]</t>
  </si>
  <si>
    <t>EX_3hcinnm[e]</t>
  </si>
  <si>
    <t>EX_3hpppn[e]</t>
  </si>
  <si>
    <t>EX_4abut[e]</t>
  </si>
  <si>
    <t>EX_acac[e]</t>
  </si>
  <si>
    <t>EX_acald[e]</t>
  </si>
  <si>
    <t>EX_acgam[e]</t>
  </si>
  <si>
    <t>EX_acmana[e]</t>
  </si>
  <si>
    <t>EX_acnam[e]</t>
  </si>
  <si>
    <t>EX_ade[e]</t>
  </si>
  <si>
    <t>EX_adn[e]</t>
  </si>
  <si>
    <t>EX_ala-D[e]</t>
  </si>
  <si>
    <t>EX_ala-L[e]</t>
  </si>
  <si>
    <t>EX_alltn[e]</t>
  </si>
  <si>
    <t>EX_amp[e]</t>
  </si>
  <si>
    <t>EX_arab-L[e]</t>
  </si>
  <si>
    <t>EX_arg-L[e]</t>
  </si>
  <si>
    <t>EX_asn-L[e]</t>
  </si>
  <si>
    <t>EX_asp-L[e]</t>
  </si>
  <si>
    <t>EX_but[e]</t>
  </si>
  <si>
    <t>EX_cbl1[e]</t>
  </si>
  <si>
    <t>EX_chol[e]</t>
  </si>
  <si>
    <t>EX_cit[e]</t>
  </si>
  <si>
    <t>EX_crn[e]</t>
  </si>
  <si>
    <t>EX_csn[e]</t>
  </si>
  <si>
    <t>EX_cynt[e]</t>
  </si>
  <si>
    <t>EX_cys-L[e]</t>
  </si>
  <si>
    <t>EX_cytd[e]</t>
  </si>
  <si>
    <t>EX_dad-2[e]</t>
  </si>
  <si>
    <t>EX_dcyt[e]</t>
  </si>
  <si>
    <t>EX_dgsn[e]</t>
  </si>
  <si>
    <t>EX_dha[e]</t>
  </si>
  <si>
    <t>EX_din[e]</t>
  </si>
  <si>
    <t>EX_dms[e]</t>
  </si>
  <si>
    <t>EX_dmso[e]</t>
  </si>
  <si>
    <t>EX_duri[e]</t>
  </si>
  <si>
    <t>EX_etoh[e]</t>
  </si>
  <si>
    <t>EX_for[e]</t>
  </si>
  <si>
    <t>EX_fru[e]</t>
  </si>
  <si>
    <t>EX_fuc-L[e]</t>
  </si>
  <si>
    <t>EX_fuc1p-L[e]</t>
  </si>
  <si>
    <t>EX_fum[e]</t>
  </si>
  <si>
    <t>EX_g6p[e]</t>
  </si>
  <si>
    <t>EX_gal[e]</t>
  </si>
  <si>
    <t>EX_galct-D[e]</t>
  </si>
  <si>
    <t>EX_galctn-D[e]</t>
  </si>
  <si>
    <t>EX_galt[e]</t>
  </si>
  <si>
    <t>EX_galur[e]</t>
  </si>
  <si>
    <t>EX_gam[e]</t>
  </si>
  <si>
    <t>EX_gbbtn[e]</t>
  </si>
  <si>
    <t>EX_glcn[e]</t>
  </si>
  <si>
    <t>EX_glcr[e]</t>
  </si>
  <si>
    <t>EX_glcur[e]</t>
  </si>
  <si>
    <t>EX_gln-L[e]</t>
  </si>
  <si>
    <t>EX_glu-L[e]</t>
  </si>
  <si>
    <t>EX_gly[e]</t>
  </si>
  <si>
    <t>EX_glyald[e]</t>
  </si>
  <si>
    <t>EX_glyb[e]</t>
  </si>
  <si>
    <t>EX_glyc3p[e]</t>
  </si>
  <si>
    <t>EX_glyclt[e]</t>
  </si>
  <si>
    <t>EX_gsn[e]</t>
  </si>
  <si>
    <t>EX_gua[e]</t>
  </si>
  <si>
    <t>EX_hdca[e]</t>
  </si>
  <si>
    <t>EX_his-L[e]</t>
  </si>
  <si>
    <t>EX_hxan[e]</t>
  </si>
  <si>
    <t>EX_idon-L[e]</t>
  </si>
  <si>
    <t>EX_ile-L[e]</t>
  </si>
  <si>
    <t>EX_indole[e]</t>
  </si>
  <si>
    <t>EX_ins[e]</t>
  </si>
  <si>
    <t>EX_lcts[e]</t>
  </si>
  <si>
    <t>EX_leu-L[e]</t>
  </si>
  <si>
    <t>EX_lys-L[e]</t>
  </si>
  <si>
    <t>EX_malt[e]</t>
  </si>
  <si>
    <t>EX_malthx[e]</t>
  </si>
  <si>
    <t>EX_maltpt[e]</t>
  </si>
  <si>
    <t>EX_malttr[e]</t>
  </si>
  <si>
    <t>EX_maltttr[e]</t>
  </si>
  <si>
    <t>EX_man[e]</t>
  </si>
  <si>
    <t>EX_man6p[e]</t>
  </si>
  <si>
    <t>EX_melib[e]</t>
  </si>
  <si>
    <t>EX_met-D[e]</t>
  </si>
  <si>
    <t>EX_met-L[e]</t>
  </si>
  <si>
    <t>EX_mnl[e]</t>
  </si>
  <si>
    <t>EX_nac[e]</t>
  </si>
  <si>
    <t>EX_nad[e]</t>
  </si>
  <si>
    <t>EX_nmn[e]</t>
  </si>
  <si>
    <t>EX_no2[e]</t>
  </si>
  <si>
    <t>EX_no3[e]</t>
  </si>
  <si>
    <t>EX_ocdca[e]</t>
  </si>
  <si>
    <t>EX_orn[e]</t>
  </si>
  <si>
    <t>EX_phe-L[e]</t>
  </si>
  <si>
    <t>EX_pnto-R[e]</t>
  </si>
  <si>
    <t>EX_pppn[e]</t>
  </si>
  <si>
    <t>EX_pro-L[e]</t>
  </si>
  <si>
    <t>EX_ptrc[e]</t>
  </si>
  <si>
    <t>EX_rib-D[e]</t>
  </si>
  <si>
    <t>EX_rmn[e]</t>
  </si>
  <si>
    <t>EX_sbt-D[e]</t>
  </si>
  <si>
    <t>EX_ser-D[e]</t>
  </si>
  <si>
    <t>EX_ser-L[e]</t>
  </si>
  <si>
    <t>EX_spmd[e]</t>
  </si>
  <si>
    <t>EX_sucr[e]</t>
  </si>
  <si>
    <t>EX_tartr-L[e]</t>
  </si>
  <si>
    <t>EX_taur[e]</t>
  </si>
  <si>
    <t>EX_thm[e]</t>
  </si>
  <si>
    <t>EX_thr-L[e]</t>
  </si>
  <si>
    <t>EX_thymd[e]</t>
  </si>
  <si>
    <t>EX_tma[e]</t>
  </si>
  <si>
    <t>EX_tmao[e]</t>
  </si>
  <si>
    <t>EX_tre[e]</t>
  </si>
  <si>
    <t>EX_trp-L[e]</t>
  </si>
  <si>
    <t>EX_tsul[e]</t>
  </si>
  <si>
    <t>EX_ttdca[e]</t>
  </si>
  <si>
    <t>EX_tyr-L[e]</t>
  </si>
  <si>
    <t>EX_ura[e]</t>
  </si>
  <si>
    <t>EX_urea[e]</t>
  </si>
  <si>
    <t>EX_uri[e]</t>
  </si>
  <si>
    <t>EX_val-L[e]</t>
  </si>
  <si>
    <t>EX_xan[e]</t>
  </si>
  <si>
    <t>EX_xtsn[e]</t>
  </si>
  <si>
    <t>EX_xyl-D[e]</t>
  </si>
  <si>
    <t>EX_co2[e]</t>
  </si>
  <si>
    <t>EX_fe2[e]</t>
  </si>
  <si>
    <t>EX_h[e]</t>
  </si>
  <si>
    <t>EX_h2o[e]</t>
  </si>
  <si>
    <t>EX_k[e]</t>
  </si>
  <si>
    <t>EX_na1[e]</t>
  </si>
  <si>
    <t>EX_nh4[e]</t>
  </si>
  <si>
    <t>EX_pi[e]</t>
  </si>
  <si>
    <t>EX_so4[e]</t>
  </si>
  <si>
    <t>EX_ac[e]</t>
  </si>
  <si>
    <t>EX_akg[e]</t>
  </si>
  <si>
    <t>EX_glc[e]</t>
  </si>
  <si>
    <t>EX_glyc[e]</t>
  </si>
  <si>
    <t>EX_lac-D[e]</t>
  </si>
  <si>
    <t>EX_lac-L[e]</t>
  </si>
  <si>
    <t>EX_mal-L[e]</t>
  </si>
  <si>
    <t>EX_o2[e]</t>
  </si>
  <si>
    <t>EX_pyr[e]</t>
  </si>
  <si>
    <t>EX_succ[e]</t>
  </si>
  <si>
    <t>iAF1260 in iJR904?</t>
  </si>
  <si>
    <t>iAF1260 reaction</t>
  </si>
  <si>
    <t>iAF1260 stoichiometery</t>
  </si>
  <si>
    <t>iJR904 reaction</t>
  </si>
  <si>
    <t>iJR904 stoichiometery</t>
  </si>
  <si>
    <t>CP solve time error bar lower</t>
  </si>
  <si>
    <t>Metabolites producable by raw model</t>
  </si>
  <si>
    <t>CP1</t>
  </si>
  <si>
    <t>CP2</t>
  </si>
  <si>
    <t>CP3</t>
  </si>
  <si>
    <t>time</t>
  </si>
  <si>
    <t>TIC #</t>
  </si>
  <si>
    <t>size</t>
  </si>
  <si>
    <t>total CPs times</t>
  </si>
  <si>
    <t>s</t>
  </si>
  <si>
    <t>m</t>
  </si>
  <si>
    <t>h</t>
  </si>
  <si>
    <t>d</t>
  </si>
  <si>
    <t>solve time</t>
  </si>
  <si>
    <t>mean</t>
  </si>
  <si>
    <t>sd</t>
  </si>
  <si>
    <t>max</t>
  </si>
  <si>
    <t>min</t>
  </si>
  <si>
    <t>biomass rate</t>
  </si>
  <si>
    <t>Number</t>
  </si>
  <si>
    <t>pi chart</t>
  </si>
  <si>
    <t>average</t>
  </si>
  <si>
    <t>CPs solve time</t>
  </si>
  <si>
    <t>TIC solve times</t>
  </si>
  <si>
    <t>worksheet</t>
  </si>
  <si>
    <t>purpose</t>
  </si>
  <si>
    <t>Test_Models_Biomass</t>
  </si>
  <si>
    <t>Used to calculate the coefficient of glucose in biomass necessary to produce a 1 g/mmol biomass MW for the test models. Also states test model biomass compositions</t>
  </si>
  <si>
    <t>OptFill_statistics</t>
  </si>
  <si>
    <t>Reports the broad statistics of OptFill run results, also contains some of the graphs used to make figure 4</t>
  </si>
  <si>
    <t>Solution Statistics</t>
  </si>
  <si>
    <t>Reprots the detailed statistics of OptFill run results, also contains some of the graphs used to make figure 4</t>
  </si>
  <si>
    <t>Find_Duplicates_iAF1260</t>
  </si>
  <si>
    <t>worksheet used to identify those reaction in iAF1260 which are already present in iJR904 and would therefore be duplicates. Used to weed those out. Rest of database processing handled in Supplemental_File_2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</si>
</sst>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colors>
    <mruColors>
      <color rgb="FF99FF99"/>
      <color rgb="FFFFCCFF"/>
      <color rgb="FFCCECFF"/>
      <color rgb="FF00FFFF"/>
      <color rgb="FF99FFCC"/>
      <color rgb="FFCCFFCC"/>
      <color rgb="FFFFEDC9"/>
      <color rgb="FFFEBAFF"/>
      <color rgb="FFFFE1D1"/>
      <color rgb="FFFFF0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800" b="1"/>
              <a:t>Database reactions and mean solution times of TFP and CPs</a:t>
            </a:r>
          </a:p>
        </c:rich>
      </c:tx>
      <c:layout>
        <c:manualLayout>
          <c:xMode val="edge"/>
          <c:yMode val="edge"/>
          <c:x val="0.18286606219677087"/>
          <c:y val="0"/>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7430983058935814"/>
          <c:y val="0.12336972083035078"/>
          <c:w val="0.77262208701185076"/>
          <c:h val="0.59852242901455499"/>
        </c:manualLayout>
      </c:layout>
      <c:scatterChart>
        <c:scatterStyle val="lineMarker"/>
        <c:varyColors val="0"/>
        <c:ser>
          <c:idx val="1"/>
          <c:order val="0"/>
          <c:tx>
            <c:v>Database reactions and TFP mean solution time</c:v>
          </c:tx>
          <c:spPr>
            <a:ln w="25400" cap="rnd">
              <a:noFill/>
              <a:round/>
            </a:ln>
            <a:effectLst/>
          </c:spPr>
          <c:marker>
            <c:symbol val="circle"/>
            <c:size val="10"/>
            <c:spPr>
              <a:solidFill>
                <a:srgbClr val="0070C0"/>
              </a:solidFill>
              <a:ln w="9525">
                <a:solidFill>
                  <a:srgbClr val="0070C0"/>
                </a:solidFill>
              </a:ln>
              <a:effectLst/>
            </c:spPr>
          </c:marker>
          <c:trendline>
            <c:spPr>
              <a:ln w="19050" cap="rnd">
                <a:solidFill>
                  <a:srgbClr val="0070C0"/>
                </a:solidFill>
                <a:prstDash val="lgDash"/>
              </a:ln>
              <a:effectLst/>
            </c:spPr>
            <c:trendlineType val="linear"/>
            <c:dispRSqr val="1"/>
            <c:dispEq val="1"/>
            <c:trendlineLbl>
              <c:layout>
                <c:manualLayout>
                  <c:x val="-5.1358864232879983E-2"/>
                  <c:y val="9.153483655452159E-2"/>
                </c:manualLayout>
              </c:layout>
              <c:numFmt formatCode="General" sourceLinked="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rendlineLbl>
          </c:trendline>
          <c:errBars>
            <c:errDir val="y"/>
            <c:errBarType val="both"/>
            <c:errValType val="cust"/>
            <c:noEndCap val="0"/>
            <c:plus>
              <c:numRef>
                <c:f>OptFill_statistics!$B$9:$E$9</c:f>
                <c:numCache>
                  <c:formatCode>General</c:formatCode>
                  <c:ptCount val="4"/>
                  <c:pt idx="0">
                    <c:v>7.2678606835458265E-2</c:v>
                  </c:pt>
                  <c:pt idx="1">
                    <c:v>4.0471388313513212E-2</c:v>
                  </c:pt>
                  <c:pt idx="2">
                    <c:v>7.5593801325270174E-2</c:v>
                  </c:pt>
                  <c:pt idx="3">
                    <c:v>9.7814342485337588E-2</c:v>
                  </c:pt>
                </c:numCache>
              </c:numRef>
            </c:plus>
            <c:minus>
              <c:numRef>
                <c:f>OptFill_statistics!$B$9:$E$9</c:f>
                <c:numCache>
                  <c:formatCode>General</c:formatCode>
                  <c:ptCount val="4"/>
                  <c:pt idx="0">
                    <c:v>7.2678606835458265E-2</c:v>
                  </c:pt>
                  <c:pt idx="1">
                    <c:v>4.0471388313513212E-2</c:v>
                  </c:pt>
                  <c:pt idx="2">
                    <c:v>7.5593801325270174E-2</c:v>
                  </c:pt>
                  <c:pt idx="3">
                    <c:v>9.7814342485337588E-2</c:v>
                  </c:pt>
                </c:numCache>
              </c:numRef>
            </c:minus>
            <c:spPr>
              <a:noFill/>
              <a:ln w="25400" cap="flat" cmpd="sng" algn="ctr">
                <a:solidFill>
                  <a:schemeClr val="tx1"/>
                </a:solidFill>
                <a:round/>
              </a:ln>
              <a:effectLst/>
            </c:spPr>
          </c:errBars>
          <c:xVal>
            <c:numRef>
              <c:f>OptFill_statistics!$B$3:$E$3</c:f>
              <c:numCache>
                <c:formatCode>General</c:formatCode>
                <c:ptCount val="4"/>
                <c:pt idx="0">
                  <c:v>17</c:v>
                </c:pt>
                <c:pt idx="1">
                  <c:v>34</c:v>
                </c:pt>
                <c:pt idx="2">
                  <c:v>44</c:v>
                </c:pt>
                <c:pt idx="3">
                  <c:v>197</c:v>
                </c:pt>
              </c:numCache>
            </c:numRef>
          </c:xVal>
          <c:yVal>
            <c:numRef>
              <c:f>OptFill_statistics!$B$8:$E$8</c:f>
              <c:numCache>
                <c:formatCode>General</c:formatCode>
                <c:ptCount val="4"/>
                <c:pt idx="0">
                  <c:v>0.17525805129032257</c:v>
                </c:pt>
                <c:pt idx="1">
                  <c:v>0.13141178686274507</c:v>
                </c:pt>
                <c:pt idx="2">
                  <c:v>0.24014999200000003</c:v>
                </c:pt>
                <c:pt idx="3">
                  <c:v>0.40959989640000005</c:v>
                </c:pt>
              </c:numCache>
            </c:numRef>
          </c:yVal>
          <c:smooth val="0"/>
          <c:extLst>
            <c:ext xmlns:c16="http://schemas.microsoft.com/office/drawing/2014/chart" uri="{C3380CC4-5D6E-409C-BE32-E72D297353CC}">
              <c16:uniqueId val="{00000001-040C-43AE-AD51-B8DD0B321CCC}"/>
            </c:ext>
          </c:extLst>
        </c:ser>
        <c:ser>
          <c:idx val="3"/>
          <c:order val="1"/>
          <c:tx>
            <c:v>Database reactions and CPs mean aggregate solution time</c:v>
          </c:tx>
          <c:spPr>
            <a:ln w="25400" cap="rnd">
              <a:noFill/>
              <a:round/>
            </a:ln>
            <a:effectLst/>
          </c:spPr>
          <c:marker>
            <c:symbol val="circle"/>
            <c:size val="10"/>
            <c:spPr>
              <a:solidFill>
                <a:schemeClr val="accent2">
                  <a:lumMod val="75000"/>
                </a:schemeClr>
              </a:solidFill>
              <a:ln w="9525">
                <a:solidFill>
                  <a:schemeClr val="accent2">
                    <a:lumMod val="75000"/>
                  </a:schemeClr>
                </a:solidFill>
              </a:ln>
              <a:effectLst/>
            </c:spPr>
          </c:marker>
          <c:trendline>
            <c:spPr>
              <a:ln w="19050" cap="rnd">
                <a:solidFill>
                  <a:schemeClr val="accent2">
                    <a:lumMod val="75000"/>
                  </a:schemeClr>
                </a:solidFill>
                <a:prstDash val="lgDash"/>
              </a:ln>
              <a:effectLst/>
            </c:spPr>
            <c:trendlineType val="exp"/>
            <c:dispRSqr val="1"/>
            <c:dispEq val="1"/>
            <c:trendlineLbl>
              <c:layout>
                <c:manualLayout>
                  <c:x val="-0.3397454730209693"/>
                  <c:y val="-1.9283981547761075E-2"/>
                </c:manualLayout>
              </c:layout>
              <c:numFmt formatCode="General" sourceLinked="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rendlineLbl>
          </c:trendline>
          <c:errBars>
            <c:errDir val="y"/>
            <c:errBarType val="both"/>
            <c:errValType val="cust"/>
            <c:noEndCap val="0"/>
            <c:plus>
              <c:numRef>
                <c:f>OptFill_statistics!$B$21:$E$21</c:f>
                <c:numCache>
                  <c:formatCode>General</c:formatCode>
                  <c:ptCount val="4"/>
                  <c:pt idx="0">
                    <c:v>0.14708483643764578</c:v>
                  </c:pt>
                  <c:pt idx="1">
                    <c:v>0.63881236713104095</c:v>
                  </c:pt>
                  <c:pt idx="2">
                    <c:v>0.24940866440111634</c:v>
                  </c:pt>
                  <c:pt idx="3">
                    <c:v>329.39885161636249</c:v>
                  </c:pt>
                </c:numCache>
              </c:numRef>
            </c:plus>
            <c:minus>
              <c:numRef>
                <c:f>OptFill_statistics!$B$22:$E$22</c:f>
                <c:numCache>
                  <c:formatCode>General</c:formatCode>
                  <c:ptCount val="4"/>
                  <c:pt idx="0">
                    <c:v>0.14708483643764578</c:v>
                  </c:pt>
                  <c:pt idx="1">
                    <c:v>0.63881236713104095</c:v>
                  </c:pt>
                  <c:pt idx="2">
                    <c:v>0.24940866440111634</c:v>
                  </c:pt>
                  <c:pt idx="3">
                    <c:v>234.99409637698798</c:v>
                  </c:pt>
                </c:numCache>
              </c:numRef>
            </c:minus>
            <c:spPr>
              <a:noFill/>
              <a:ln w="25400" cap="flat" cmpd="sng" algn="ctr">
                <a:solidFill>
                  <a:schemeClr val="tx1"/>
                </a:solidFill>
                <a:round/>
              </a:ln>
              <a:effectLst/>
            </c:spPr>
          </c:errBars>
          <c:xVal>
            <c:numRef>
              <c:f>OptFill_statistics!$B$3:$E$3</c:f>
              <c:numCache>
                <c:formatCode>General</c:formatCode>
                <c:ptCount val="4"/>
                <c:pt idx="0">
                  <c:v>17</c:v>
                </c:pt>
                <c:pt idx="1">
                  <c:v>34</c:v>
                </c:pt>
                <c:pt idx="2">
                  <c:v>44</c:v>
                </c:pt>
                <c:pt idx="3">
                  <c:v>197</c:v>
                </c:pt>
              </c:numCache>
            </c:numRef>
          </c:xVal>
          <c:yVal>
            <c:numRef>
              <c:f>OptFill_statistics!$B$20:$E$20</c:f>
              <c:numCache>
                <c:formatCode>General</c:formatCode>
                <c:ptCount val="4"/>
                <c:pt idx="0">
                  <c:v>0.63882612173913045</c:v>
                </c:pt>
                <c:pt idx="1">
                  <c:v>1.4028000520000001</c:v>
                </c:pt>
                <c:pt idx="2">
                  <c:v>0.98533901740113017</c:v>
                </c:pt>
                <c:pt idx="3">
                  <c:v>235.99409637698798</c:v>
                </c:pt>
              </c:numCache>
            </c:numRef>
          </c:yVal>
          <c:smooth val="0"/>
          <c:extLst>
            <c:ext xmlns:c16="http://schemas.microsoft.com/office/drawing/2014/chart" uri="{C3380CC4-5D6E-409C-BE32-E72D297353CC}">
              <c16:uniqueId val="{00000003-040C-43AE-AD51-B8DD0B321CCC}"/>
            </c:ext>
          </c:extLst>
        </c:ser>
        <c:dLbls>
          <c:showLegendKey val="0"/>
          <c:showVal val="0"/>
          <c:showCatName val="0"/>
          <c:showSerName val="0"/>
          <c:showPercent val="0"/>
          <c:showBubbleSize val="0"/>
        </c:dLbls>
        <c:axId val="161958912"/>
        <c:axId val="161961824"/>
      </c:scatterChart>
      <c:valAx>
        <c:axId val="161958912"/>
        <c:scaling>
          <c:orientation val="minMax"/>
          <c:max val="2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800" b="1"/>
                  <a:t>Number of Reactions</a:t>
                </a:r>
              </a:p>
            </c:rich>
          </c:tx>
          <c:layout>
            <c:manualLayout>
              <c:xMode val="edge"/>
              <c:yMode val="edge"/>
              <c:x val="0.31005587369760595"/>
              <c:y val="0.79778871391076123"/>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1961824"/>
        <c:crosses val="autoZero"/>
        <c:crossBetween val="midCat"/>
      </c:valAx>
      <c:valAx>
        <c:axId val="16196182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800" b="1"/>
                  <a:t>Solution Time (s)</a:t>
                </a:r>
              </a:p>
            </c:rich>
          </c:tx>
          <c:layout/>
          <c:overlay val="0"/>
          <c:spPr>
            <a:noFill/>
            <a:ln>
              <a:noFill/>
            </a:ln>
            <a:effectLst/>
          </c:spPr>
          <c:txPr>
            <a:bodyPr rot="-540000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1958912"/>
        <c:crosses val="autoZero"/>
        <c:crossBetween val="midCat"/>
      </c:valAx>
      <c:spPr>
        <a:noFill/>
        <a:ln>
          <a:noFill/>
        </a:ln>
        <a:effectLst/>
      </c:spPr>
    </c:plotArea>
    <c:legend>
      <c:legendPos val="b"/>
      <c:layout>
        <c:manualLayout>
          <c:xMode val="edge"/>
          <c:yMode val="edge"/>
          <c:x val="1.2632028950926591E-2"/>
          <c:y val="0.85369919669132288"/>
          <c:w val="0.98563510623842321"/>
          <c:h val="0.14434582040881253"/>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4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589665509131325"/>
          <c:y val="0.15362956282447074"/>
          <c:w val="0.43919796368772007"/>
          <c:h val="0.58163862777064756"/>
        </c:manualLayout>
      </c:layout>
      <c:pieChart>
        <c:varyColors val="1"/>
        <c:ser>
          <c:idx val="0"/>
          <c:order val="0"/>
          <c:spPr>
            <a:ln w="3175">
              <a:solidFill>
                <a:schemeClr val="bg2"/>
              </a:solidFill>
            </a:ln>
          </c:spPr>
          <c:dPt>
            <c:idx val="0"/>
            <c:bubble3D val="0"/>
            <c:spPr>
              <a:solidFill>
                <a:schemeClr val="accent4">
                  <a:lumMod val="40000"/>
                  <a:lumOff val="60000"/>
                </a:schemeClr>
              </a:solidFill>
              <a:ln w="3175">
                <a:solidFill>
                  <a:schemeClr val="bg2"/>
                </a:solidFill>
              </a:ln>
              <a:effectLst/>
            </c:spPr>
            <c:extLst>
              <c:ext xmlns:c16="http://schemas.microsoft.com/office/drawing/2014/chart" uri="{C3380CC4-5D6E-409C-BE32-E72D297353CC}">
                <c16:uniqueId val="{00000001-C8C2-49EC-86F7-50C7818B109B}"/>
              </c:ext>
            </c:extLst>
          </c:dPt>
          <c:dPt>
            <c:idx val="1"/>
            <c:bubble3D val="0"/>
            <c:spPr>
              <a:solidFill>
                <a:schemeClr val="accent6">
                  <a:lumMod val="40000"/>
                  <a:lumOff val="60000"/>
                </a:schemeClr>
              </a:solidFill>
              <a:ln w="3175">
                <a:solidFill>
                  <a:schemeClr val="bg2"/>
                </a:solidFill>
              </a:ln>
              <a:effectLst/>
            </c:spPr>
            <c:extLst>
              <c:ext xmlns:c16="http://schemas.microsoft.com/office/drawing/2014/chart" uri="{C3380CC4-5D6E-409C-BE32-E72D297353CC}">
                <c16:uniqueId val="{00000003-C8C2-49EC-86F7-50C7818B109B}"/>
              </c:ext>
            </c:extLst>
          </c:dPt>
          <c:dPt>
            <c:idx val="2"/>
            <c:bubble3D val="0"/>
            <c:spPr>
              <a:solidFill>
                <a:schemeClr val="accent3">
                  <a:lumMod val="40000"/>
                  <a:lumOff val="60000"/>
                </a:schemeClr>
              </a:solidFill>
              <a:ln w="3175">
                <a:solidFill>
                  <a:schemeClr val="bg2"/>
                </a:solidFill>
              </a:ln>
              <a:effectLst/>
            </c:spPr>
            <c:extLst>
              <c:ext xmlns:c16="http://schemas.microsoft.com/office/drawing/2014/chart" uri="{C3380CC4-5D6E-409C-BE32-E72D297353CC}">
                <c16:uniqueId val="{00000006-C8C2-49EC-86F7-50C7818B109B}"/>
              </c:ext>
            </c:extLst>
          </c:dPt>
          <c:dPt>
            <c:idx val="3"/>
            <c:bubble3D val="0"/>
            <c:spPr>
              <a:solidFill>
                <a:schemeClr val="accent2">
                  <a:lumMod val="40000"/>
                  <a:lumOff val="60000"/>
                </a:schemeClr>
              </a:solidFill>
              <a:ln w="3175">
                <a:solidFill>
                  <a:schemeClr val="bg2"/>
                </a:solidFill>
              </a:ln>
              <a:effectLst/>
            </c:spPr>
            <c:extLst>
              <c:ext xmlns:c16="http://schemas.microsoft.com/office/drawing/2014/chart" uri="{C3380CC4-5D6E-409C-BE32-E72D297353CC}">
                <c16:uniqueId val="{00000007-C8C2-49EC-86F7-50C7818B109B}"/>
              </c:ext>
            </c:extLst>
          </c:dPt>
          <c:dPt>
            <c:idx val="4"/>
            <c:bubble3D val="0"/>
            <c:spPr>
              <a:solidFill>
                <a:srgbClr val="DFB5E7"/>
              </a:solidFill>
              <a:ln w="3175">
                <a:solidFill>
                  <a:schemeClr val="bg2"/>
                </a:solidFill>
              </a:ln>
              <a:effectLst/>
            </c:spPr>
            <c:extLst>
              <c:ext xmlns:c16="http://schemas.microsoft.com/office/drawing/2014/chart" uri="{C3380CC4-5D6E-409C-BE32-E72D297353CC}">
                <c16:uniqueId val="{00000008-C8C2-49EC-86F7-50C7818B109B}"/>
              </c:ext>
            </c:extLst>
          </c:dPt>
          <c:dPt>
            <c:idx val="5"/>
            <c:bubble3D val="0"/>
            <c:spPr>
              <a:solidFill>
                <a:srgbClr val="FFE1D1"/>
              </a:solidFill>
              <a:ln w="3175">
                <a:solidFill>
                  <a:schemeClr val="bg2"/>
                </a:solidFill>
              </a:ln>
              <a:effectLst/>
            </c:spPr>
            <c:extLst>
              <c:ext xmlns:c16="http://schemas.microsoft.com/office/drawing/2014/chart" uri="{C3380CC4-5D6E-409C-BE32-E72D297353CC}">
                <c16:uniqueId val="{00000009-C8C2-49EC-86F7-50C7818B109B}"/>
              </c:ext>
            </c:extLst>
          </c:dPt>
          <c:dPt>
            <c:idx val="6"/>
            <c:bubble3D val="0"/>
            <c:spPr>
              <a:solidFill>
                <a:srgbClr val="FEBAFF"/>
              </a:solidFill>
              <a:ln w="3175">
                <a:solidFill>
                  <a:schemeClr val="bg2"/>
                </a:solidFill>
              </a:ln>
              <a:effectLst/>
            </c:spPr>
            <c:extLst>
              <c:ext xmlns:c16="http://schemas.microsoft.com/office/drawing/2014/chart" uri="{C3380CC4-5D6E-409C-BE32-E72D297353CC}">
                <c16:uniqueId val="{0000000A-C8C2-49EC-86F7-50C7818B109B}"/>
              </c:ext>
            </c:extLst>
          </c:dPt>
          <c:dPt>
            <c:idx val="7"/>
            <c:bubble3D val="0"/>
            <c:spPr>
              <a:solidFill>
                <a:srgbClr val="99FFCC"/>
              </a:solidFill>
              <a:ln w="3175">
                <a:solidFill>
                  <a:schemeClr val="bg2"/>
                </a:solidFill>
              </a:ln>
              <a:effectLst/>
            </c:spPr>
            <c:extLst>
              <c:ext xmlns:c16="http://schemas.microsoft.com/office/drawing/2014/chart" uri="{C3380CC4-5D6E-409C-BE32-E72D297353CC}">
                <c16:uniqueId val="{0000000B-C8C2-49EC-86F7-50C7818B109B}"/>
              </c:ext>
            </c:extLst>
          </c:dPt>
          <c:dPt>
            <c:idx val="8"/>
            <c:bubble3D val="0"/>
            <c:spPr>
              <a:solidFill>
                <a:srgbClr val="CCFFCC"/>
              </a:solidFill>
              <a:ln w="3175">
                <a:solidFill>
                  <a:schemeClr val="bg2"/>
                </a:solidFill>
              </a:ln>
              <a:effectLst/>
            </c:spPr>
            <c:extLst>
              <c:ext xmlns:c16="http://schemas.microsoft.com/office/drawing/2014/chart" uri="{C3380CC4-5D6E-409C-BE32-E72D297353CC}">
                <c16:uniqueId val="{0000000C-C8C2-49EC-86F7-50C7818B109B}"/>
              </c:ext>
            </c:extLst>
          </c:dPt>
          <c:dPt>
            <c:idx val="9"/>
            <c:bubble3D val="0"/>
            <c:spPr>
              <a:solidFill>
                <a:srgbClr val="CCECFF"/>
              </a:solidFill>
              <a:ln w="3175">
                <a:solidFill>
                  <a:schemeClr val="bg2"/>
                </a:solidFill>
              </a:ln>
              <a:effectLst/>
            </c:spPr>
            <c:extLst>
              <c:ext xmlns:c16="http://schemas.microsoft.com/office/drawing/2014/chart" uri="{C3380CC4-5D6E-409C-BE32-E72D297353CC}">
                <c16:uniqueId val="{0000000D-C8C2-49EC-86F7-50C7818B109B}"/>
              </c:ext>
            </c:extLst>
          </c:dPt>
          <c:dPt>
            <c:idx val="10"/>
            <c:bubble3D val="0"/>
            <c:spPr>
              <a:solidFill>
                <a:srgbClr val="FFCCFF"/>
              </a:solidFill>
              <a:ln w="3175">
                <a:solidFill>
                  <a:schemeClr val="bg2"/>
                </a:solidFill>
              </a:ln>
              <a:effectLst/>
            </c:spPr>
            <c:extLst>
              <c:ext xmlns:c16="http://schemas.microsoft.com/office/drawing/2014/chart" uri="{C3380CC4-5D6E-409C-BE32-E72D297353CC}">
                <c16:uniqueId val="{0000000E-C8C2-49EC-86F7-50C7818B109B}"/>
              </c:ext>
            </c:extLst>
          </c:dPt>
          <c:dPt>
            <c:idx val="11"/>
            <c:bubble3D val="0"/>
            <c:spPr>
              <a:solidFill>
                <a:srgbClr val="99FF99"/>
              </a:solidFill>
              <a:ln w="3175">
                <a:solidFill>
                  <a:schemeClr val="bg2"/>
                </a:solidFill>
              </a:ln>
              <a:effectLst/>
            </c:spPr>
            <c:extLst>
              <c:ext xmlns:c16="http://schemas.microsoft.com/office/drawing/2014/chart" uri="{C3380CC4-5D6E-409C-BE32-E72D297353CC}">
                <c16:uniqueId val="{0000000F-C8C2-49EC-86F7-50C7818B109B}"/>
              </c:ext>
            </c:extLst>
          </c:dPt>
          <c:dPt>
            <c:idx val="12"/>
            <c:bubble3D val="0"/>
            <c:spPr>
              <a:solidFill>
                <a:schemeClr val="accent5">
                  <a:lumMod val="40000"/>
                  <a:lumOff val="60000"/>
                </a:schemeClr>
              </a:solidFill>
              <a:ln w="3175">
                <a:solidFill>
                  <a:schemeClr val="bg2"/>
                </a:solidFill>
              </a:ln>
              <a:effectLst/>
            </c:spPr>
            <c:extLst>
              <c:ext xmlns:c16="http://schemas.microsoft.com/office/drawing/2014/chart" uri="{C3380CC4-5D6E-409C-BE32-E72D297353CC}">
                <c16:uniqueId val="{00000005-C8C2-49EC-86F7-50C7818B109B}"/>
              </c:ext>
            </c:extLst>
          </c:dPt>
          <c:cat>
            <c:numRef>
              <c:f>'Solution Statistics'!$U$189:$U$201</c:f>
              <c:numCache>
                <c:formatCode>General</c:formatCode>
                <c:ptCount val="13"/>
                <c:pt idx="0">
                  <c:v>214</c:v>
                </c:pt>
                <c:pt idx="1">
                  <c:v>213</c:v>
                </c:pt>
                <c:pt idx="2">
                  <c:v>212</c:v>
                </c:pt>
                <c:pt idx="3">
                  <c:v>211</c:v>
                </c:pt>
                <c:pt idx="4">
                  <c:v>210</c:v>
                </c:pt>
                <c:pt idx="5">
                  <c:v>209</c:v>
                </c:pt>
                <c:pt idx="6">
                  <c:v>208</c:v>
                </c:pt>
                <c:pt idx="7">
                  <c:v>207</c:v>
                </c:pt>
                <c:pt idx="8">
                  <c:v>206</c:v>
                </c:pt>
                <c:pt idx="9">
                  <c:v>205</c:v>
                </c:pt>
                <c:pt idx="10">
                  <c:v>204</c:v>
                </c:pt>
                <c:pt idx="11">
                  <c:v>203</c:v>
                </c:pt>
                <c:pt idx="12">
                  <c:v>202</c:v>
                </c:pt>
              </c:numCache>
            </c:numRef>
          </c:cat>
          <c:val>
            <c:numRef>
              <c:f>'Solution Statistics'!$V$189:$V$201</c:f>
              <c:numCache>
                <c:formatCode>General</c:formatCode>
                <c:ptCount val="13"/>
                <c:pt idx="0">
                  <c:v>3</c:v>
                </c:pt>
                <c:pt idx="1">
                  <c:v>14</c:v>
                </c:pt>
                <c:pt idx="2">
                  <c:v>12</c:v>
                </c:pt>
                <c:pt idx="3">
                  <c:v>17</c:v>
                </c:pt>
                <c:pt idx="4">
                  <c:v>32</c:v>
                </c:pt>
                <c:pt idx="5">
                  <c:v>28</c:v>
                </c:pt>
                <c:pt idx="6">
                  <c:v>16</c:v>
                </c:pt>
                <c:pt idx="7">
                  <c:v>21</c:v>
                </c:pt>
                <c:pt idx="8">
                  <c:v>17</c:v>
                </c:pt>
                <c:pt idx="9">
                  <c:v>7</c:v>
                </c:pt>
                <c:pt idx="10">
                  <c:v>5</c:v>
                </c:pt>
                <c:pt idx="11">
                  <c:v>4</c:v>
                </c:pt>
                <c:pt idx="12">
                  <c:v>1</c:v>
                </c:pt>
              </c:numCache>
            </c:numRef>
          </c:val>
          <c:extLst>
            <c:ext xmlns:c16="http://schemas.microsoft.com/office/drawing/2014/chart" uri="{C3380CC4-5D6E-409C-BE32-E72D297353CC}">
              <c16:uniqueId val="{00000004-C8C2-49EC-86F7-50C7818B109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25028068630589778"/>
          <c:y val="0.86322476417288141"/>
          <c:w val="0.49272665645723285"/>
          <c:h val="0.13549655630840729"/>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solidFill>
                  <a:schemeClr val="tx1"/>
                </a:solidFill>
                <a:effectLst/>
                <a:latin typeface="Arial" panose="020B0604020202020204" pitchFamily="34" charset="0"/>
                <a:cs typeface="Arial" panose="020B0604020202020204" pitchFamily="34" charset="0"/>
              </a:rPr>
              <a:t>TM3/TDb3 Solutions</a:t>
            </a:r>
            <a:endParaRPr lang="en-US" b="1">
              <a:solidFill>
                <a:schemeClr val="tx1"/>
              </a:solidFill>
              <a:effectLst/>
              <a:latin typeface="Arial" panose="020B0604020202020204" pitchFamily="34" charset="0"/>
              <a:cs typeface="Arial" panose="020B0604020202020204" pitchFamily="34" charset="0"/>
            </a:endParaRPr>
          </a:p>
        </c:rich>
      </c:tx>
      <c:layout>
        <c:manualLayout>
          <c:xMode val="edge"/>
          <c:yMode val="edge"/>
          <c:x val="0.30863843565545129"/>
          <c:y val="6.024096385542169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947425411563983"/>
          <c:y val="0.1560164586413598"/>
          <c:w val="0.43634043403938472"/>
          <c:h val="0.5773411729647332"/>
        </c:manualLayout>
      </c:layout>
      <c:radarChart>
        <c:radarStyle val="marker"/>
        <c:varyColors val="0"/>
        <c:ser>
          <c:idx val="0"/>
          <c:order val="0"/>
          <c:tx>
            <c:v>CP2 Value</c:v>
          </c:tx>
          <c:spPr>
            <a:ln w="28575" cap="rnd">
              <a:solidFill>
                <a:srgbClr val="7030A0"/>
              </a:solidFill>
              <a:round/>
            </a:ln>
            <a:effectLst/>
          </c:spPr>
          <c:marker>
            <c:symbol val="none"/>
          </c:marker>
          <c:val>
            <c:numRef>
              <c:f>'Solution Statistics'!$V$3:$V$179</c:f>
              <c:numCache>
                <c:formatCode>General</c:formatCode>
                <c:ptCount val="177"/>
                <c:pt idx="0">
                  <c:v>23</c:v>
                </c:pt>
                <c:pt idx="1">
                  <c:v>23</c:v>
                </c:pt>
                <c:pt idx="2">
                  <c:v>23</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21</c:v>
                </c:pt>
                <c:pt idx="18">
                  <c:v>21</c:v>
                </c:pt>
                <c:pt idx="19">
                  <c:v>21</c:v>
                </c:pt>
                <c:pt idx="20">
                  <c:v>21</c:v>
                </c:pt>
                <c:pt idx="21">
                  <c:v>21</c:v>
                </c:pt>
                <c:pt idx="22">
                  <c:v>21</c:v>
                </c:pt>
                <c:pt idx="23">
                  <c:v>21</c:v>
                </c:pt>
                <c:pt idx="24">
                  <c:v>21</c:v>
                </c:pt>
                <c:pt idx="25">
                  <c:v>21</c:v>
                </c:pt>
                <c:pt idx="26">
                  <c:v>21</c:v>
                </c:pt>
                <c:pt idx="27">
                  <c:v>21</c:v>
                </c:pt>
                <c:pt idx="28">
                  <c:v>21</c:v>
                </c:pt>
                <c:pt idx="29">
                  <c:v>20</c:v>
                </c:pt>
                <c:pt idx="30">
                  <c:v>20</c:v>
                </c:pt>
                <c:pt idx="31">
                  <c:v>20</c:v>
                </c:pt>
                <c:pt idx="32">
                  <c:v>20</c:v>
                </c:pt>
                <c:pt idx="33">
                  <c:v>22</c:v>
                </c:pt>
                <c:pt idx="34">
                  <c:v>22</c:v>
                </c:pt>
                <c:pt idx="35">
                  <c:v>22</c:v>
                </c:pt>
                <c:pt idx="36">
                  <c:v>22</c:v>
                </c:pt>
                <c:pt idx="37">
                  <c:v>22</c:v>
                </c:pt>
                <c:pt idx="38">
                  <c:v>22</c:v>
                </c:pt>
                <c:pt idx="39">
                  <c:v>22</c:v>
                </c:pt>
                <c:pt idx="40">
                  <c:v>22</c:v>
                </c:pt>
                <c:pt idx="41">
                  <c:v>22</c:v>
                </c:pt>
                <c:pt idx="42">
                  <c:v>22</c:v>
                </c:pt>
                <c:pt idx="43">
                  <c:v>22</c:v>
                </c:pt>
                <c:pt idx="44">
                  <c:v>22</c:v>
                </c:pt>
                <c:pt idx="45">
                  <c:v>22</c:v>
                </c:pt>
                <c:pt idx="46">
                  <c:v>21</c:v>
                </c:pt>
                <c:pt idx="47">
                  <c:v>21</c:v>
                </c:pt>
                <c:pt idx="48">
                  <c:v>21</c:v>
                </c:pt>
                <c:pt idx="49">
                  <c:v>21</c:v>
                </c:pt>
                <c:pt idx="50">
                  <c:v>21</c:v>
                </c:pt>
                <c:pt idx="51">
                  <c:v>21</c:v>
                </c:pt>
                <c:pt idx="52">
                  <c:v>21</c:v>
                </c:pt>
                <c:pt idx="53">
                  <c:v>21</c:v>
                </c:pt>
                <c:pt idx="54">
                  <c:v>21</c:v>
                </c:pt>
                <c:pt idx="55">
                  <c:v>21</c:v>
                </c:pt>
                <c:pt idx="56">
                  <c:v>21</c:v>
                </c:pt>
                <c:pt idx="57">
                  <c:v>21</c:v>
                </c:pt>
                <c:pt idx="58">
                  <c:v>21</c:v>
                </c:pt>
                <c:pt idx="59">
                  <c:v>21</c:v>
                </c:pt>
                <c:pt idx="60">
                  <c:v>21</c:v>
                </c:pt>
                <c:pt idx="61">
                  <c:v>21</c:v>
                </c:pt>
                <c:pt idx="62">
                  <c:v>21</c:v>
                </c:pt>
                <c:pt idx="63">
                  <c:v>21</c:v>
                </c:pt>
                <c:pt idx="64">
                  <c:v>21</c:v>
                </c:pt>
                <c:pt idx="65">
                  <c:v>21</c:v>
                </c:pt>
                <c:pt idx="66">
                  <c:v>21</c:v>
                </c:pt>
                <c:pt idx="67">
                  <c:v>21</c:v>
                </c:pt>
                <c:pt idx="68">
                  <c:v>21</c:v>
                </c:pt>
                <c:pt idx="69">
                  <c:v>21</c:v>
                </c:pt>
                <c:pt idx="70">
                  <c:v>21</c:v>
                </c:pt>
                <c:pt idx="71">
                  <c:v>21</c:v>
                </c:pt>
                <c:pt idx="72">
                  <c:v>21</c:v>
                </c:pt>
                <c:pt idx="73">
                  <c:v>21</c:v>
                </c:pt>
                <c:pt idx="74">
                  <c:v>21</c:v>
                </c:pt>
                <c:pt idx="75">
                  <c:v>21</c:v>
                </c:pt>
                <c:pt idx="76">
                  <c:v>21</c:v>
                </c:pt>
                <c:pt idx="77">
                  <c:v>21</c:v>
                </c:pt>
                <c:pt idx="78">
                  <c:v>20</c:v>
                </c:pt>
                <c:pt idx="79">
                  <c:v>20</c:v>
                </c:pt>
                <c:pt idx="80">
                  <c:v>20</c:v>
                </c:pt>
                <c:pt idx="81">
                  <c:v>20</c:v>
                </c:pt>
                <c:pt idx="82">
                  <c:v>20</c:v>
                </c:pt>
                <c:pt idx="83">
                  <c:v>20</c:v>
                </c:pt>
                <c:pt idx="84">
                  <c:v>20</c:v>
                </c:pt>
                <c:pt idx="85">
                  <c:v>20</c:v>
                </c:pt>
                <c:pt idx="86">
                  <c:v>20</c:v>
                </c:pt>
                <c:pt idx="87">
                  <c:v>20</c:v>
                </c:pt>
                <c:pt idx="88">
                  <c:v>20</c:v>
                </c:pt>
                <c:pt idx="89">
                  <c:v>20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19</c:v>
                </c:pt>
                <c:pt idx="107">
                  <c:v>19</c:v>
                </c:pt>
                <c:pt idx="108">
                  <c:v>19</c:v>
                </c:pt>
                <c:pt idx="109">
                  <c:v>19</c:v>
                </c:pt>
                <c:pt idx="110">
                  <c:v>19</c:v>
                </c:pt>
                <c:pt idx="111">
                  <c:v>19</c:v>
                </c:pt>
                <c:pt idx="112">
                  <c:v>19</c:v>
                </c:pt>
                <c:pt idx="113">
                  <c:v>19</c:v>
                </c:pt>
                <c:pt idx="114">
                  <c:v>21</c:v>
                </c:pt>
                <c:pt idx="115">
                  <c:v>21</c:v>
                </c:pt>
                <c:pt idx="116">
                  <c:v>21</c:v>
                </c:pt>
                <c:pt idx="117">
                  <c:v>21</c:v>
                </c:pt>
                <c:pt idx="118">
                  <c:v>21</c:v>
                </c:pt>
                <c:pt idx="119">
                  <c:v>21</c:v>
                </c:pt>
                <c:pt idx="120">
                  <c:v>21</c:v>
                </c:pt>
                <c:pt idx="121">
                  <c:v>21</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19</c:v>
                </c:pt>
                <c:pt idx="144">
                  <c:v>19</c:v>
                </c:pt>
                <c:pt idx="145">
                  <c:v>19</c:v>
                </c:pt>
                <c:pt idx="146">
                  <c:v>19</c:v>
                </c:pt>
                <c:pt idx="147">
                  <c:v>19</c:v>
                </c:pt>
                <c:pt idx="148">
                  <c:v>19</c:v>
                </c:pt>
                <c:pt idx="149">
                  <c:v>19</c:v>
                </c:pt>
                <c:pt idx="150">
                  <c:v>19</c:v>
                </c:pt>
                <c:pt idx="151">
                  <c:v>19</c:v>
                </c:pt>
                <c:pt idx="152">
                  <c:v>19</c:v>
                </c:pt>
                <c:pt idx="153">
                  <c:v>19</c:v>
                </c:pt>
                <c:pt idx="154">
                  <c:v>19</c:v>
                </c:pt>
                <c:pt idx="155">
                  <c:v>19</c:v>
                </c:pt>
                <c:pt idx="156">
                  <c:v>19</c:v>
                </c:pt>
                <c:pt idx="157">
                  <c:v>19</c:v>
                </c:pt>
                <c:pt idx="158">
                  <c:v>19</c:v>
                </c:pt>
                <c:pt idx="159">
                  <c:v>19</c:v>
                </c:pt>
                <c:pt idx="160">
                  <c:v>18</c:v>
                </c:pt>
                <c:pt idx="161">
                  <c:v>18</c:v>
                </c:pt>
                <c:pt idx="162">
                  <c:v>18</c:v>
                </c:pt>
                <c:pt idx="163">
                  <c:v>18</c:v>
                </c:pt>
                <c:pt idx="164">
                  <c:v>18</c:v>
                </c:pt>
                <c:pt idx="165">
                  <c:v>20</c:v>
                </c:pt>
                <c:pt idx="166">
                  <c:v>20</c:v>
                </c:pt>
                <c:pt idx="167">
                  <c:v>19</c:v>
                </c:pt>
                <c:pt idx="168">
                  <c:v>19</c:v>
                </c:pt>
                <c:pt idx="169">
                  <c:v>19</c:v>
                </c:pt>
                <c:pt idx="170">
                  <c:v>19</c:v>
                </c:pt>
                <c:pt idx="171">
                  <c:v>19</c:v>
                </c:pt>
                <c:pt idx="172">
                  <c:v>18</c:v>
                </c:pt>
                <c:pt idx="173">
                  <c:v>18</c:v>
                </c:pt>
                <c:pt idx="174">
                  <c:v>18</c:v>
                </c:pt>
                <c:pt idx="175">
                  <c:v>18</c:v>
                </c:pt>
                <c:pt idx="176">
                  <c:v>17</c:v>
                </c:pt>
              </c:numCache>
            </c:numRef>
          </c:val>
          <c:extLst>
            <c:ext xmlns:c16="http://schemas.microsoft.com/office/drawing/2014/chart" uri="{C3380CC4-5D6E-409C-BE32-E72D297353CC}">
              <c16:uniqueId val="{00000000-8104-4E90-86B7-2481D81991EC}"/>
            </c:ext>
          </c:extLst>
        </c:ser>
        <c:ser>
          <c:idx val="1"/>
          <c:order val="1"/>
          <c:tx>
            <c:v>CP3 Value</c:v>
          </c:tx>
          <c:spPr>
            <a:ln w="28575" cap="rnd">
              <a:solidFill>
                <a:srgbClr val="002060"/>
              </a:solidFill>
              <a:round/>
            </a:ln>
            <a:effectLst/>
          </c:spPr>
          <c:marker>
            <c:symbol val="none"/>
          </c:marker>
          <c:val>
            <c:numRef>
              <c:f>'Solution Statistics'!$W$3:$W$179</c:f>
              <c:numCache>
                <c:formatCode>General</c:formatCode>
                <c:ptCount val="177"/>
                <c:pt idx="0">
                  <c:v>19</c:v>
                </c:pt>
                <c:pt idx="1">
                  <c:v>0</c:v>
                </c:pt>
                <c:pt idx="2">
                  <c:v>0</c:v>
                </c:pt>
                <c:pt idx="3">
                  <c:v>1</c:v>
                </c:pt>
                <c:pt idx="4">
                  <c:v>1</c:v>
                </c:pt>
                <c:pt idx="5">
                  <c:v>1</c:v>
                </c:pt>
                <c:pt idx="6">
                  <c:v>0</c:v>
                </c:pt>
                <c:pt idx="7">
                  <c:v>0</c:v>
                </c:pt>
                <c:pt idx="8">
                  <c:v>0</c:v>
                </c:pt>
                <c:pt idx="9">
                  <c:v>0</c:v>
                </c:pt>
                <c:pt idx="10">
                  <c:v>0</c:v>
                </c:pt>
                <c:pt idx="11">
                  <c:v>0</c:v>
                </c:pt>
                <c:pt idx="12">
                  <c:v>0</c:v>
                </c:pt>
                <c:pt idx="13">
                  <c:v>0</c:v>
                </c:pt>
                <c:pt idx="14">
                  <c:v>0</c:v>
                </c:pt>
                <c:pt idx="15">
                  <c:v>0</c:v>
                </c:pt>
                <c:pt idx="16">
                  <c:v>0</c:v>
                </c:pt>
                <c:pt idx="17">
                  <c:v>2</c:v>
                </c:pt>
                <c:pt idx="18">
                  <c:v>2</c:v>
                </c:pt>
                <c:pt idx="19">
                  <c:v>1</c:v>
                </c:pt>
                <c:pt idx="20">
                  <c:v>1</c:v>
                </c:pt>
                <c:pt idx="21">
                  <c:v>1</c:v>
                </c:pt>
                <c:pt idx="22">
                  <c:v>1</c:v>
                </c:pt>
                <c:pt idx="23">
                  <c:v>1</c:v>
                </c:pt>
                <c:pt idx="24">
                  <c:v>1</c:v>
                </c:pt>
                <c:pt idx="25">
                  <c:v>1</c:v>
                </c:pt>
                <c:pt idx="26">
                  <c:v>1</c:v>
                </c:pt>
                <c:pt idx="27">
                  <c:v>1</c:v>
                </c:pt>
                <c:pt idx="28">
                  <c:v>1</c:v>
                </c:pt>
                <c:pt idx="29">
                  <c:v>2</c:v>
                </c:pt>
                <c:pt idx="30">
                  <c:v>2</c:v>
                </c:pt>
                <c:pt idx="31">
                  <c:v>2</c:v>
                </c:pt>
                <c:pt idx="32">
                  <c:v>2</c:v>
                </c:pt>
                <c:pt idx="33">
                  <c:v>1</c:v>
                </c:pt>
                <c:pt idx="34">
                  <c:v>1</c:v>
                </c:pt>
                <c:pt idx="35">
                  <c:v>1</c:v>
                </c:pt>
                <c:pt idx="36">
                  <c:v>1</c:v>
                </c:pt>
                <c:pt idx="37">
                  <c:v>1</c:v>
                </c:pt>
                <c:pt idx="38">
                  <c:v>0</c:v>
                </c:pt>
                <c:pt idx="39">
                  <c:v>0</c:v>
                </c:pt>
                <c:pt idx="40">
                  <c:v>0</c:v>
                </c:pt>
                <c:pt idx="41">
                  <c:v>0</c:v>
                </c:pt>
                <c:pt idx="42">
                  <c:v>0</c:v>
                </c:pt>
                <c:pt idx="43">
                  <c:v>0</c:v>
                </c:pt>
                <c:pt idx="44">
                  <c:v>0</c:v>
                </c:pt>
                <c:pt idx="45">
                  <c:v>0</c:v>
                </c:pt>
                <c:pt idx="46">
                  <c:v>2</c:v>
                </c:pt>
                <c:pt idx="47">
                  <c:v>2</c:v>
                </c:pt>
                <c:pt idx="48">
                  <c:v>2</c:v>
                </c:pt>
                <c:pt idx="49">
                  <c:v>2</c:v>
                </c:pt>
                <c:pt idx="50">
                  <c:v>2</c:v>
                </c:pt>
                <c:pt idx="51">
                  <c:v>2</c:v>
                </c:pt>
                <c:pt idx="52">
                  <c:v>2</c:v>
                </c:pt>
                <c:pt idx="53">
                  <c:v>2</c:v>
                </c:pt>
                <c:pt idx="54">
                  <c:v>2</c:v>
                </c:pt>
                <c:pt idx="55">
                  <c:v>2</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3</c:v>
                </c:pt>
                <c:pt idx="79">
                  <c:v>3</c:v>
                </c:pt>
                <c:pt idx="80">
                  <c:v>3</c:v>
                </c:pt>
                <c:pt idx="81">
                  <c:v>3</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1</c:v>
                </c:pt>
                <c:pt idx="106">
                  <c:v>3</c:v>
                </c:pt>
                <c:pt idx="107">
                  <c:v>3</c:v>
                </c:pt>
                <c:pt idx="108">
                  <c:v>3</c:v>
                </c:pt>
                <c:pt idx="109">
                  <c:v>3</c:v>
                </c:pt>
                <c:pt idx="110">
                  <c:v>3</c:v>
                </c:pt>
                <c:pt idx="111">
                  <c:v>3</c:v>
                </c:pt>
                <c:pt idx="112">
                  <c:v>2</c:v>
                </c:pt>
                <c:pt idx="113">
                  <c:v>1</c:v>
                </c:pt>
                <c:pt idx="114">
                  <c:v>1</c:v>
                </c:pt>
                <c:pt idx="115">
                  <c:v>1</c:v>
                </c:pt>
                <c:pt idx="116">
                  <c:v>1</c:v>
                </c:pt>
                <c:pt idx="117">
                  <c:v>1</c:v>
                </c:pt>
                <c:pt idx="118">
                  <c:v>0</c:v>
                </c:pt>
                <c:pt idx="119">
                  <c:v>0</c:v>
                </c:pt>
                <c:pt idx="120">
                  <c:v>0</c:v>
                </c:pt>
                <c:pt idx="121">
                  <c:v>0</c:v>
                </c:pt>
                <c:pt idx="122">
                  <c:v>2</c:v>
                </c:pt>
                <c:pt idx="123">
                  <c:v>2</c:v>
                </c:pt>
                <c:pt idx="124">
                  <c:v>2</c:v>
                </c:pt>
                <c:pt idx="125">
                  <c:v>2</c:v>
                </c:pt>
                <c:pt idx="126">
                  <c:v>2</c:v>
                </c:pt>
                <c:pt idx="127">
                  <c:v>2</c:v>
                </c:pt>
                <c:pt idx="128">
                  <c:v>2</c:v>
                </c:pt>
                <c:pt idx="129">
                  <c:v>2</c:v>
                </c:pt>
                <c:pt idx="130">
                  <c:v>1</c:v>
                </c:pt>
                <c:pt idx="131">
                  <c:v>1</c:v>
                </c:pt>
                <c:pt idx="132">
                  <c:v>1</c:v>
                </c:pt>
                <c:pt idx="133">
                  <c:v>1</c:v>
                </c:pt>
                <c:pt idx="134">
                  <c:v>1</c:v>
                </c:pt>
                <c:pt idx="135">
                  <c:v>1</c:v>
                </c:pt>
                <c:pt idx="136">
                  <c:v>1</c:v>
                </c:pt>
                <c:pt idx="137">
                  <c:v>1</c:v>
                </c:pt>
                <c:pt idx="138">
                  <c:v>1</c:v>
                </c:pt>
                <c:pt idx="139">
                  <c:v>1</c:v>
                </c:pt>
                <c:pt idx="140">
                  <c:v>0</c:v>
                </c:pt>
                <c:pt idx="141">
                  <c:v>0</c:v>
                </c:pt>
                <c:pt idx="142">
                  <c:v>0</c:v>
                </c:pt>
                <c:pt idx="143">
                  <c:v>3</c:v>
                </c:pt>
                <c:pt idx="144">
                  <c:v>3</c:v>
                </c:pt>
                <c:pt idx="145">
                  <c:v>3</c:v>
                </c:pt>
                <c:pt idx="146">
                  <c:v>3</c:v>
                </c:pt>
                <c:pt idx="147">
                  <c:v>2</c:v>
                </c:pt>
                <c:pt idx="148">
                  <c:v>2</c:v>
                </c:pt>
                <c:pt idx="149">
                  <c:v>2</c:v>
                </c:pt>
                <c:pt idx="150">
                  <c:v>2</c:v>
                </c:pt>
                <c:pt idx="151">
                  <c:v>1</c:v>
                </c:pt>
                <c:pt idx="152">
                  <c:v>1</c:v>
                </c:pt>
                <c:pt idx="153">
                  <c:v>1</c:v>
                </c:pt>
                <c:pt idx="154">
                  <c:v>0</c:v>
                </c:pt>
                <c:pt idx="155">
                  <c:v>0</c:v>
                </c:pt>
                <c:pt idx="156">
                  <c:v>0</c:v>
                </c:pt>
                <c:pt idx="157">
                  <c:v>0</c:v>
                </c:pt>
                <c:pt idx="158">
                  <c:v>0</c:v>
                </c:pt>
                <c:pt idx="159">
                  <c:v>0</c:v>
                </c:pt>
                <c:pt idx="160">
                  <c:v>3</c:v>
                </c:pt>
                <c:pt idx="161">
                  <c:v>3</c:v>
                </c:pt>
                <c:pt idx="162">
                  <c:v>2</c:v>
                </c:pt>
                <c:pt idx="163">
                  <c:v>2</c:v>
                </c:pt>
                <c:pt idx="164">
                  <c:v>1</c:v>
                </c:pt>
                <c:pt idx="165">
                  <c:v>1</c:v>
                </c:pt>
                <c:pt idx="166">
                  <c:v>1</c:v>
                </c:pt>
                <c:pt idx="167">
                  <c:v>1</c:v>
                </c:pt>
                <c:pt idx="168">
                  <c:v>1</c:v>
                </c:pt>
                <c:pt idx="169">
                  <c:v>1</c:v>
                </c:pt>
                <c:pt idx="170">
                  <c:v>1</c:v>
                </c:pt>
                <c:pt idx="171">
                  <c:v>0</c:v>
                </c:pt>
                <c:pt idx="172">
                  <c:v>3</c:v>
                </c:pt>
                <c:pt idx="173">
                  <c:v>1</c:v>
                </c:pt>
                <c:pt idx="174">
                  <c:v>1</c:v>
                </c:pt>
                <c:pt idx="175">
                  <c:v>0</c:v>
                </c:pt>
                <c:pt idx="176">
                  <c:v>1</c:v>
                </c:pt>
              </c:numCache>
            </c:numRef>
          </c:val>
          <c:extLst>
            <c:ext xmlns:c16="http://schemas.microsoft.com/office/drawing/2014/chart" uri="{C3380CC4-5D6E-409C-BE32-E72D297353CC}">
              <c16:uniqueId val="{00000001-8104-4E90-86B7-2481D81991EC}"/>
            </c:ext>
          </c:extLst>
        </c:ser>
        <c:dLbls>
          <c:showLegendKey val="0"/>
          <c:showVal val="0"/>
          <c:showCatName val="0"/>
          <c:showSerName val="0"/>
          <c:showPercent val="0"/>
          <c:showBubbleSize val="0"/>
        </c:dLbls>
        <c:axId val="510467392"/>
        <c:axId val="510444512"/>
      </c:radarChart>
      <c:catAx>
        <c:axId val="510467392"/>
        <c:scaling>
          <c:orientation val="minMax"/>
        </c:scaling>
        <c:delete val="1"/>
        <c:axPos val="b"/>
        <c:majorTickMark val="none"/>
        <c:minorTickMark val="none"/>
        <c:tickLblPos val="nextTo"/>
        <c:crossAx val="510444512"/>
        <c:crosses val="autoZero"/>
        <c:auto val="1"/>
        <c:lblAlgn val="ctr"/>
        <c:lblOffset val="100"/>
        <c:noMultiLvlLbl val="0"/>
      </c:catAx>
      <c:valAx>
        <c:axId val="510444512"/>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solidFill>
              <a:srgbClr val="7030A0"/>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10467392"/>
        <c:crosses val="autoZero"/>
        <c:crossBetween val="between"/>
      </c:valAx>
      <c:spPr>
        <a:noFill/>
        <a:ln>
          <a:noFill/>
        </a:ln>
        <a:effectLst/>
      </c:spPr>
    </c:plotArea>
    <c:legend>
      <c:legendPos val="b"/>
      <c:layout>
        <c:manualLayout>
          <c:xMode val="edge"/>
          <c:yMode val="edge"/>
          <c:x val="0.26007117632067578"/>
          <c:y val="0.74897605979285986"/>
          <c:w val="0.4884513514119041"/>
          <c:h val="5.9690082407821296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589665509131325"/>
          <c:y val="0.15362956282447074"/>
          <c:w val="0.43919796368772007"/>
          <c:h val="0.58163862777064756"/>
        </c:manualLayout>
      </c:layout>
      <c:pieChart>
        <c:varyColors val="1"/>
        <c:ser>
          <c:idx val="0"/>
          <c:order val="0"/>
          <c:spPr>
            <a:solidFill>
              <a:schemeClr val="accent1">
                <a:lumMod val="40000"/>
                <a:lumOff val="60000"/>
              </a:schemeClr>
            </a:solidFill>
            <a:ln>
              <a:solidFill>
                <a:schemeClr val="accent1">
                  <a:lumMod val="40000"/>
                  <a:lumOff val="60000"/>
                </a:schemeClr>
              </a:solidFill>
            </a:ln>
          </c:spPr>
          <c:dPt>
            <c:idx val="0"/>
            <c:bubble3D val="0"/>
            <c:spPr>
              <a:solidFill>
                <a:schemeClr val="accent1">
                  <a:lumMod val="40000"/>
                  <a:lumOff val="60000"/>
                </a:schemeClr>
              </a:solidFill>
              <a:ln w="19050">
                <a:solidFill>
                  <a:schemeClr val="accent1">
                    <a:lumMod val="40000"/>
                    <a:lumOff val="60000"/>
                  </a:schemeClr>
                </a:solidFill>
              </a:ln>
              <a:effectLst/>
            </c:spPr>
            <c:extLst>
              <c:ext xmlns:c16="http://schemas.microsoft.com/office/drawing/2014/chart" uri="{C3380CC4-5D6E-409C-BE32-E72D297353CC}">
                <c16:uniqueId val="{00000001-519E-4F2F-A4DB-91A0A2CB388B}"/>
              </c:ext>
            </c:extLst>
          </c:dPt>
          <c:cat>
            <c:numRef>
              <c:f>'Solution Statistics'!$AJ$50</c:f>
              <c:numCache>
                <c:formatCode>General</c:formatCode>
                <c:ptCount val="1"/>
                <c:pt idx="0">
                  <c:v>418</c:v>
                </c:pt>
              </c:numCache>
            </c:numRef>
          </c:cat>
          <c:val>
            <c:numRef>
              <c:f>'Solution Statistics'!$AK$50</c:f>
              <c:numCache>
                <c:formatCode>General</c:formatCode>
                <c:ptCount val="1"/>
                <c:pt idx="0">
                  <c:v>85</c:v>
                </c:pt>
              </c:numCache>
            </c:numRef>
          </c:val>
          <c:extLst>
            <c:ext xmlns:c16="http://schemas.microsoft.com/office/drawing/2014/chart" uri="{C3380CC4-5D6E-409C-BE32-E72D297353CC}">
              <c16:uniqueId val="{0000001A-519E-4F2F-A4DB-91A0A2CB388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9009504036208114"/>
          <c:y val="0.82000638660386904"/>
          <c:w val="0.68230945253012476"/>
          <c:h val="9.5399771063859315E-2"/>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solidFill>
                  <a:schemeClr val="tx1"/>
                </a:solidFill>
                <a:effectLst/>
                <a:latin typeface="Arial" panose="020B0604020202020204" pitchFamily="34" charset="0"/>
                <a:cs typeface="Arial" panose="020B0604020202020204" pitchFamily="34" charset="0"/>
              </a:rPr>
              <a:t>iAF904/iAF1260 Solutions</a:t>
            </a:r>
            <a:endParaRPr lang="en-US" b="1">
              <a:solidFill>
                <a:schemeClr val="tx1"/>
              </a:solidFill>
              <a:effectLst/>
              <a:latin typeface="Arial" panose="020B0604020202020204" pitchFamily="34" charset="0"/>
              <a:cs typeface="Arial" panose="020B0604020202020204" pitchFamily="34" charset="0"/>
            </a:endParaRPr>
          </a:p>
        </c:rich>
      </c:tx>
      <c:layout>
        <c:manualLayout>
          <c:xMode val="edge"/>
          <c:yMode val="edge"/>
          <c:x val="0.28844192126240698"/>
          <c:y val="2.430883707576174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740433800056866"/>
          <c:y val="0.15302825530857597"/>
          <c:w val="0.43634043403938472"/>
          <c:h val="0.5773411729647332"/>
        </c:manualLayout>
      </c:layout>
      <c:radarChart>
        <c:radarStyle val="marker"/>
        <c:varyColors val="0"/>
        <c:ser>
          <c:idx val="0"/>
          <c:order val="0"/>
          <c:tx>
            <c:v>CP2 Value</c:v>
          </c:tx>
          <c:spPr>
            <a:ln w="28575" cap="rnd">
              <a:solidFill>
                <a:srgbClr val="7030A0"/>
              </a:solidFill>
              <a:round/>
            </a:ln>
            <a:effectLst/>
          </c:spPr>
          <c:marker>
            <c:symbol val="none"/>
          </c:marker>
          <c:val>
            <c:numRef>
              <c:f>'Solution Statistics'!$AE$3:$AE$85</c:f>
              <c:numCache>
                <c:formatCode>General</c:formatCode>
                <c:ptCount val="83"/>
                <c:pt idx="0">
                  <c:v>86</c:v>
                </c:pt>
                <c:pt idx="1">
                  <c:v>86</c:v>
                </c:pt>
                <c:pt idx="2">
                  <c:v>86</c:v>
                </c:pt>
                <c:pt idx="3">
                  <c:v>86</c:v>
                </c:pt>
                <c:pt idx="4">
                  <c:v>86</c:v>
                </c:pt>
                <c:pt idx="5">
                  <c:v>86</c:v>
                </c:pt>
                <c:pt idx="6">
                  <c:v>86</c:v>
                </c:pt>
                <c:pt idx="7">
                  <c:v>86</c:v>
                </c:pt>
                <c:pt idx="8">
                  <c:v>86</c:v>
                </c:pt>
                <c:pt idx="9">
                  <c:v>86</c:v>
                </c:pt>
                <c:pt idx="10">
                  <c:v>86</c:v>
                </c:pt>
                <c:pt idx="11">
                  <c:v>86</c:v>
                </c:pt>
                <c:pt idx="12">
                  <c:v>86</c:v>
                </c:pt>
                <c:pt idx="13">
                  <c:v>86</c:v>
                </c:pt>
                <c:pt idx="14">
                  <c:v>86</c:v>
                </c:pt>
                <c:pt idx="15">
                  <c:v>86</c:v>
                </c:pt>
                <c:pt idx="16">
                  <c:v>86</c:v>
                </c:pt>
                <c:pt idx="17">
                  <c:v>86</c:v>
                </c:pt>
                <c:pt idx="18">
                  <c:v>86</c:v>
                </c:pt>
                <c:pt idx="19">
                  <c:v>86</c:v>
                </c:pt>
                <c:pt idx="20">
                  <c:v>86</c:v>
                </c:pt>
                <c:pt idx="21">
                  <c:v>86</c:v>
                </c:pt>
                <c:pt idx="22">
                  <c:v>86</c:v>
                </c:pt>
                <c:pt idx="23">
                  <c:v>86</c:v>
                </c:pt>
                <c:pt idx="24">
                  <c:v>86</c:v>
                </c:pt>
                <c:pt idx="25">
                  <c:v>86</c:v>
                </c:pt>
                <c:pt idx="26">
                  <c:v>86</c:v>
                </c:pt>
                <c:pt idx="27">
                  <c:v>86</c:v>
                </c:pt>
                <c:pt idx="28">
                  <c:v>86</c:v>
                </c:pt>
                <c:pt idx="29">
                  <c:v>86</c:v>
                </c:pt>
                <c:pt idx="30">
                  <c:v>86</c:v>
                </c:pt>
                <c:pt idx="31">
                  <c:v>86</c:v>
                </c:pt>
                <c:pt idx="32">
                  <c:v>86</c:v>
                </c:pt>
                <c:pt idx="33">
                  <c:v>86</c:v>
                </c:pt>
                <c:pt idx="34">
                  <c:v>86</c:v>
                </c:pt>
                <c:pt idx="35">
                  <c:v>86</c:v>
                </c:pt>
                <c:pt idx="36">
                  <c:v>86</c:v>
                </c:pt>
                <c:pt idx="37">
                  <c:v>86</c:v>
                </c:pt>
                <c:pt idx="38">
                  <c:v>86</c:v>
                </c:pt>
                <c:pt idx="39">
                  <c:v>86</c:v>
                </c:pt>
                <c:pt idx="40">
                  <c:v>86</c:v>
                </c:pt>
                <c:pt idx="41">
                  <c:v>86</c:v>
                </c:pt>
                <c:pt idx="42">
                  <c:v>86</c:v>
                </c:pt>
                <c:pt idx="43">
                  <c:v>86</c:v>
                </c:pt>
                <c:pt idx="44">
                  <c:v>86</c:v>
                </c:pt>
                <c:pt idx="45">
                  <c:v>86</c:v>
                </c:pt>
                <c:pt idx="46">
                  <c:v>86</c:v>
                </c:pt>
                <c:pt idx="47">
                  <c:v>86</c:v>
                </c:pt>
                <c:pt idx="48">
                  <c:v>86</c:v>
                </c:pt>
                <c:pt idx="49">
                  <c:v>86</c:v>
                </c:pt>
                <c:pt idx="50">
                  <c:v>86</c:v>
                </c:pt>
                <c:pt idx="51">
                  <c:v>86</c:v>
                </c:pt>
                <c:pt idx="52">
                  <c:v>86</c:v>
                </c:pt>
                <c:pt idx="53">
                  <c:v>86</c:v>
                </c:pt>
                <c:pt idx="54">
                  <c:v>86</c:v>
                </c:pt>
                <c:pt idx="55">
                  <c:v>86</c:v>
                </c:pt>
                <c:pt idx="56">
                  <c:v>86</c:v>
                </c:pt>
                <c:pt idx="57">
                  <c:v>86</c:v>
                </c:pt>
                <c:pt idx="58">
                  <c:v>86</c:v>
                </c:pt>
                <c:pt idx="59">
                  <c:v>86</c:v>
                </c:pt>
                <c:pt idx="60">
                  <c:v>86</c:v>
                </c:pt>
                <c:pt idx="61">
                  <c:v>86</c:v>
                </c:pt>
                <c:pt idx="62">
                  <c:v>86</c:v>
                </c:pt>
                <c:pt idx="63">
                  <c:v>86</c:v>
                </c:pt>
                <c:pt idx="64">
                  <c:v>86</c:v>
                </c:pt>
                <c:pt idx="65">
                  <c:v>86</c:v>
                </c:pt>
                <c:pt idx="66">
                  <c:v>86</c:v>
                </c:pt>
                <c:pt idx="67">
                  <c:v>86</c:v>
                </c:pt>
                <c:pt idx="68">
                  <c:v>86</c:v>
                </c:pt>
                <c:pt idx="69">
                  <c:v>86</c:v>
                </c:pt>
                <c:pt idx="70">
                  <c:v>86</c:v>
                </c:pt>
                <c:pt idx="71">
                  <c:v>86</c:v>
                </c:pt>
                <c:pt idx="72">
                  <c:v>86</c:v>
                </c:pt>
                <c:pt idx="73">
                  <c:v>86</c:v>
                </c:pt>
                <c:pt idx="74">
                  <c:v>86</c:v>
                </c:pt>
                <c:pt idx="75">
                  <c:v>86</c:v>
                </c:pt>
                <c:pt idx="76">
                  <c:v>86</c:v>
                </c:pt>
                <c:pt idx="77">
                  <c:v>86</c:v>
                </c:pt>
                <c:pt idx="78">
                  <c:v>86</c:v>
                </c:pt>
                <c:pt idx="79">
                  <c:v>86</c:v>
                </c:pt>
                <c:pt idx="80">
                  <c:v>86</c:v>
                </c:pt>
                <c:pt idx="81">
                  <c:v>86</c:v>
                </c:pt>
                <c:pt idx="82">
                  <c:v>86</c:v>
                </c:pt>
              </c:numCache>
            </c:numRef>
          </c:val>
          <c:extLst>
            <c:ext xmlns:c16="http://schemas.microsoft.com/office/drawing/2014/chart" uri="{C3380CC4-5D6E-409C-BE32-E72D297353CC}">
              <c16:uniqueId val="{00000000-0C3E-49CF-9367-D0346362754D}"/>
            </c:ext>
          </c:extLst>
        </c:ser>
        <c:ser>
          <c:idx val="1"/>
          <c:order val="1"/>
          <c:tx>
            <c:v>CP3 Value</c:v>
          </c:tx>
          <c:spPr>
            <a:ln w="28575" cap="rnd">
              <a:solidFill>
                <a:srgbClr val="002060"/>
              </a:solidFill>
              <a:round/>
            </a:ln>
            <a:effectLst/>
          </c:spPr>
          <c:marker>
            <c:symbol val="none"/>
          </c:marker>
          <c:val>
            <c:numRef>
              <c:f>'Solution Statistics'!$AF$3:$AF$85</c:f>
              <c:numCache>
                <c:formatCode>General</c:formatCode>
                <c:ptCount val="83"/>
                <c:pt idx="0">
                  <c:v>86</c:v>
                </c:pt>
                <c:pt idx="1">
                  <c:v>23</c:v>
                </c:pt>
                <c:pt idx="2">
                  <c:v>18</c:v>
                </c:pt>
                <c:pt idx="3">
                  <c:v>16</c:v>
                </c:pt>
                <c:pt idx="4">
                  <c:v>16</c:v>
                </c:pt>
                <c:pt idx="5">
                  <c:v>15</c:v>
                </c:pt>
                <c:pt idx="6">
                  <c:v>15</c:v>
                </c:pt>
                <c:pt idx="7">
                  <c:v>15</c:v>
                </c:pt>
                <c:pt idx="8">
                  <c:v>15</c:v>
                </c:pt>
                <c:pt idx="9">
                  <c:v>14</c:v>
                </c:pt>
                <c:pt idx="10">
                  <c:v>14</c:v>
                </c:pt>
                <c:pt idx="11">
                  <c:v>14</c:v>
                </c:pt>
                <c:pt idx="12">
                  <c:v>14</c:v>
                </c:pt>
                <c:pt idx="13">
                  <c:v>14</c:v>
                </c:pt>
                <c:pt idx="14">
                  <c:v>13</c:v>
                </c:pt>
                <c:pt idx="15">
                  <c:v>13</c:v>
                </c:pt>
                <c:pt idx="16">
                  <c:v>13</c:v>
                </c:pt>
                <c:pt idx="17">
                  <c:v>13</c:v>
                </c:pt>
                <c:pt idx="18">
                  <c:v>13</c:v>
                </c:pt>
                <c:pt idx="19">
                  <c:v>13</c:v>
                </c:pt>
                <c:pt idx="20">
                  <c:v>13</c:v>
                </c:pt>
                <c:pt idx="21">
                  <c:v>13</c:v>
                </c:pt>
                <c:pt idx="22">
                  <c:v>12</c:v>
                </c:pt>
                <c:pt idx="23">
                  <c:v>12</c:v>
                </c:pt>
                <c:pt idx="24">
                  <c:v>12</c:v>
                </c:pt>
                <c:pt idx="25">
                  <c:v>12</c:v>
                </c:pt>
                <c:pt idx="26">
                  <c:v>12</c:v>
                </c:pt>
                <c:pt idx="27">
                  <c:v>12</c:v>
                </c:pt>
                <c:pt idx="28">
                  <c:v>12</c:v>
                </c:pt>
                <c:pt idx="29">
                  <c:v>12</c:v>
                </c:pt>
                <c:pt idx="30">
                  <c:v>12</c:v>
                </c:pt>
                <c:pt idx="31">
                  <c:v>12</c:v>
                </c:pt>
                <c:pt idx="32">
                  <c:v>12</c:v>
                </c:pt>
                <c:pt idx="33">
                  <c:v>12</c:v>
                </c:pt>
                <c:pt idx="34">
                  <c:v>12</c:v>
                </c:pt>
                <c:pt idx="35">
                  <c:v>12</c:v>
                </c:pt>
                <c:pt idx="36">
                  <c:v>12</c:v>
                </c:pt>
                <c:pt idx="37">
                  <c:v>12</c:v>
                </c:pt>
                <c:pt idx="38">
                  <c:v>12</c:v>
                </c:pt>
                <c:pt idx="39">
                  <c:v>12</c:v>
                </c:pt>
                <c:pt idx="40">
                  <c:v>12</c:v>
                </c:pt>
                <c:pt idx="41">
                  <c:v>12</c:v>
                </c:pt>
                <c:pt idx="42">
                  <c:v>11</c:v>
                </c:pt>
                <c:pt idx="43">
                  <c:v>11</c:v>
                </c:pt>
                <c:pt idx="44">
                  <c:v>11</c:v>
                </c:pt>
                <c:pt idx="45">
                  <c:v>11</c:v>
                </c:pt>
                <c:pt idx="46">
                  <c:v>11</c:v>
                </c:pt>
                <c:pt idx="47">
                  <c:v>11</c:v>
                </c:pt>
                <c:pt idx="48">
                  <c:v>11</c:v>
                </c:pt>
                <c:pt idx="49">
                  <c:v>11</c:v>
                </c:pt>
                <c:pt idx="50">
                  <c:v>11</c:v>
                </c:pt>
                <c:pt idx="51">
                  <c:v>11</c:v>
                </c:pt>
                <c:pt idx="52">
                  <c:v>11</c:v>
                </c:pt>
                <c:pt idx="53">
                  <c:v>11</c:v>
                </c:pt>
                <c:pt idx="54">
                  <c:v>11</c:v>
                </c:pt>
                <c:pt idx="55">
                  <c:v>11</c:v>
                </c:pt>
                <c:pt idx="56">
                  <c:v>11</c:v>
                </c:pt>
                <c:pt idx="57">
                  <c:v>11</c:v>
                </c:pt>
                <c:pt idx="58">
                  <c:v>11</c:v>
                </c:pt>
                <c:pt idx="59">
                  <c:v>11</c:v>
                </c:pt>
                <c:pt idx="60">
                  <c:v>11</c:v>
                </c:pt>
                <c:pt idx="61">
                  <c:v>11</c:v>
                </c:pt>
                <c:pt idx="62">
                  <c:v>11</c:v>
                </c:pt>
                <c:pt idx="63">
                  <c:v>11</c:v>
                </c:pt>
                <c:pt idx="64">
                  <c:v>11</c:v>
                </c:pt>
                <c:pt idx="65">
                  <c:v>11</c:v>
                </c:pt>
                <c:pt idx="66">
                  <c:v>11</c:v>
                </c:pt>
                <c:pt idx="67">
                  <c:v>11</c:v>
                </c:pt>
                <c:pt idx="68">
                  <c:v>10</c:v>
                </c:pt>
                <c:pt idx="69">
                  <c:v>11</c:v>
                </c:pt>
                <c:pt idx="70">
                  <c:v>10</c:v>
                </c:pt>
                <c:pt idx="71">
                  <c:v>5</c:v>
                </c:pt>
                <c:pt idx="72">
                  <c:v>11</c:v>
                </c:pt>
                <c:pt idx="73">
                  <c:v>11</c:v>
                </c:pt>
                <c:pt idx="74">
                  <c:v>10</c:v>
                </c:pt>
                <c:pt idx="75">
                  <c:v>11</c:v>
                </c:pt>
                <c:pt idx="76">
                  <c:v>10</c:v>
                </c:pt>
                <c:pt idx="77">
                  <c:v>10</c:v>
                </c:pt>
                <c:pt idx="78">
                  <c:v>10</c:v>
                </c:pt>
                <c:pt idx="79">
                  <c:v>10</c:v>
                </c:pt>
                <c:pt idx="80">
                  <c:v>10</c:v>
                </c:pt>
                <c:pt idx="81">
                  <c:v>10</c:v>
                </c:pt>
                <c:pt idx="82">
                  <c:v>10</c:v>
                </c:pt>
              </c:numCache>
            </c:numRef>
          </c:val>
          <c:extLst>
            <c:ext xmlns:c16="http://schemas.microsoft.com/office/drawing/2014/chart" uri="{C3380CC4-5D6E-409C-BE32-E72D297353CC}">
              <c16:uniqueId val="{00000001-0C3E-49CF-9367-D0346362754D}"/>
            </c:ext>
          </c:extLst>
        </c:ser>
        <c:dLbls>
          <c:showLegendKey val="0"/>
          <c:showVal val="0"/>
          <c:showCatName val="0"/>
          <c:showSerName val="0"/>
          <c:showPercent val="0"/>
          <c:showBubbleSize val="0"/>
        </c:dLbls>
        <c:axId val="510467392"/>
        <c:axId val="510444512"/>
      </c:radarChart>
      <c:catAx>
        <c:axId val="510467392"/>
        <c:scaling>
          <c:orientation val="minMax"/>
        </c:scaling>
        <c:delete val="1"/>
        <c:axPos val="b"/>
        <c:majorTickMark val="none"/>
        <c:minorTickMark val="none"/>
        <c:tickLblPos val="nextTo"/>
        <c:crossAx val="510444512"/>
        <c:crosses val="autoZero"/>
        <c:auto val="1"/>
        <c:lblAlgn val="ctr"/>
        <c:lblOffset val="100"/>
        <c:noMultiLvlLbl val="0"/>
      </c:catAx>
      <c:valAx>
        <c:axId val="510444512"/>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solidFill>
              <a:srgbClr val="7030A0"/>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10467392"/>
        <c:crosses val="autoZero"/>
        <c:crossBetween val="between"/>
      </c:valAx>
      <c:spPr>
        <a:noFill/>
        <a:ln>
          <a:noFill/>
        </a:ln>
        <a:effectLst/>
      </c:spPr>
    </c:plotArea>
    <c:legend>
      <c:legendPos val="b"/>
      <c:layout>
        <c:manualLayout>
          <c:xMode val="edge"/>
          <c:yMode val="edge"/>
          <c:x val="0.28229265903730821"/>
          <c:y val="0.73873000681891587"/>
          <c:w val="0.45882403804431443"/>
          <c:h val="4.9126981398067607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800" b="1"/>
              <a:t>Model Reactions and mean solution times of TFP and CPs</a:t>
            </a:r>
          </a:p>
        </c:rich>
      </c:tx>
      <c:layout>
        <c:manualLayout>
          <c:xMode val="edge"/>
          <c:yMode val="edge"/>
          <c:x val="0.1460448977968663"/>
          <c:y val="0"/>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8946134574087331"/>
          <c:y val="0.11774521969931992"/>
          <c:w val="0.7790517378509505"/>
          <c:h val="0.56140479599141024"/>
        </c:manualLayout>
      </c:layout>
      <c:scatterChart>
        <c:scatterStyle val="lineMarker"/>
        <c:varyColors val="0"/>
        <c:ser>
          <c:idx val="0"/>
          <c:order val="0"/>
          <c:tx>
            <c:v>Model reactions and TFP mean solution time</c:v>
          </c:tx>
          <c:spPr>
            <a:ln w="25400" cap="rnd">
              <a:noFill/>
              <a:round/>
            </a:ln>
            <a:effectLst/>
          </c:spPr>
          <c:marker>
            <c:symbol val="circle"/>
            <c:size val="10"/>
            <c:spPr>
              <a:solidFill>
                <a:srgbClr val="0070C0"/>
              </a:solidFill>
              <a:ln w="9525">
                <a:solidFill>
                  <a:srgbClr val="0070C0"/>
                </a:solidFill>
              </a:ln>
              <a:effectLst/>
            </c:spPr>
          </c:marker>
          <c:trendline>
            <c:spPr>
              <a:ln w="19050" cap="rnd">
                <a:solidFill>
                  <a:srgbClr val="0070C0"/>
                </a:solidFill>
                <a:prstDash val="lgDash"/>
              </a:ln>
              <a:effectLst/>
            </c:spPr>
            <c:trendlineType val="linear"/>
            <c:dispRSqr val="1"/>
            <c:dispEq val="1"/>
            <c:trendlineLbl>
              <c:layout>
                <c:manualLayout>
                  <c:x val="3.0078820404658663E-2"/>
                  <c:y val="0.10672578333899632"/>
                </c:manualLayout>
              </c:layout>
              <c:numFmt formatCode="General" sourceLinked="0"/>
              <c:spPr>
                <a:solidFill>
                  <a:schemeClr val="bg1"/>
                </a:solid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rendlineLbl>
          </c:trendline>
          <c:errBars>
            <c:errDir val="y"/>
            <c:errBarType val="both"/>
            <c:errValType val="cust"/>
            <c:noEndCap val="0"/>
            <c:plus>
              <c:numRef>
                <c:f>OptFill_statistics!$B$9:$E$9</c:f>
                <c:numCache>
                  <c:formatCode>General</c:formatCode>
                  <c:ptCount val="4"/>
                  <c:pt idx="0">
                    <c:v>7.2678606835458265E-2</c:v>
                  </c:pt>
                  <c:pt idx="1">
                    <c:v>4.0471388313513212E-2</c:v>
                  </c:pt>
                  <c:pt idx="2">
                    <c:v>7.5593801325270174E-2</c:v>
                  </c:pt>
                  <c:pt idx="3">
                    <c:v>9.7814342485337588E-2</c:v>
                  </c:pt>
                </c:numCache>
              </c:numRef>
            </c:plus>
            <c:minus>
              <c:numRef>
                <c:f>OptFill_statistics!$B$9:$E$9</c:f>
                <c:numCache>
                  <c:formatCode>General</c:formatCode>
                  <c:ptCount val="4"/>
                  <c:pt idx="0">
                    <c:v>7.2678606835458265E-2</c:v>
                  </c:pt>
                  <c:pt idx="1">
                    <c:v>4.0471388313513212E-2</c:v>
                  </c:pt>
                  <c:pt idx="2">
                    <c:v>7.5593801325270174E-2</c:v>
                  </c:pt>
                  <c:pt idx="3">
                    <c:v>9.7814342485337588E-2</c:v>
                  </c:pt>
                </c:numCache>
              </c:numRef>
            </c:minus>
            <c:spPr>
              <a:noFill/>
              <a:ln w="25400" cap="flat" cmpd="sng" algn="ctr">
                <a:solidFill>
                  <a:schemeClr val="tx1"/>
                </a:solidFill>
                <a:round/>
              </a:ln>
              <a:effectLst/>
            </c:spPr>
          </c:errBars>
          <c:xVal>
            <c:numRef>
              <c:f>OptFill_statistics!$B$2:$E$2</c:f>
              <c:numCache>
                <c:formatCode>General</c:formatCode>
                <c:ptCount val="4"/>
                <c:pt idx="0">
                  <c:v>28</c:v>
                </c:pt>
                <c:pt idx="1">
                  <c:v>77</c:v>
                </c:pt>
                <c:pt idx="2">
                  <c:v>239</c:v>
                </c:pt>
                <c:pt idx="3">
                  <c:v>1066</c:v>
                </c:pt>
              </c:numCache>
            </c:numRef>
          </c:xVal>
          <c:yVal>
            <c:numRef>
              <c:f>OptFill_statistics!$B$8:$E$8</c:f>
              <c:numCache>
                <c:formatCode>General</c:formatCode>
                <c:ptCount val="4"/>
                <c:pt idx="0">
                  <c:v>0.17525805129032257</c:v>
                </c:pt>
                <c:pt idx="1">
                  <c:v>0.13141178686274507</c:v>
                </c:pt>
                <c:pt idx="2">
                  <c:v>0.24014999200000003</c:v>
                </c:pt>
                <c:pt idx="3">
                  <c:v>0.40959989640000005</c:v>
                </c:pt>
              </c:numCache>
            </c:numRef>
          </c:yVal>
          <c:smooth val="0"/>
          <c:extLst>
            <c:ext xmlns:c16="http://schemas.microsoft.com/office/drawing/2014/chart" uri="{C3380CC4-5D6E-409C-BE32-E72D297353CC}">
              <c16:uniqueId val="{00000000-83CF-4D55-B675-16CE7250581B}"/>
            </c:ext>
          </c:extLst>
        </c:ser>
        <c:ser>
          <c:idx val="2"/>
          <c:order val="1"/>
          <c:tx>
            <c:v>Model reactions and CPs mean aggregate solution time</c:v>
          </c:tx>
          <c:spPr>
            <a:ln w="25400" cap="rnd">
              <a:noFill/>
              <a:round/>
            </a:ln>
            <a:effectLst/>
          </c:spPr>
          <c:marker>
            <c:symbol val="circle"/>
            <c:size val="10"/>
            <c:spPr>
              <a:solidFill>
                <a:schemeClr val="accent2">
                  <a:lumMod val="75000"/>
                </a:schemeClr>
              </a:solidFill>
              <a:ln w="9525">
                <a:solidFill>
                  <a:schemeClr val="accent2">
                    <a:lumMod val="75000"/>
                  </a:schemeClr>
                </a:solidFill>
              </a:ln>
              <a:effectLst/>
            </c:spPr>
          </c:marker>
          <c:trendline>
            <c:spPr>
              <a:ln w="19050" cap="rnd">
                <a:solidFill>
                  <a:schemeClr val="accent2">
                    <a:lumMod val="75000"/>
                  </a:schemeClr>
                </a:solidFill>
                <a:prstDash val="lgDash"/>
              </a:ln>
              <a:effectLst/>
            </c:spPr>
            <c:trendlineType val="exp"/>
            <c:dispRSqr val="1"/>
            <c:dispEq val="1"/>
            <c:trendlineLbl>
              <c:layout>
                <c:manualLayout>
                  <c:x val="-0.23713606058089043"/>
                  <c:y val="1.2883486042341795E-2"/>
                </c:manualLayout>
              </c:layout>
              <c:numFmt formatCode="General" sourceLinked="0"/>
              <c:spPr>
                <a:solidFill>
                  <a:schemeClr val="bg1"/>
                </a:solid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rendlineLbl>
          </c:trendline>
          <c:errBars>
            <c:errDir val="y"/>
            <c:errBarType val="both"/>
            <c:errValType val="cust"/>
            <c:noEndCap val="0"/>
            <c:plus>
              <c:numRef>
                <c:f>OptFill_statistics!$B$21:$E$21</c:f>
                <c:numCache>
                  <c:formatCode>General</c:formatCode>
                  <c:ptCount val="4"/>
                  <c:pt idx="0">
                    <c:v>0.14708483643764578</c:v>
                  </c:pt>
                  <c:pt idx="1">
                    <c:v>0.63881236713104095</c:v>
                  </c:pt>
                  <c:pt idx="2">
                    <c:v>0.24940866440111634</c:v>
                  </c:pt>
                  <c:pt idx="3">
                    <c:v>329.39885161636249</c:v>
                  </c:pt>
                </c:numCache>
              </c:numRef>
            </c:plus>
            <c:minus>
              <c:numRef>
                <c:f>OptFill_statistics!$B$22:$E$22</c:f>
                <c:numCache>
                  <c:formatCode>General</c:formatCode>
                  <c:ptCount val="4"/>
                  <c:pt idx="0">
                    <c:v>0.14708483643764578</c:v>
                  </c:pt>
                  <c:pt idx="1">
                    <c:v>0.63881236713104095</c:v>
                  </c:pt>
                  <c:pt idx="2">
                    <c:v>0.24940866440111634</c:v>
                  </c:pt>
                  <c:pt idx="3">
                    <c:v>234.99409637698798</c:v>
                  </c:pt>
                </c:numCache>
              </c:numRef>
            </c:minus>
            <c:spPr>
              <a:noFill/>
              <a:ln w="22225" cap="flat" cmpd="sng" algn="ctr">
                <a:solidFill>
                  <a:schemeClr val="tx1"/>
                </a:solidFill>
                <a:round/>
              </a:ln>
              <a:effectLst/>
            </c:spPr>
          </c:errBars>
          <c:xVal>
            <c:numRef>
              <c:f>OptFill_statistics!$B$2:$E$2</c:f>
              <c:numCache>
                <c:formatCode>General</c:formatCode>
                <c:ptCount val="4"/>
                <c:pt idx="0">
                  <c:v>28</c:v>
                </c:pt>
                <c:pt idx="1">
                  <c:v>77</c:v>
                </c:pt>
                <c:pt idx="2">
                  <c:v>239</c:v>
                </c:pt>
                <c:pt idx="3">
                  <c:v>1066</c:v>
                </c:pt>
              </c:numCache>
            </c:numRef>
          </c:xVal>
          <c:yVal>
            <c:numRef>
              <c:f>OptFill_statistics!$B$20:$E$20</c:f>
              <c:numCache>
                <c:formatCode>General</c:formatCode>
                <c:ptCount val="4"/>
                <c:pt idx="0">
                  <c:v>0.63882612173913045</c:v>
                </c:pt>
                <c:pt idx="1">
                  <c:v>1.4028000520000001</c:v>
                </c:pt>
                <c:pt idx="2">
                  <c:v>0.98533901740113017</c:v>
                </c:pt>
                <c:pt idx="3">
                  <c:v>235.99409637698798</c:v>
                </c:pt>
              </c:numCache>
            </c:numRef>
          </c:yVal>
          <c:smooth val="0"/>
          <c:extLst>
            <c:ext xmlns:c16="http://schemas.microsoft.com/office/drawing/2014/chart" uri="{C3380CC4-5D6E-409C-BE32-E72D297353CC}">
              <c16:uniqueId val="{00000002-83CF-4D55-B675-16CE7250581B}"/>
            </c:ext>
          </c:extLst>
        </c:ser>
        <c:dLbls>
          <c:showLegendKey val="0"/>
          <c:showVal val="0"/>
          <c:showCatName val="0"/>
          <c:showSerName val="0"/>
          <c:showPercent val="0"/>
          <c:showBubbleSize val="0"/>
        </c:dLbls>
        <c:axId val="161958912"/>
        <c:axId val="161961824"/>
      </c:scatterChart>
      <c:valAx>
        <c:axId val="161958912"/>
        <c:scaling>
          <c:orientation val="minMax"/>
          <c:max val="1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Reactions</a:t>
                </a:r>
              </a:p>
            </c:rich>
          </c:tx>
          <c:layout>
            <c:manualLayout>
              <c:xMode val="edge"/>
              <c:yMode val="edge"/>
              <c:x val="0.34323470929770145"/>
              <c:y val="0.79211047482701036"/>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cross"/>
        <c:minorTickMark val="none"/>
        <c:tickLblPos val="low"/>
        <c:spPr>
          <a:noFill/>
          <a:ln w="9525" cap="flat" cmpd="sng" algn="ctr">
            <a:solidFill>
              <a:schemeClr val="tx1"/>
            </a:solidFill>
            <a:round/>
          </a:ln>
          <a:effectLst/>
        </c:spPr>
        <c:txPr>
          <a:bodyPr rot="5400000" spcFirstLastPara="1" vertOverflow="ellipsis"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1961824"/>
        <c:crosses val="autoZero"/>
        <c:crossBetween val="midCat"/>
        <c:majorUnit val="100"/>
      </c:valAx>
      <c:valAx>
        <c:axId val="16196182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Solution Time (s)</a:t>
                </a:r>
              </a:p>
            </c:rich>
          </c:tx>
          <c:layout/>
          <c:overlay val="0"/>
          <c:spPr>
            <a:noFill/>
            <a:ln>
              <a:noFill/>
            </a:ln>
            <a:effectLst/>
          </c:spPr>
          <c:txPr>
            <a:bodyPr rot="-540000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1958912"/>
        <c:crosses val="autoZero"/>
        <c:crossBetween val="midCat"/>
      </c:valAx>
      <c:spPr>
        <a:noFill/>
        <a:ln>
          <a:noFill/>
        </a:ln>
        <a:effectLst/>
      </c:spPr>
    </c:plotArea>
    <c:legend>
      <c:legendPos val="b"/>
      <c:layout>
        <c:manualLayout>
          <c:xMode val="edge"/>
          <c:yMode val="edge"/>
          <c:x val="7.166149685834724E-4"/>
          <c:y val="0.86977178978331271"/>
          <c:w val="0.98563510623842321"/>
          <c:h val="0.12883687967709478"/>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8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Total reactions and mean solution times of TFP and CPs</a:t>
            </a:r>
          </a:p>
        </c:rich>
      </c:tx>
      <c:layout>
        <c:manualLayout>
          <c:xMode val="edge"/>
          <c:yMode val="edge"/>
          <c:x val="0.18798935385326862"/>
          <c:y val="0"/>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7919166202814737"/>
          <c:y val="0.10316770277762785"/>
          <c:w val="0.78548804970426722"/>
          <c:h val="0.57827805615207195"/>
        </c:manualLayout>
      </c:layout>
      <c:scatterChart>
        <c:scatterStyle val="lineMarker"/>
        <c:varyColors val="0"/>
        <c:ser>
          <c:idx val="4"/>
          <c:order val="0"/>
          <c:tx>
            <c:v>Total reactions and TFP mean solution time</c:v>
          </c:tx>
          <c:spPr>
            <a:ln w="25400" cap="rnd">
              <a:noFill/>
              <a:round/>
            </a:ln>
            <a:effectLst/>
          </c:spPr>
          <c:marker>
            <c:symbol val="circle"/>
            <c:size val="10"/>
            <c:spPr>
              <a:solidFill>
                <a:srgbClr val="0070C0"/>
              </a:solidFill>
              <a:ln w="9525">
                <a:solidFill>
                  <a:srgbClr val="0070C0"/>
                </a:solidFill>
              </a:ln>
              <a:effectLst/>
            </c:spPr>
          </c:marker>
          <c:trendline>
            <c:spPr>
              <a:ln w="19050" cap="rnd">
                <a:solidFill>
                  <a:schemeClr val="accent5"/>
                </a:solidFill>
                <a:prstDash val="lgDash"/>
              </a:ln>
              <a:effectLst/>
            </c:spPr>
            <c:trendlineType val="linear"/>
            <c:dispRSqr val="1"/>
            <c:dispEq val="1"/>
            <c:trendlineLbl>
              <c:layout>
                <c:manualLayout>
                  <c:x val="-8.0069273891346188E-2"/>
                  <c:y val="7.3474310029428141E-2"/>
                </c:manualLayout>
              </c:layout>
              <c:numFmt formatCode="General" sourceLinked="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rendlineLbl>
          </c:trendline>
          <c:errBars>
            <c:errDir val="y"/>
            <c:errBarType val="both"/>
            <c:errValType val="cust"/>
            <c:noEndCap val="0"/>
            <c:plus>
              <c:numRef>
                <c:f>OptFill_statistics!$B$9:$E$9</c:f>
                <c:numCache>
                  <c:formatCode>General</c:formatCode>
                  <c:ptCount val="4"/>
                  <c:pt idx="0">
                    <c:v>7.2678606835458265E-2</c:v>
                  </c:pt>
                  <c:pt idx="1">
                    <c:v>4.0471388313513212E-2</c:v>
                  </c:pt>
                  <c:pt idx="2">
                    <c:v>7.5593801325270174E-2</c:v>
                  </c:pt>
                  <c:pt idx="3">
                    <c:v>9.7814342485337588E-2</c:v>
                  </c:pt>
                </c:numCache>
              </c:numRef>
            </c:plus>
            <c:minus>
              <c:numRef>
                <c:f>OptFill_statistics!$B$9:$E$9</c:f>
                <c:numCache>
                  <c:formatCode>General</c:formatCode>
                  <c:ptCount val="4"/>
                  <c:pt idx="0">
                    <c:v>7.2678606835458265E-2</c:v>
                  </c:pt>
                  <c:pt idx="1">
                    <c:v>4.0471388313513212E-2</c:v>
                  </c:pt>
                  <c:pt idx="2">
                    <c:v>7.5593801325270174E-2</c:v>
                  </c:pt>
                  <c:pt idx="3">
                    <c:v>9.7814342485337588E-2</c:v>
                  </c:pt>
                </c:numCache>
              </c:numRef>
            </c:minus>
            <c:spPr>
              <a:noFill/>
              <a:ln w="25400" cap="flat" cmpd="sng" algn="ctr">
                <a:solidFill>
                  <a:schemeClr val="tx1"/>
                </a:solidFill>
                <a:round/>
              </a:ln>
              <a:effectLst/>
            </c:spPr>
          </c:errBars>
          <c:xVal>
            <c:numRef>
              <c:f>OptFill_statistics!$B$4:$E$4</c:f>
              <c:numCache>
                <c:formatCode>General</c:formatCode>
                <c:ptCount val="4"/>
                <c:pt idx="0">
                  <c:v>45</c:v>
                </c:pt>
                <c:pt idx="1">
                  <c:v>111</c:v>
                </c:pt>
                <c:pt idx="2">
                  <c:v>283</c:v>
                </c:pt>
                <c:pt idx="3">
                  <c:v>1263</c:v>
                </c:pt>
              </c:numCache>
            </c:numRef>
          </c:xVal>
          <c:yVal>
            <c:numRef>
              <c:f>OptFill_statistics!$B$8:$E$8</c:f>
              <c:numCache>
                <c:formatCode>General</c:formatCode>
                <c:ptCount val="4"/>
                <c:pt idx="0">
                  <c:v>0.17525805129032257</c:v>
                </c:pt>
                <c:pt idx="1">
                  <c:v>0.13141178686274507</c:v>
                </c:pt>
                <c:pt idx="2">
                  <c:v>0.24014999200000003</c:v>
                </c:pt>
                <c:pt idx="3">
                  <c:v>0.40959989640000005</c:v>
                </c:pt>
              </c:numCache>
            </c:numRef>
          </c:yVal>
          <c:smooth val="0"/>
          <c:extLst>
            <c:ext xmlns:c16="http://schemas.microsoft.com/office/drawing/2014/chart" uri="{C3380CC4-5D6E-409C-BE32-E72D297353CC}">
              <c16:uniqueId val="{00000004-FB2D-4380-88C7-883639767A50}"/>
            </c:ext>
          </c:extLst>
        </c:ser>
        <c:ser>
          <c:idx val="5"/>
          <c:order val="1"/>
          <c:tx>
            <c:v>Total reactions and CPs mean aggregate solution time</c:v>
          </c:tx>
          <c:spPr>
            <a:ln w="25400" cap="rnd">
              <a:noFill/>
              <a:round/>
            </a:ln>
            <a:effectLst/>
          </c:spPr>
          <c:marker>
            <c:symbol val="circle"/>
            <c:size val="10"/>
            <c:spPr>
              <a:solidFill>
                <a:schemeClr val="accent2">
                  <a:lumMod val="75000"/>
                </a:schemeClr>
              </a:solidFill>
              <a:ln w="9525">
                <a:solidFill>
                  <a:schemeClr val="accent2">
                    <a:lumMod val="75000"/>
                  </a:schemeClr>
                </a:solidFill>
              </a:ln>
              <a:effectLst/>
            </c:spPr>
          </c:marker>
          <c:trendline>
            <c:spPr>
              <a:ln w="19050" cap="rnd">
                <a:solidFill>
                  <a:schemeClr val="accent2">
                    <a:lumMod val="75000"/>
                  </a:schemeClr>
                </a:solidFill>
                <a:prstDash val="lgDash"/>
              </a:ln>
              <a:effectLst/>
            </c:spPr>
            <c:trendlineType val="exp"/>
            <c:dispRSqr val="1"/>
            <c:dispEq val="1"/>
            <c:trendlineLbl>
              <c:layout>
                <c:manualLayout>
                  <c:x val="-0.26904867197274673"/>
                  <c:y val="5.5234544158518036E-2"/>
                </c:manualLayout>
              </c:layout>
              <c:numFmt formatCode="General" sourceLinked="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rendlineLbl>
          </c:trendline>
          <c:errBars>
            <c:errDir val="y"/>
            <c:errBarType val="both"/>
            <c:errValType val="cust"/>
            <c:noEndCap val="0"/>
            <c:plus>
              <c:numRef>
                <c:f>OptFill_statistics!$B$21:$E$21</c:f>
                <c:numCache>
                  <c:formatCode>General</c:formatCode>
                  <c:ptCount val="4"/>
                  <c:pt idx="0">
                    <c:v>0.14708483643764578</c:v>
                  </c:pt>
                  <c:pt idx="1">
                    <c:v>0.63881236713104095</c:v>
                  </c:pt>
                  <c:pt idx="2">
                    <c:v>0.24940866440111634</c:v>
                  </c:pt>
                  <c:pt idx="3">
                    <c:v>329.39885161636249</c:v>
                  </c:pt>
                </c:numCache>
              </c:numRef>
            </c:plus>
            <c:minus>
              <c:numRef>
                <c:f>OptFill_statistics!$B$22:$E$22</c:f>
                <c:numCache>
                  <c:formatCode>General</c:formatCode>
                  <c:ptCount val="4"/>
                  <c:pt idx="0">
                    <c:v>0.14708483643764578</c:v>
                  </c:pt>
                  <c:pt idx="1">
                    <c:v>0.63881236713104095</c:v>
                  </c:pt>
                  <c:pt idx="2">
                    <c:v>0.24940866440111634</c:v>
                  </c:pt>
                  <c:pt idx="3">
                    <c:v>234.99409637698798</c:v>
                  </c:pt>
                </c:numCache>
              </c:numRef>
            </c:minus>
            <c:spPr>
              <a:noFill/>
              <a:ln w="25400" cap="flat" cmpd="sng" algn="ctr">
                <a:solidFill>
                  <a:schemeClr val="tx1"/>
                </a:solidFill>
                <a:prstDash val="solid"/>
                <a:round/>
              </a:ln>
              <a:effectLst/>
            </c:spPr>
          </c:errBars>
          <c:xVal>
            <c:numRef>
              <c:f>OptFill_statistics!$B$4:$E$4</c:f>
              <c:numCache>
                <c:formatCode>General</c:formatCode>
                <c:ptCount val="4"/>
                <c:pt idx="0">
                  <c:v>45</c:v>
                </c:pt>
                <c:pt idx="1">
                  <c:v>111</c:v>
                </c:pt>
                <c:pt idx="2">
                  <c:v>283</c:v>
                </c:pt>
                <c:pt idx="3">
                  <c:v>1263</c:v>
                </c:pt>
              </c:numCache>
            </c:numRef>
          </c:xVal>
          <c:yVal>
            <c:numRef>
              <c:f>OptFill_statistics!$B$20:$E$20</c:f>
              <c:numCache>
                <c:formatCode>General</c:formatCode>
                <c:ptCount val="4"/>
                <c:pt idx="0">
                  <c:v>0.63882612173913045</c:v>
                </c:pt>
                <c:pt idx="1">
                  <c:v>1.4028000520000001</c:v>
                </c:pt>
                <c:pt idx="2">
                  <c:v>0.98533901740113017</c:v>
                </c:pt>
                <c:pt idx="3">
                  <c:v>235.99409637698798</c:v>
                </c:pt>
              </c:numCache>
            </c:numRef>
          </c:yVal>
          <c:smooth val="0"/>
          <c:extLst>
            <c:ext xmlns:c16="http://schemas.microsoft.com/office/drawing/2014/chart" uri="{C3380CC4-5D6E-409C-BE32-E72D297353CC}">
              <c16:uniqueId val="{00000005-FB2D-4380-88C7-883639767A50}"/>
            </c:ext>
          </c:extLst>
        </c:ser>
        <c:dLbls>
          <c:showLegendKey val="0"/>
          <c:showVal val="0"/>
          <c:showCatName val="0"/>
          <c:showSerName val="0"/>
          <c:showPercent val="0"/>
          <c:showBubbleSize val="0"/>
        </c:dLbls>
        <c:axId val="161958912"/>
        <c:axId val="161961824"/>
      </c:scatterChart>
      <c:valAx>
        <c:axId val="161958912"/>
        <c:scaling>
          <c:orientation val="minMax"/>
          <c:max val="13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800" b="1"/>
                  <a:t>Number of Reactions</a:t>
                </a:r>
              </a:p>
            </c:rich>
          </c:tx>
          <c:layout>
            <c:manualLayout>
              <c:xMode val="edge"/>
              <c:yMode val="edge"/>
              <c:x val="0.25753893475758721"/>
              <c:y val="0.79122703412073492"/>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low"/>
        <c:spPr>
          <a:noFill/>
          <a:ln w="9525" cap="flat" cmpd="sng" algn="ctr">
            <a:solidFill>
              <a:schemeClr val="tx1"/>
            </a:solidFill>
            <a:round/>
          </a:ln>
          <a:effectLst/>
        </c:spPr>
        <c:txPr>
          <a:bodyPr rot="5400000" spcFirstLastPara="1" vertOverflow="ellipsis"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1961824"/>
        <c:crosses val="autoZero"/>
        <c:crossBetween val="midCat"/>
        <c:majorUnit val="100"/>
      </c:valAx>
      <c:valAx>
        <c:axId val="16196182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800" b="1"/>
                  <a:t>Solution Time (s)</a:t>
                </a:r>
              </a:p>
            </c:rich>
          </c:tx>
          <c:layout/>
          <c:overlay val="0"/>
          <c:spPr>
            <a:noFill/>
            <a:ln>
              <a:noFill/>
            </a:ln>
            <a:effectLst/>
          </c:spPr>
          <c:txPr>
            <a:bodyPr rot="-540000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1958912"/>
        <c:crosses val="autoZero"/>
        <c:crossBetween val="midCat"/>
      </c:valAx>
      <c:spPr>
        <a:noFill/>
        <a:ln>
          <a:noFill/>
        </a:ln>
        <a:effectLst/>
      </c:spPr>
    </c:plotArea>
    <c:legend>
      <c:legendPos val="b"/>
      <c:layout>
        <c:manualLayout>
          <c:xMode val="edge"/>
          <c:yMode val="edge"/>
          <c:x val="1.082156323918731E-2"/>
          <c:y val="0.85247595355736883"/>
          <c:w val="0.98563510623842321"/>
          <c:h val="0.1465863946446066"/>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4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800" b="1"/>
              <a:t>Number of solutions for TFP and CPs </a:t>
            </a:r>
          </a:p>
        </c:rich>
      </c:tx>
      <c:layout>
        <c:manualLayout>
          <c:xMode val="edge"/>
          <c:yMode val="edge"/>
          <c:x val="0.12860671456471978"/>
          <c:y val="1.1713520749665328E-2"/>
        </c:manualLayout>
      </c:layout>
      <c:overlay val="0"/>
      <c:spPr>
        <a:noFill/>
        <a:ln>
          <a:noFill/>
        </a:ln>
        <a:effectLst/>
      </c:spPr>
      <c:txPr>
        <a:bodyPr rot="0" spcFirstLastPara="1" vertOverflow="ellipsis" vert="horz" wrap="square" anchor="ctr" anchorCtr="1"/>
        <a:lstStyle/>
        <a:p>
          <a:pPr>
            <a:defRPr sz="216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7928422575717975"/>
          <c:y val="8.4499546743404069E-2"/>
          <c:w val="0.79120193745795098"/>
          <c:h val="0.69939864444655264"/>
        </c:manualLayout>
      </c:layout>
      <c:barChart>
        <c:barDir val="col"/>
        <c:grouping val="clustered"/>
        <c:varyColors val="0"/>
        <c:ser>
          <c:idx val="0"/>
          <c:order val="0"/>
          <c:tx>
            <c:v>TFP solutions</c:v>
          </c:tx>
          <c:spPr>
            <a:solidFill>
              <a:srgbClr val="0070C0"/>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OptFill_statistics!$B$1:$E$1</c:f>
              <c:strCache>
                <c:ptCount val="4"/>
                <c:pt idx="0">
                  <c:v>TM1/TDb1</c:v>
                </c:pt>
                <c:pt idx="1">
                  <c:v>TM2/TDb2</c:v>
                </c:pt>
                <c:pt idx="2">
                  <c:v>TM3/TDb3</c:v>
                </c:pt>
                <c:pt idx="3">
                  <c:v>iJR904/iAF1260</c:v>
                </c:pt>
              </c:strCache>
            </c:strRef>
          </c:cat>
          <c:val>
            <c:numRef>
              <c:f>OptFill_statistics!$B$5:$E$5</c:f>
              <c:numCache>
                <c:formatCode>General</c:formatCode>
                <c:ptCount val="4"/>
                <c:pt idx="0">
                  <c:v>31</c:v>
                </c:pt>
                <c:pt idx="1">
                  <c:v>51</c:v>
                </c:pt>
                <c:pt idx="2">
                  <c:v>60</c:v>
                </c:pt>
                <c:pt idx="3">
                  <c:v>25</c:v>
                </c:pt>
              </c:numCache>
            </c:numRef>
          </c:val>
          <c:extLst>
            <c:ext xmlns:c16="http://schemas.microsoft.com/office/drawing/2014/chart" uri="{C3380CC4-5D6E-409C-BE32-E72D297353CC}">
              <c16:uniqueId val="{00000000-DFD3-40F8-A6A5-37B83C50DF1F}"/>
            </c:ext>
          </c:extLst>
        </c:ser>
        <c:ser>
          <c:idx val="1"/>
          <c:order val="1"/>
          <c:tx>
            <c:v>CPs Solutions</c:v>
          </c:tx>
          <c:spPr>
            <a:solidFill>
              <a:schemeClr val="accent2">
                <a:lumMod val="75000"/>
              </a:schemeClr>
            </a:solidFill>
            <a:ln>
              <a:solidFill>
                <a:schemeClr val="tx1"/>
              </a:solidFill>
            </a:ln>
            <a:effectLst/>
          </c:spPr>
          <c:invertIfNegative val="0"/>
          <c:dLbls>
            <c:dLbl>
              <c:idx val="2"/>
              <c:layout>
                <c:manualLayout>
                  <c:x val="1.8285824306992742E-3"/>
                  <c:y val="-2.9736271013388908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284-40F2-BB42-95DCA603F530}"/>
                </c:ext>
              </c:extLst>
            </c:dLbl>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OptFill_statistics!$B$12:$E$12</c:f>
              <c:numCache>
                <c:formatCode>General</c:formatCode>
                <c:ptCount val="4"/>
                <c:pt idx="0">
                  <c:v>25</c:v>
                </c:pt>
                <c:pt idx="1">
                  <c:v>15</c:v>
                </c:pt>
                <c:pt idx="2">
                  <c:v>177</c:v>
                </c:pt>
                <c:pt idx="3">
                  <c:v>83</c:v>
                </c:pt>
              </c:numCache>
            </c:numRef>
          </c:val>
          <c:extLst>
            <c:ext xmlns:c16="http://schemas.microsoft.com/office/drawing/2014/chart" uri="{C3380CC4-5D6E-409C-BE32-E72D297353CC}">
              <c16:uniqueId val="{00000001-DFD3-40F8-A6A5-37B83C50DF1F}"/>
            </c:ext>
          </c:extLst>
        </c:ser>
        <c:dLbls>
          <c:dLblPos val="outEnd"/>
          <c:showLegendKey val="0"/>
          <c:showVal val="1"/>
          <c:showCatName val="0"/>
          <c:showSerName val="0"/>
          <c:showPercent val="0"/>
          <c:showBubbleSize val="0"/>
        </c:dLbls>
        <c:gapWidth val="100"/>
        <c:axId val="278230000"/>
        <c:axId val="278224176"/>
      </c:barChart>
      <c:catAx>
        <c:axId val="278230000"/>
        <c:scaling>
          <c:orientation val="minMax"/>
        </c:scaling>
        <c:delete val="0"/>
        <c:axPos val="b"/>
        <c:title>
          <c:tx>
            <c:rich>
              <a:bodyPr rot="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Model/Database Pair</a:t>
                </a:r>
              </a:p>
            </c:rich>
          </c:tx>
          <c:layout>
            <c:manualLayout>
              <c:xMode val="edge"/>
              <c:yMode val="edge"/>
              <c:x val="0.1458257562343053"/>
              <c:y val="0.93829067696966406"/>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78224176"/>
        <c:crosses val="autoZero"/>
        <c:auto val="1"/>
        <c:lblAlgn val="ctr"/>
        <c:lblOffset val="100"/>
        <c:noMultiLvlLbl val="0"/>
      </c:catAx>
      <c:valAx>
        <c:axId val="27822417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Solutions</a:t>
                </a:r>
              </a:p>
            </c:rich>
          </c:tx>
          <c:layout/>
          <c:overlay val="0"/>
          <c:spPr>
            <a:noFill/>
            <a:ln>
              <a:noFill/>
            </a:ln>
            <a:effectLst/>
          </c:spPr>
          <c:txPr>
            <a:bodyPr rot="-540000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78230000"/>
        <c:crosses val="autoZero"/>
        <c:crossBetween val="between"/>
      </c:valAx>
      <c:spPr>
        <a:noFill/>
        <a:ln>
          <a:noFill/>
        </a:ln>
        <a:effectLst/>
      </c:spPr>
    </c:plotArea>
    <c:legend>
      <c:legendPos val="r"/>
      <c:layout>
        <c:manualLayout>
          <c:xMode val="edge"/>
          <c:yMode val="edge"/>
          <c:x val="0.22735355155521389"/>
          <c:y val="0.11251291254255867"/>
          <c:w val="0.37465019103251823"/>
          <c:h val="8.0474918044882937E-2"/>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8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Range of TFP solution sizes</a:t>
            </a:r>
          </a:p>
        </c:rich>
      </c:tx>
      <c:layout>
        <c:manualLayout>
          <c:xMode val="edge"/>
          <c:yMode val="edge"/>
          <c:x val="0.18241432994276388"/>
          <c:y val="1.1713520749665328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510578223176646"/>
          <c:y val="6.5545647155551334E-2"/>
          <c:w val="0.83699196691322675"/>
          <c:h val="0.70643202732188581"/>
        </c:manualLayout>
      </c:layout>
      <c:barChart>
        <c:barDir val="col"/>
        <c:grouping val="clustered"/>
        <c:varyColors val="0"/>
        <c:ser>
          <c:idx val="0"/>
          <c:order val="0"/>
          <c:tx>
            <c:v>TFP smallest solution</c:v>
          </c:tx>
          <c:spPr>
            <a:solidFill>
              <a:srgbClr val="0070C0"/>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OptFill_statistics!$B$1:$E$1</c:f>
              <c:strCache>
                <c:ptCount val="4"/>
                <c:pt idx="0">
                  <c:v>TM1/TDb1</c:v>
                </c:pt>
                <c:pt idx="1">
                  <c:v>TM2/TDb2</c:v>
                </c:pt>
                <c:pt idx="2">
                  <c:v>TM3/TDb3</c:v>
                </c:pt>
                <c:pt idx="3">
                  <c:v>iJR904/iAF1260</c:v>
                </c:pt>
              </c:strCache>
            </c:strRef>
          </c:cat>
          <c:val>
            <c:numRef>
              <c:f>OptFill_statistics!$B$6:$E$6</c:f>
              <c:numCache>
                <c:formatCode>General</c:formatCode>
                <c:ptCount val="4"/>
                <c:pt idx="0">
                  <c:v>3</c:v>
                </c:pt>
                <c:pt idx="1">
                  <c:v>3</c:v>
                </c:pt>
                <c:pt idx="2">
                  <c:v>3</c:v>
                </c:pt>
                <c:pt idx="3">
                  <c:v>2</c:v>
                </c:pt>
              </c:numCache>
            </c:numRef>
          </c:val>
          <c:extLst>
            <c:ext xmlns:c16="http://schemas.microsoft.com/office/drawing/2014/chart" uri="{C3380CC4-5D6E-409C-BE32-E72D297353CC}">
              <c16:uniqueId val="{00000000-A769-4864-8B0F-D3B50238226E}"/>
            </c:ext>
          </c:extLst>
        </c:ser>
        <c:ser>
          <c:idx val="1"/>
          <c:order val="1"/>
          <c:tx>
            <c:v>TFP largest solution</c:v>
          </c:tx>
          <c:spPr>
            <a:solidFill>
              <a:schemeClr val="accent2">
                <a:lumMod val="75000"/>
              </a:schemeClr>
            </a:solidFill>
            <a:ln>
              <a:solidFill>
                <a:schemeClr val="tx1"/>
              </a:solidFill>
            </a:ln>
            <a:effectLst/>
          </c:spPr>
          <c:invertIfNegative val="0"/>
          <c:dLbls>
            <c:dLbl>
              <c:idx val="1"/>
              <c:layout>
                <c:manualLayout>
                  <c:x val="-9.2758847445272159E-17"/>
                  <c:y val="7.3442401046056302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ED-4FB6-AA77-35E86CEE9B06}"/>
                </c:ext>
              </c:extLst>
            </c:dLbl>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OptFill_statistics!$B$7:$E$7</c:f>
              <c:numCache>
                <c:formatCode>General</c:formatCode>
                <c:ptCount val="4"/>
                <c:pt idx="0">
                  <c:v>12</c:v>
                </c:pt>
                <c:pt idx="1">
                  <c:v>26</c:v>
                </c:pt>
                <c:pt idx="2">
                  <c:v>31</c:v>
                </c:pt>
                <c:pt idx="3">
                  <c:v>8</c:v>
                </c:pt>
              </c:numCache>
            </c:numRef>
          </c:val>
          <c:extLst>
            <c:ext xmlns:c16="http://schemas.microsoft.com/office/drawing/2014/chart" uri="{C3380CC4-5D6E-409C-BE32-E72D297353CC}">
              <c16:uniqueId val="{00000001-A769-4864-8B0F-D3B50238226E}"/>
            </c:ext>
          </c:extLst>
        </c:ser>
        <c:dLbls>
          <c:dLblPos val="outEnd"/>
          <c:showLegendKey val="0"/>
          <c:showVal val="1"/>
          <c:showCatName val="0"/>
          <c:showSerName val="0"/>
          <c:showPercent val="0"/>
          <c:showBubbleSize val="0"/>
        </c:dLbls>
        <c:gapWidth val="100"/>
        <c:axId val="278230000"/>
        <c:axId val="278224176"/>
      </c:barChart>
      <c:catAx>
        <c:axId val="278230000"/>
        <c:scaling>
          <c:orientation val="minMax"/>
        </c:scaling>
        <c:delete val="0"/>
        <c:axPos val="b"/>
        <c:title>
          <c:tx>
            <c:rich>
              <a:bodyPr rot="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Model/Database Pair</a:t>
                </a:r>
              </a:p>
            </c:rich>
          </c:tx>
          <c:layout>
            <c:manualLayout>
              <c:xMode val="edge"/>
              <c:yMode val="edge"/>
              <c:x val="7.1051260637874827E-2"/>
              <c:y val="0.93824265165728582"/>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78224176"/>
        <c:crosses val="autoZero"/>
        <c:auto val="1"/>
        <c:lblAlgn val="ctr"/>
        <c:lblOffset val="100"/>
        <c:noMultiLvlLbl val="0"/>
      </c:catAx>
      <c:valAx>
        <c:axId val="27822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Solutions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78230000"/>
        <c:crosses val="autoZero"/>
        <c:crossBetween val="between"/>
      </c:valAx>
      <c:spPr>
        <a:noFill/>
        <a:ln>
          <a:noFill/>
        </a:ln>
        <a:effectLst/>
      </c:spPr>
    </c:plotArea>
    <c:legend>
      <c:legendPos val="r"/>
      <c:layout>
        <c:manualLayout>
          <c:xMode val="edge"/>
          <c:yMode val="edge"/>
          <c:x val="0.15906660657316826"/>
          <c:y val="7.7011062623196194E-2"/>
          <c:w val="0.48855224446243578"/>
          <c:h val="6.895627127934309E-2"/>
        </c:manualLayout>
      </c:layout>
      <c:overlay val="0"/>
      <c:spPr>
        <a:solidFill>
          <a:schemeClr val="bg1"/>
        </a:solid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8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254961255291208"/>
          <c:y val="0.15362956282447074"/>
          <c:w val="0.43698029568776026"/>
          <c:h val="0.57883450692011518"/>
        </c:manualLayout>
      </c:layout>
      <c:pieChart>
        <c:varyColors val="1"/>
        <c:ser>
          <c:idx val="0"/>
          <c:order val="0"/>
          <c:dPt>
            <c:idx val="0"/>
            <c:bubble3D val="0"/>
            <c:spPr>
              <a:solidFill>
                <a:schemeClr val="accent1">
                  <a:lumMod val="20000"/>
                  <a:lumOff val="80000"/>
                </a:schemeClr>
              </a:solidFill>
              <a:ln w="19050">
                <a:solidFill>
                  <a:schemeClr val="bg2"/>
                </a:solidFill>
              </a:ln>
              <a:effectLst/>
            </c:spPr>
            <c:extLst>
              <c:ext xmlns:c16="http://schemas.microsoft.com/office/drawing/2014/chart" uri="{C3380CC4-5D6E-409C-BE32-E72D297353CC}">
                <c16:uniqueId val="{00000001-1FA2-4834-829C-88608F13F6C2}"/>
              </c:ext>
            </c:extLst>
          </c:dPt>
          <c:dPt>
            <c:idx val="1"/>
            <c:bubble3D val="0"/>
            <c:spPr>
              <a:solidFill>
                <a:schemeClr val="accent4">
                  <a:lumMod val="20000"/>
                  <a:lumOff val="80000"/>
                </a:schemeClr>
              </a:solidFill>
              <a:ln w="19050">
                <a:solidFill>
                  <a:schemeClr val="bg2"/>
                </a:solidFill>
              </a:ln>
              <a:effectLst/>
            </c:spPr>
            <c:extLst>
              <c:ext xmlns:c16="http://schemas.microsoft.com/office/drawing/2014/chart" uri="{C3380CC4-5D6E-409C-BE32-E72D297353CC}">
                <c16:uniqueId val="{00000003-1FA2-4834-829C-88608F13F6C2}"/>
              </c:ext>
            </c:extLst>
          </c:dPt>
          <c:dPt>
            <c:idx val="2"/>
            <c:bubble3D val="0"/>
            <c:spPr>
              <a:solidFill>
                <a:schemeClr val="accent6">
                  <a:lumMod val="40000"/>
                  <a:lumOff val="60000"/>
                </a:schemeClr>
              </a:solidFill>
              <a:ln w="19050">
                <a:solidFill>
                  <a:schemeClr val="bg1">
                    <a:lumMod val="85000"/>
                  </a:schemeClr>
                </a:solidFill>
              </a:ln>
              <a:effectLst/>
            </c:spPr>
            <c:extLst>
              <c:ext xmlns:c16="http://schemas.microsoft.com/office/drawing/2014/chart" uri="{C3380CC4-5D6E-409C-BE32-E72D297353CC}">
                <c16:uniqueId val="{00000004-A87A-4AFE-88E7-91A81E0836B2}"/>
              </c:ext>
            </c:extLst>
          </c:dPt>
          <c:dPt>
            <c:idx val="3"/>
            <c:bubble3D val="0"/>
            <c:spPr>
              <a:solidFill>
                <a:schemeClr val="accent2">
                  <a:lumMod val="40000"/>
                  <a:lumOff val="60000"/>
                </a:schemeClr>
              </a:solidFill>
              <a:ln w="19050">
                <a:solidFill>
                  <a:schemeClr val="bg1">
                    <a:lumMod val="85000"/>
                  </a:schemeClr>
                </a:solidFill>
              </a:ln>
              <a:effectLst/>
            </c:spPr>
            <c:extLst>
              <c:ext xmlns:c16="http://schemas.microsoft.com/office/drawing/2014/chart" uri="{C3380CC4-5D6E-409C-BE32-E72D297353CC}">
                <c16:uniqueId val="{00000005-A87A-4AFE-88E7-91A81E0836B2}"/>
              </c:ext>
            </c:extLst>
          </c:dPt>
          <c:cat>
            <c:numRef>
              <c:f>'Solution Statistics'!$L$27:$L$30</c:f>
              <c:numCache>
                <c:formatCode>General</c:formatCode>
                <c:ptCount val="4"/>
                <c:pt idx="0">
                  <c:v>94</c:v>
                </c:pt>
                <c:pt idx="1">
                  <c:v>92</c:v>
                </c:pt>
                <c:pt idx="2">
                  <c:v>91</c:v>
                </c:pt>
                <c:pt idx="3">
                  <c:v>90</c:v>
                </c:pt>
              </c:numCache>
            </c:numRef>
          </c:cat>
          <c:val>
            <c:numRef>
              <c:f>'Solution Statistics'!$M$27:$M$30</c:f>
              <c:numCache>
                <c:formatCode>General</c:formatCode>
                <c:ptCount val="4"/>
                <c:pt idx="0">
                  <c:v>5</c:v>
                </c:pt>
                <c:pt idx="1">
                  <c:v>5</c:v>
                </c:pt>
                <c:pt idx="2">
                  <c:v>4</c:v>
                </c:pt>
                <c:pt idx="3">
                  <c:v>1</c:v>
                </c:pt>
              </c:numCache>
            </c:numRef>
          </c:val>
          <c:extLst>
            <c:ext xmlns:c16="http://schemas.microsoft.com/office/drawing/2014/chart" uri="{C3380CC4-5D6E-409C-BE32-E72D297353CC}">
              <c16:uniqueId val="{00000006-1FA2-4834-829C-88608F13F6C2}"/>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2239441273843433"/>
          <c:y val="0.8857997538615715"/>
          <c:w val="0.39553579300391323"/>
          <c:h val="6.3094337877368858E-2"/>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latin typeface="Arial" panose="020B0604020202020204" pitchFamily="34" charset="0"/>
                <a:cs typeface="Arial" panose="020B0604020202020204" pitchFamily="34" charset="0"/>
              </a:rPr>
              <a:t>TM2/TDb2</a:t>
            </a:r>
            <a:r>
              <a:rPr lang="en-US" sz="1800" b="1" baseline="0">
                <a:latin typeface="Arial" panose="020B0604020202020204" pitchFamily="34" charset="0"/>
                <a:cs typeface="Arial" panose="020B0604020202020204" pitchFamily="34" charset="0"/>
              </a:rPr>
              <a:t> Solutions</a:t>
            </a:r>
            <a:endParaRPr lang="en-US" sz="1800" b="1">
              <a:latin typeface="Arial" panose="020B0604020202020204" pitchFamily="34" charset="0"/>
              <a:cs typeface="Arial" panose="020B0604020202020204" pitchFamily="34" charset="0"/>
            </a:endParaRPr>
          </a:p>
        </c:rich>
      </c:tx>
      <c:layout>
        <c:manualLayout>
          <c:xMode val="edge"/>
          <c:yMode val="edge"/>
          <c:x val="0.18335435648367818"/>
          <c:y val="2.61737245789188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774593331066511"/>
          <c:y val="0.16034984812859282"/>
          <c:w val="0.54110220443031387"/>
          <c:h val="0.65953113363847071"/>
        </c:manualLayout>
      </c:layout>
      <c:radarChart>
        <c:radarStyle val="marker"/>
        <c:varyColors val="0"/>
        <c:ser>
          <c:idx val="1"/>
          <c:order val="0"/>
          <c:tx>
            <c:v>CP2 Value</c:v>
          </c:tx>
          <c:spPr>
            <a:ln w="28575" cap="rnd">
              <a:solidFill>
                <a:srgbClr val="7030A0"/>
              </a:solidFill>
              <a:round/>
            </a:ln>
            <a:effectLst/>
          </c:spPr>
          <c:marker>
            <c:symbol val="none"/>
          </c:marker>
          <c:val>
            <c:numRef>
              <c:f>'Solution Statistics'!$M$3:$M$17</c:f>
              <c:numCache>
                <c:formatCode>General</c:formatCode>
                <c:ptCount val="15"/>
                <c:pt idx="0">
                  <c:v>12</c:v>
                </c:pt>
                <c:pt idx="1">
                  <c:v>14</c:v>
                </c:pt>
                <c:pt idx="2">
                  <c:v>16</c:v>
                </c:pt>
                <c:pt idx="3">
                  <c:v>17</c:v>
                </c:pt>
                <c:pt idx="4">
                  <c:v>17</c:v>
                </c:pt>
                <c:pt idx="5">
                  <c:v>12</c:v>
                </c:pt>
                <c:pt idx="6">
                  <c:v>14</c:v>
                </c:pt>
                <c:pt idx="7">
                  <c:v>16</c:v>
                </c:pt>
                <c:pt idx="8">
                  <c:v>17</c:v>
                </c:pt>
                <c:pt idx="9">
                  <c:v>17</c:v>
                </c:pt>
                <c:pt idx="10">
                  <c:v>14</c:v>
                </c:pt>
                <c:pt idx="11">
                  <c:v>16</c:v>
                </c:pt>
                <c:pt idx="12">
                  <c:v>17</c:v>
                </c:pt>
                <c:pt idx="13">
                  <c:v>17</c:v>
                </c:pt>
                <c:pt idx="14">
                  <c:v>12</c:v>
                </c:pt>
              </c:numCache>
            </c:numRef>
          </c:val>
          <c:extLst>
            <c:ext xmlns:c16="http://schemas.microsoft.com/office/drawing/2014/chart" uri="{C3380CC4-5D6E-409C-BE32-E72D297353CC}">
              <c16:uniqueId val="{00000000-16AD-4AB6-AE34-B27794261927}"/>
            </c:ext>
          </c:extLst>
        </c:ser>
        <c:ser>
          <c:idx val="2"/>
          <c:order val="1"/>
          <c:tx>
            <c:v>CP3 Value</c:v>
          </c:tx>
          <c:spPr>
            <a:ln w="28575" cap="rnd">
              <a:solidFill>
                <a:srgbClr val="002060"/>
              </a:solidFill>
              <a:round/>
            </a:ln>
            <a:effectLst/>
          </c:spPr>
          <c:marker>
            <c:symbol val="none"/>
          </c:marker>
          <c:val>
            <c:numRef>
              <c:f>'Solution Statistics'!$N$3:$N$17</c:f>
              <c:numCache>
                <c:formatCode>General</c:formatCode>
                <c:ptCount val="15"/>
                <c:pt idx="0">
                  <c:v>12</c:v>
                </c:pt>
                <c:pt idx="1">
                  <c:v>3</c:v>
                </c:pt>
                <c:pt idx="2">
                  <c:v>3</c:v>
                </c:pt>
                <c:pt idx="3">
                  <c:v>2</c:v>
                </c:pt>
                <c:pt idx="4">
                  <c:v>1</c:v>
                </c:pt>
                <c:pt idx="5">
                  <c:v>1</c:v>
                </c:pt>
                <c:pt idx="6">
                  <c:v>1</c:v>
                </c:pt>
                <c:pt idx="7">
                  <c:v>2</c:v>
                </c:pt>
                <c:pt idx="8">
                  <c:v>4</c:v>
                </c:pt>
                <c:pt idx="9">
                  <c:v>2</c:v>
                </c:pt>
                <c:pt idx="10">
                  <c:v>2</c:v>
                </c:pt>
                <c:pt idx="11">
                  <c:v>2</c:v>
                </c:pt>
                <c:pt idx="12">
                  <c:v>3</c:v>
                </c:pt>
                <c:pt idx="13">
                  <c:v>1</c:v>
                </c:pt>
                <c:pt idx="14">
                  <c:v>3</c:v>
                </c:pt>
              </c:numCache>
            </c:numRef>
          </c:val>
          <c:extLst>
            <c:ext xmlns:c16="http://schemas.microsoft.com/office/drawing/2014/chart" uri="{C3380CC4-5D6E-409C-BE32-E72D297353CC}">
              <c16:uniqueId val="{00000001-16AD-4AB6-AE34-B27794261927}"/>
            </c:ext>
          </c:extLst>
        </c:ser>
        <c:dLbls>
          <c:showLegendKey val="0"/>
          <c:showVal val="0"/>
          <c:showCatName val="0"/>
          <c:showSerName val="0"/>
          <c:showPercent val="0"/>
          <c:showBubbleSize val="0"/>
        </c:dLbls>
        <c:axId val="1563766672"/>
        <c:axId val="1563770000"/>
      </c:radarChart>
      <c:catAx>
        <c:axId val="1563766672"/>
        <c:scaling>
          <c:orientation val="minMax"/>
        </c:scaling>
        <c:delete val="0"/>
        <c:axPos val="b"/>
        <c:majorGridlines>
          <c:spPr>
            <a:ln w="9525" cap="flat" cmpd="sng" algn="ctr">
              <a:solidFill>
                <a:schemeClr val="tx1">
                  <a:lumMod val="15000"/>
                  <a:lumOff val="85000"/>
                </a:schemeClr>
              </a:solidFill>
              <a:round/>
            </a:ln>
            <a:effectLst/>
          </c:spPr>
        </c:maj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563770000"/>
        <c:crosses val="autoZero"/>
        <c:auto val="1"/>
        <c:lblAlgn val="ctr"/>
        <c:lblOffset val="100"/>
        <c:noMultiLvlLbl val="0"/>
      </c:catAx>
      <c:valAx>
        <c:axId val="1563770000"/>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563766672"/>
        <c:crosses val="autoZero"/>
        <c:crossBetween val="between"/>
        <c:majorUnit val="5"/>
      </c:valAx>
      <c:spPr>
        <a:noFill/>
        <a:ln>
          <a:noFill/>
        </a:ln>
        <a:effectLst/>
      </c:spPr>
    </c:plotArea>
    <c:legend>
      <c:legendPos val="b"/>
      <c:layout>
        <c:manualLayout>
          <c:xMode val="edge"/>
          <c:yMode val="edge"/>
          <c:x val="0.17947230648661042"/>
          <c:y val="0.83996926914636905"/>
          <c:w val="0.53336968954362562"/>
          <c:h val="6.4012961366926344E-2"/>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254961255291208"/>
          <c:y val="0.15362956282447074"/>
          <c:w val="0.43698029568776026"/>
          <c:h val="0.57883450692011518"/>
        </c:manualLayout>
      </c:layout>
      <c:pieChart>
        <c:varyColors val="1"/>
        <c:ser>
          <c:idx val="0"/>
          <c:order val="0"/>
          <c:dPt>
            <c:idx val="0"/>
            <c:bubble3D val="0"/>
            <c:spPr>
              <a:solidFill>
                <a:schemeClr val="accent1">
                  <a:lumMod val="20000"/>
                  <a:lumOff val="80000"/>
                </a:schemeClr>
              </a:solidFill>
              <a:ln w="19050">
                <a:solidFill>
                  <a:schemeClr val="bg2"/>
                </a:solidFill>
              </a:ln>
              <a:effectLst/>
            </c:spPr>
            <c:extLst>
              <c:ext xmlns:c16="http://schemas.microsoft.com/office/drawing/2014/chart" uri="{C3380CC4-5D6E-409C-BE32-E72D297353CC}">
                <c16:uniqueId val="{00000002-6FE4-4F62-9A31-E6094DD758E4}"/>
              </c:ext>
            </c:extLst>
          </c:dPt>
          <c:dPt>
            <c:idx val="1"/>
            <c:bubble3D val="0"/>
            <c:spPr>
              <a:solidFill>
                <a:schemeClr val="accent4">
                  <a:lumMod val="20000"/>
                  <a:lumOff val="80000"/>
                </a:schemeClr>
              </a:solidFill>
              <a:ln w="19050">
                <a:solidFill>
                  <a:schemeClr val="bg2"/>
                </a:solidFill>
              </a:ln>
              <a:effectLst/>
            </c:spPr>
            <c:extLst>
              <c:ext xmlns:c16="http://schemas.microsoft.com/office/drawing/2014/chart" uri="{C3380CC4-5D6E-409C-BE32-E72D297353CC}">
                <c16:uniqueId val="{00000003-6FE4-4F62-9A31-E6094DD758E4}"/>
              </c:ext>
            </c:extLst>
          </c:dPt>
          <c:dPt>
            <c:idx val="2"/>
            <c:bubble3D val="0"/>
            <c:spPr>
              <a:solidFill>
                <a:schemeClr val="accent6">
                  <a:lumMod val="20000"/>
                  <a:lumOff val="80000"/>
                </a:schemeClr>
              </a:solidFill>
              <a:ln w="19050">
                <a:solidFill>
                  <a:schemeClr val="bg2"/>
                </a:solidFill>
              </a:ln>
              <a:effectLst/>
            </c:spPr>
            <c:extLst>
              <c:ext xmlns:c16="http://schemas.microsoft.com/office/drawing/2014/chart" uri="{C3380CC4-5D6E-409C-BE32-E72D297353CC}">
                <c16:uniqueId val="{00000004-6FE4-4F62-9A31-E6094DD758E4}"/>
              </c:ext>
            </c:extLst>
          </c:dPt>
          <c:cat>
            <c:numRef>
              <c:f>'Solution Statistics'!$B$31:$B$33</c:f>
              <c:numCache>
                <c:formatCode>General</c:formatCode>
                <c:ptCount val="3"/>
                <c:pt idx="0">
                  <c:v>33</c:v>
                </c:pt>
                <c:pt idx="1">
                  <c:v>32</c:v>
                </c:pt>
                <c:pt idx="2">
                  <c:v>31</c:v>
                </c:pt>
              </c:numCache>
            </c:numRef>
          </c:cat>
          <c:val>
            <c:numRef>
              <c:f>'Solution Statistics'!$C$31:$C$33</c:f>
              <c:numCache>
                <c:formatCode>General</c:formatCode>
                <c:ptCount val="3"/>
                <c:pt idx="0">
                  <c:v>8</c:v>
                </c:pt>
                <c:pt idx="1">
                  <c:v>11</c:v>
                </c:pt>
                <c:pt idx="2">
                  <c:v>4</c:v>
                </c:pt>
              </c:numCache>
            </c:numRef>
          </c:val>
          <c:extLst>
            <c:ext xmlns:c16="http://schemas.microsoft.com/office/drawing/2014/chart" uri="{C3380CC4-5D6E-409C-BE32-E72D297353CC}">
              <c16:uniqueId val="{00000001-6FE4-4F62-9A31-E6094DD758E4}"/>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43936000095301553"/>
          <c:y val="0.89770313476692409"/>
          <c:w val="0.20238921823345807"/>
          <c:h val="5.661058887462856E-2"/>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800" b="1">
                <a:latin typeface="Arial" panose="020B0604020202020204" pitchFamily="34" charset="0"/>
                <a:cs typeface="Arial" panose="020B0604020202020204" pitchFamily="34" charset="0"/>
              </a:rPr>
              <a:t>TM1/TDb1</a:t>
            </a:r>
            <a:r>
              <a:rPr lang="en-US" sz="1800" b="1" baseline="0">
                <a:latin typeface="Arial" panose="020B0604020202020204" pitchFamily="34" charset="0"/>
                <a:cs typeface="Arial" panose="020B0604020202020204" pitchFamily="34" charset="0"/>
              </a:rPr>
              <a:t> Solutions</a:t>
            </a:r>
            <a:endParaRPr lang="en-US" sz="1800" b="1">
              <a:latin typeface="Arial" panose="020B0604020202020204" pitchFamily="34" charset="0"/>
              <a:cs typeface="Arial" panose="020B0604020202020204" pitchFamily="34" charset="0"/>
            </a:endParaRPr>
          </a:p>
        </c:rich>
      </c:tx>
      <c:layout>
        <c:manualLayout>
          <c:xMode val="edge"/>
          <c:yMode val="edge"/>
          <c:x val="0.177658484903506"/>
          <c:y val="2.61747164382824E-3"/>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774593331066511"/>
          <c:y val="0.16034984812859282"/>
          <c:w val="0.54110220443031387"/>
          <c:h val="0.65953113363847071"/>
        </c:manualLayout>
      </c:layout>
      <c:radarChart>
        <c:radarStyle val="marker"/>
        <c:varyColors val="0"/>
        <c:ser>
          <c:idx val="1"/>
          <c:order val="0"/>
          <c:tx>
            <c:v>CP2 Value</c:v>
          </c:tx>
          <c:spPr>
            <a:ln w="28575" cap="rnd">
              <a:solidFill>
                <a:srgbClr val="7030A0"/>
              </a:solidFill>
              <a:round/>
            </a:ln>
            <a:effectLst/>
          </c:spPr>
          <c:marker>
            <c:symbol val="none"/>
          </c:marker>
          <c:val>
            <c:numRef>
              <c:f>'Solution Statistics'!$C$3:$C$25</c:f>
              <c:numCache>
                <c:formatCode>General</c:formatCode>
                <c:ptCount val="23"/>
                <c:pt idx="0">
                  <c:v>6</c:v>
                </c:pt>
                <c:pt idx="1">
                  <c:v>7</c:v>
                </c:pt>
                <c:pt idx="2">
                  <c:v>7</c:v>
                </c:pt>
                <c:pt idx="3">
                  <c:v>8</c:v>
                </c:pt>
                <c:pt idx="4">
                  <c:v>9</c:v>
                </c:pt>
                <c:pt idx="5">
                  <c:v>10</c:v>
                </c:pt>
                <c:pt idx="6">
                  <c:v>10</c:v>
                </c:pt>
                <c:pt idx="7">
                  <c:v>10</c:v>
                </c:pt>
                <c:pt idx="8">
                  <c:v>6</c:v>
                </c:pt>
                <c:pt idx="9">
                  <c:v>7</c:v>
                </c:pt>
                <c:pt idx="10">
                  <c:v>8</c:v>
                </c:pt>
                <c:pt idx="11">
                  <c:v>8</c:v>
                </c:pt>
                <c:pt idx="12">
                  <c:v>8</c:v>
                </c:pt>
                <c:pt idx="13">
                  <c:v>8</c:v>
                </c:pt>
                <c:pt idx="14">
                  <c:v>9</c:v>
                </c:pt>
                <c:pt idx="15">
                  <c:v>9</c:v>
                </c:pt>
                <c:pt idx="16">
                  <c:v>9</c:v>
                </c:pt>
                <c:pt idx="17">
                  <c:v>9</c:v>
                </c:pt>
                <c:pt idx="18">
                  <c:v>9</c:v>
                </c:pt>
                <c:pt idx="19">
                  <c:v>7</c:v>
                </c:pt>
                <c:pt idx="20">
                  <c:v>7</c:v>
                </c:pt>
                <c:pt idx="21">
                  <c:v>8</c:v>
                </c:pt>
                <c:pt idx="22">
                  <c:v>8</c:v>
                </c:pt>
              </c:numCache>
            </c:numRef>
          </c:val>
          <c:extLst>
            <c:ext xmlns:c16="http://schemas.microsoft.com/office/drawing/2014/chart" uri="{C3380CC4-5D6E-409C-BE32-E72D297353CC}">
              <c16:uniqueId val="{0000000A-82F2-4A5A-8DE5-94128A186AAC}"/>
            </c:ext>
          </c:extLst>
        </c:ser>
        <c:ser>
          <c:idx val="2"/>
          <c:order val="1"/>
          <c:tx>
            <c:v>CP3 Value</c:v>
          </c:tx>
          <c:spPr>
            <a:ln w="28575" cap="rnd">
              <a:solidFill>
                <a:srgbClr val="002060"/>
              </a:solidFill>
              <a:round/>
            </a:ln>
            <a:effectLst/>
          </c:spPr>
          <c:marker>
            <c:symbol val="none"/>
          </c:marker>
          <c:val>
            <c:numRef>
              <c:f>'Solution Statistics'!$D$3:$D$25</c:f>
              <c:numCache>
                <c:formatCode>General</c:formatCode>
                <c:ptCount val="23"/>
                <c:pt idx="0">
                  <c:v>6</c:v>
                </c:pt>
                <c:pt idx="1">
                  <c:v>2</c:v>
                </c:pt>
                <c:pt idx="2">
                  <c:v>2</c:v>
                </c:pt>
                <c:pt idx="3">
                  <c:v>1</c:v>
                </c:pt>
                <c:pt idx="4">
                  <c:v>4</c:v>
                </c:pt>
                <c:pt idx="5">
                  <c:v>3</c:v>
                </c:pt>
                <c:pt idx="6">
                  <c:v>2</c:v>
                </c:pt>
                <c:pt idx="7">
                  <c:v>0</c:v>
                </c:pt>
                <c:pt idx="8">
                  <c:v>1</c:v>
                </c:pt>
                <c:pt idx="9">
                  <c:v>4</c:v>
                </c:pt>
                <c:pt idx="10">
                  <c:v>3</c:v>
                </c:pt>
                <c:pt idx="11">
                  <c:v>2</c:v>
                </c:pt>
                <c:pt idx="12">
                  <c:v>1</c:v>
                </c:pt>
                <c:pt idx="13">
                  <c:v>0</c:v>
                </c:pt>
                <c:pt idx="14">
                  <c:v>2</c:v>
                </c:pt>
                <c:pt idx="15">
                  <c:v>2</c:v>
                </c:pt>
                <c:pt idx="16">
                  <c:v>0</c:v>
                </c:pt>
                <c:pt idx="17">
                  <c:v>0</c:v>
                </c:pt>
                <c:pt idx="18">
                  <c:v>0</c:v>
                </c:pt>
                <c:pt idx="19">
                  <c:v>2</c:v>
                </c:pt>
                <c:pt idx="20">
                  <c:v>2</c:v>
                </c:pt>
                <c:pt idx="21">
                  <c:v>2</c:v>
                </c:pt>
                <c:pt idx="22">
                  <c:v>2</c:v>
                </c:pt>
              </c:numCache>
            </c:numRef>
          </c:val>
          <c:extLst>
            <c:ext xmlns:c16="http://schemas.microsoft.com/office/drawing/2014/chart" uri="{C3380CC4-5D6E-409C-BE32-E72D297353CC}">
              <c16:uniqueId val="{0000000B-82F2-4A5A-8DE5-94128A186AAC}"/>
            </c:ext>
          </c:extLst>
        </c:ser>
        <c:dLbls>
          <c:showLegendKey val="0"/>
          <c:showVal val="0"/>
          <c:showCatName val="0"/>
          <c:showSerName val="0"/>
          <c:showPercent val="0"/>
          <c:showBubbleSize val="0"/>
        </c:dLbls>
        <c:axId val="1563766672"/>
        <c:axId val="1563770000"/>
      </c:radarChart>
      <c:catAx>
        <c:axId val="1563766672"/>
        <c:scaling>
          <c:orientation val="minMax"/>
        </c:scaling>
        <c:delete val="0"/>
        <c:axPos val="b"/>
        <c:majorGridlines>
          <c:spPr>
            <a:ln w="9525" cap="flat" cmpd="sng" algn="ctr">
              <a:solidFill>
                <a:schemeClr val="tx1">
                  <a:lumMod val="15000"/>
                  <a:lumOff val="85000"/>
                </a:schemeClr>
              </a:solidFill>
              <a:round/>
            </a:ln>
            <a:effectLst/>
          </c:spPr>
        </c:maj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563770000"/>
        <c:crosses val="autoZero"/>
        <c:auto val="1"/>
        <c:lblAlgn val="ctr"/>
        <c:lblOffset val="100"/>
        <c:noMultiLvlLbl val="0"/>
      </c:catAx>
      <c:valAx>
        <c:axId val="1563770000"/>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cross"/>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563766672"/>
        <c:crosses val="autoZero"/>
        <c:crossBetween val="between"/>
        <c:majorUnit val="5"/>
      </c:valAx>
      <c:spPr>
        <a:noFill/>
        <a:ln>
          <a:noFill/>
        </a:ln>
        <a:effectLst/>
      </c:spPr>
    </c:plotArea>
    <c:legend>
      <c:legendPos val="b"/>
      <c:layout>
        <c:manualLayout>
          <c:xMode val="edge"/>
          <c:yMode val="edge"/>
          <c:x val="0.16322248289490934"/>
          <c:y val="0.87090041335798973"/>
          <c:w val="0.52667822519596597"/>
          <c:h val="6.4012961366926344E-2"/>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363064</xdr:colOff>
      <xdr:row>28</xdr:row>
      <xdr:rowOff>118382</xdr:rowOff>
    </xdr:from>
    <xdr:to>
      <xdr:col>19</xdr:col>
      <xdr:colOff>515464</xdr:colOff>
      <xdr:row>55</xdr:row>
      <xdr:rowOff>4082</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342899</xdr:colOff>
      <xdr:row>1</xdr:row>
      <xdr:rowOff>171450</xdr:rowOff>
    </xdr:from>
    <xdr:to>
      <xdr:col>19</xdr:col>
      <xdr:colOff>495299</xdr:colOff>
      <xdr:row>28</xdr:row>
      <xdr:rowOff>57150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340178</xdr:colOff>
      <xdr:row>55</xdr:row>
      <xdr:rowOff>129886</xdr:rowOff>
    </xdr:from>
    <xdr:to>
      <xdr:col>19</xdr:col>
      <xdr:colOff>470807</xdr:colOff>
      <xdr:row>82</xdr:row>
      <xdr:rowOff>15586</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64423</xdr:colOff>
      <xdr:row>1</xdr:row>
      <xdr:rowOff>114300</xdr:rowOff>
    </xdr:from>
    <xdr:to>
      <xdr:col>28</xdr:col>
      <xdr:colOff>600686</xdr:colOff>
      <xdr:row>42</xdr:row>
      <xdr:rowOff>130002</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483591</xdr:colOff>
      <xdr:row>11</xdr:row>
      <xdr:rowOff>124462</xdr:rowOff>
    </xdr:from>
    <xdr:to>
      <xdr:col>38</xdr:col>
      <xdr:colOff>407945</xdr:colOff>
      <xdr:row>52</xdr:row>
      <xdr:rowOff>140164</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0.46316</cdr:x>
      <cdr:y>0.8344</cdr:y>
    </cdr:from>
    <cdr:to>
      <cdr:x>0.68564</cdr:x>
      <cdr:y>0.90625</cdr:y>
    </cdr:to>
    <cdr:sp macro="" textlink="">
      <cdr:nvSpPr>
        <cdr:cNvPr id="2" name="TextBox 1"/>
        <cdr:cNvSpPr txBox="1"/>
      </cdr:nvSpPr>
      <cdr:spPr>
        <a:xfrm xmlns:a="http://schemas.openxmlformats.org/drawingml/2006/main">
          <a:off x="2659573" y="3608239"/>
          <a:ext cx="1277511" cy="3107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latin typeface="Arial" panose="020B0604020202020204" pitchFamily="34" charset="0"/>
              <a:cs typeface="Arial" panose="020B0604020202020204" pitchFamily="34" charset="0"/>
            </a:rPr>
            <a:t>CP1 Value</a:t>
          </a:r>
        </a:p>
      </cdr:txBody>
    </cdr:sp>
  </cdr:relSizeAnchor>
</c:userShapes>
</file>

<file path=xl/drawings/drawing11.xml><?xml version="1.0" encoding="utf-8"?>
<c:userShapes xmlns:c="http://schemas.openxmlformats.org/drawingml/2006/chart">
  <cdr:relSizeAnchor xmlns:cdr="http://schemas.openxmlformats.org/drawingml/2006/chartDrawing">
    <cdr:from>
      <cdr:x>0.27878</cdr:x>
      <cdr:y>0.0562</cdr:y>
    </cdr:from>
    <cdr:to>
      <cdr:x>0.53167</cdr:x>
      <cdr:y>0.10861</cdr:y>
    </cdr:to>
    <cdr:sp macro="" textlink="">
      <cdr:nvSpPr>
        <cdr:cNvPr id="2" name="TextBox 1"/>
        <cdr:cNvSpPr txBox="1"/>
      </cdr:nvSpPr>
      <cdr:spPr>
        <a:xfrm xmlns:a="http://schemas.openxmlformats.org/drawingml/2006/main">
          <a:off x="1307711" y="214928"/>
          <a:ext cx="1186283" cy="2004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Solution Number</a:t>
          </a:r>
        </a:p>
      </cdr:txBody>
    </cdr:sp>
  </cdr:relSizeAnchor>
  <cdr:relSizeAnchor xmlns:cdr="http://schemas.openxmlformats.org/drawingml/2006/chartDrawing">
    <cdr:from>
      <cdr:x>0.24528</cdr:x>
      <cdr:y>0.06998</cdr:y>
    </cdr:from>
    <cdr:to>
      <cdr:x>0.71406</cdr:x>
      <cdr:y>0.58748</cdr:y>
    </cdr:to>
    <cdr:sp macro="" textlink="">
      <cdr:nvSpPr>
        <cdr:cNvPr id="13" name="Circular Arrow 12"/>
        <cdr:cNvSpPr/>
      </cdr:nvSpPr>
      <cdr:spPr>
        <a:xfrm xmlns:a="http://schemas.openxmlformats.org/drawingml/2006/main">
          <a:off x="1150571" y="267611"/>
          <a:ext cx="2198980" cy="1979069"/>
        </a:xfrm>
        <a:prstGeom xmlns:a="http://schemas.openxmlformats.org/drawingml/2006/main" prst="circularArrow">
          <a:avLst>
            <a:gd name="adj1" fmla="val 0"/>
            <a:gd name="adj2" fmla="val 312470"/>
            <a:gd name="adj3" fmla="val 19467875"/>
            <a:gd name="adj4" fmla="val 16758513"/>
            <a:gd name="adj5" fmla="val 4272"/>
          </a:avLst>
        </a:prstGeom>
        <a:solidFill xmlns:a="http://schemas.openxmlformats.org/drawingml/2006/main">
          <a:schemeClr val="tx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2.xml><?xml version="1.0" encoding="utf-8"?>
<c:userShapes xmlns:c="http://schemas.openxmlformats.org/drawingml/2006/chart">
  <cdr:relSizeAnchor xmlns:cdr="http://schemas.openxmlformats.org/drawingml/2006/chartDrawing">
    <cdr:from>
      <cdr:x>0.41705</cdr:x>
      <cdr:y>0.80211</cdr:y>
    </cdr:from>
    <cdr:to>
      <cdr:x>0.63953</cdr:x>
      <cdr:y>0.87397</cdr:y>
    </cdr:to>
    <cdr:sp macro="" textlink="">
      <cdr:nvSpPr>
        <cdr:cNvPr id="2" name="TextBox 1"/>
        <cdr:cNvSpPr txBox="1"/>
      </cdr:nvSpPr>
      <cdr:spPr>
        <a:xfrm xmlns:a="http://schemas.openxmlformats.org/drawingml/2006/main">
          <a:off x="2374698" y="3302712"/>
          <a:ext cx="1266818" cy="2958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latin typeface="Arial" panose="020B0604020202020204" pitchFamily="34" charset="0"/>
              <a:cs typeface="Arial" panose="020B0604020202020204" pitchFamily="34" charset="0"/>
            </a:rPr>
            <a:t>CP1 Value</a:t>
          </a:r>
        </a:p>
      </cdr:txBody>
    </cdr:sp>
  </cdr:relSizeAnchor>
</c:userShapes>
</file>

<file path=xl/drawings/drawing13.xml><?xml version="1.0" encoding="utf-8"?>
<c:userShapes xmlns:c="http://schemas.openxmlformats.org/drawingml/2006/chart">
  <cdr:relSizeAnchor xmlns:cdr="http://schemas.openxmlformats.org/drawingml/2006/chartDrawing">
    <cdr:from>
      <cdr:x>0.37747</cdr:x>
      <cdr:y>0.06094</cdr:y>
    </cdr:from>
    <cdr:to>
      <cdr:x>0.59627</cdr:x>
      <cdr:y>0.11568</cdr:y>
    </cdr:to>
    <cdr:sp macro="" textlink="">
      <cdr:nvSpPr>
        <cdr:cNvPr id="2" name="TextBox 1"/>
        <cdr:cNvSpPr txBox="1"/>
      </cdr:nvSpPr>
      <cdr:spPr>
        <a:xfrm xmlns:a="http://schemas.openxmlformats.org/drawingml/2006/main">
          <a:off x="2183582" y="254721"/>
          <a:ext cx="1265674" cy="22881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Solution Number</a:t>
          </a:r>
        </a:p>
      </cdr:txBody>
    </cdr:sp>
  </cdr:relSizeAnchor>
  <cdr:relSizeAnchor xmlns:cdr="http://schemas.openxmlformats.org/drawingml/2006/chartDrawing">
    <cdr:from>
      <cdr:x>0.37908</cdr:x>
      <cdr:y>0.07342</cdr:y>
    </cdr:from>
    <cdr:to>
      <cdr:x>0.75982</cdr:x>
      <cdr:y>0.52708</cdr:y>
    </cdr:to>
    <cdr:sp macro="" textlink="">
      <cdr:nvSpPr>
        <cdr:cNvPr id="3" name="Circular Arrow 2"/>
        <cdr:cNvSpPr/>
      </cdr:nvSpPr>
      <cdr:spPr>
        <a:xfrm xmlns:a="http://schemas.openxmlformats.org/drawingml/2006/main">
          <a:off x="2192561" y="320275"/>
          <a:ext cx="2202244" cy="1979069"/>
        </a:xfrm>
        <a:prstGeom xmlns:a="http://schemas.openxmlformats.org/drawingml/2006/main" prst="circularArrow">
          <a:avLst>
            <a:gd name="adj1" fmla="val 0"/>
            <a:gd name="adj2" fmla="val 312470"/>
            <a:gd name="adj3" fmla="val 19467875"/>
            <a:gd name="adj4" fmla="val 16758513"/>
            <a:gd name="adj5" fmla="val 4272"/>
          </a:avLst>
        </a:prstGeom>
        <a:solidFill xmlns:a="http://schemas.openxmlformats.org/drawingml/2006/main">
          <a:schemeClr val="tx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0.49227</cdr:x>
      <cdr:y>0.10329</cdr:y>
    </cdr:from>
    <cdr:to>
      <cdr:x>0.55008</cdr:x>
      <cdr:y>0.18665</cdr:y>
    </cdr:to>
    <cdr:sp macro="" textlink="">
      <cdr:nvSpPr>
        <cdr:cNvPr id="4" name="TextBox 3"/>
        <cdr:cNvSpPr txBox="1"/>
      </cdr:nvSpPr>
      <cdr:spPr>
        <a:xfrm xmlns:a="http://schemas.openxmlformats.org/drawingml/2006/main">
          <a:off x="2834980" y="450592"/>
          <a:ext cx="332906" cy="36363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0.52114</cdr:x>
      <cdr:y>0.10433</cdr:y>
    </cdr:from>
    <cdr:to>
      <cdr:x>0.57894</cdr:x>
      <cdr:y>0.18769</cdr:y>
    </cdr:to>
    <cdr:sp macro="" textlink="">
      <cdr:nvSpPr>
        <cdr:cNvPr id="5" name="TextBox 1"/>
        <cdr:cNvSpPr txBox="1"/>
      </cdr:nvSpPr>
      <cdr:spPr>
        <a:xfrm xmlns:a="http://schemas.openxmlformats.org/drawingml/2006/main">
          <a:off x="3001203" y="455155"/>
          <a:ext cx="332907" cy="36363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0.62587</cdr:x>
      <cdr:y>0.15777</cdr:y>
    </cdr:from>
    <cdr:to>
      <cdr:x>0.68368</cdr:x>
      <cdr:y>0.24112</cdr:y>
    </cdr:to>
    <cdr:sp macro="" textlink="">
      <cdr:nvSpPr>
        <cdr:cNvPr id="6" name="TextBox 1"/>
        <cdr:cNvSpPr txBox="1"/>
      </cdr:nvSpPr>
      <cdr:spPr>
        <a:xfrm xmlns:a="http://schemas.openxmlformats.org/drawingml/2006/main">
          <a:off x="3604358" y="688243"/>
          <a:ext cx="332907" cy="36363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0.69541</cdr:x>
      <cdr:y>0.25087</cdr:y>
    </cdr:from>
    <cdr:to>
      <cdr:x>0.75322</cdr:x>
      <cdr:y>0.33423</cdr:y>
    </cdr:to>
    <cdr:sp macro="" textlink="">
      <cdr:nvSpPr>
        <cdr:cNvPr id="7" name="TextBox 1"/>
        <cdr:cNvSpPr txBox="1"/>
      </cdr:nvSpPr>
      <cdr:spPr>
        <a:xfrm xmlns:a="http://schemas.openxmlformats.org/drawingml/2006/main">
          <a:off x="3999104" y="1094429"/>
          <a:ext cx="332431" cy="36363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0.73037</cdr:x>
      <cdr:y>0.4183</cdr:y>
    </cdr:from>
    <cdr:to>
      <cdr:x>0.78817</cdr:x>
      <cdr:y>0.50166</cdr:y>
    </cdr:to>
    <cdr:sp macro="" textlink="">
      <cdr:nvSpPr>
        <cdr:cNvPr id="8" name="TextBox 1"/>
        <cdr:cNvSpPr txBox="1"/>
      </cdr:nvSpPr>
      <cdr:spPr>
        <a:xfrm xmlns:a="http://schemas.openxmlformats.org/drawingml/2006/main">
          <a:off x="4200128" y="1824832"/>
          <a:ext cx="332431" cy="36363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0.59061</cdr:x>
      <cdr:y>0.69942</cdr:y>
    </cdr:from>
    <cdr:to>
      <cdr:x>0.64842</cdr:x>
      <cdr:y>0.78277</cdr:y>
    </cdr:to>
    <cdr:sp macro="" textlink="">
      <cdr:nvSpPr>
        <cdr:cNvPr id="9" name="TextBox 1"/>
        <cdr:cNvSpPr txBox="1"/>
      </cdr:nvSpPr>
      <cdr:spPr>
        <a:xfrm xmlns:a="http://schemas.openxmlformats.org/drawingml/2006/main">
          <a:off x="3396457" y="3051175"/>
          <a:ext cx="332431" cy="36363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80</a:t>
          </a:r>
        </a:p>
      </cdr:txBody>
    </cdr:sp>
  </cdr:relSizeAnchor>
  <cdr:relSizeAnchor xmlns:cdr="http://schemas.openxmlformats.org/drawingml/2006/chartDrawing">
    <cdr:from>
      <cdr:x>0.34113</cdr:x>
      <cdr:y>0.67895</cdr:y>
    </cdr:from>
    <cdr:to>
      <cdr:x>0.41325</cdr:x>
      <cdr:y>0.7623</cdr:y>
    </cdr:to>
    <cdr:sp macro="" textlink="">
      <cdr:nvSpPr>
        <cdr:cNvPr id="10" name="TextBox 1"/>
        <cdr:cNvSpPr txBox="1"/>
      </cdr:nvSpPr>
      <cdr:spPr>
        <a:xfrm xmlns:a="http://schemas.openxmlformats.org/drawingml/2006/main">
          <a:off x="1961753" y="2961878"/>
          <a:ext cx="414734" cy="36363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109</a:t>
          </a:r>
        </a:p>
      </cdr:txBody>
    </cdr:sp>
  </cdr:relSizeAnchor>
  <cdr:relSizeAnchor xmlns:cdr="http://schemas.openxmlformats.org/drawingml/2006/chartDrawing">
    <cdr:from>
      <cdr:x>0.25418</cdr:x>
      <cdr:y>0.54521</cdr:y>
    </cdr:from>
    <cdr:to>
      <cdr:x>0.32629</cdr:x>
      <cdr:y>0.62857</cdr:y>
    </cdr:to>
    <cdr:sp macro="" textlink="">
      <cdr:nvSpPr>
        <cdr:cNvPr id="11" name="TextBox 1"/>
        <cdr:cNvSpPr txBox="1"/>
      </cdr:nvSpPr>
      <cdr:spPr>
        <a:xfrm xmlns:a="http://schemas.openxmlformats.org/drawingml/2006/main">
          <a:off x="1461691" y="2378472"/>
          <a:ext cx="414734" cy="36363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126</a:t>
          </a:r>
        </a:p>
      </cdr:txBody>
    </cdr:sp>
  </cdr:relSizeAnchor>
  <cdr:relSizeAnchor xmlns:cdr="http://schemas.openxmlformats.org/drawingml/2006/chartDrawing">
    <cdr:from>
      <cdr:x>0.24486</cdr:x>
      <cdr:y>0.31186</cdr:y>
    </cdr:from>
    <cdr:to>
      <cdr:x>0.31698</cdr:x>
      <cdr:y>0.39522</cdr:y>
    </cdr:to>
    <cdr:sp macro="" textlink="">
      <cdr:nvSpPr>
        <cdr:cNvPr id="12" name="TextBox 1"/>
        <cdr:cNvSpPr txBox="1"/>
      </cdr:nvSpPr>
      <cdr:spPr>
        <a:xfrm xmlns:a="http://schemas.openxmlformats.org/drawingml/2006/main">
          <a:off x="1408113" y="1360488"/>
          <a:ext cx="414734" cy="36363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149</a:t>
          </a:r>
        </a:p>
      </cdr:txBody>
    </cdr:sp>
  </cdr:relSizeAnchor>
  <cdr:relSizeAnchor xmlns:cdr="http://schemas.openxmlformats.org/drawingml/2006/chartDrawing">
    <cdr:from>
      <cdr:x>0.33492</cdr:x>
      <cdr:y>0.15766</cdr:y>
    </cdr:from>
    <cdr:to>
      <cdr:x>0.40704</cdr:x>
      <cdr:y>0.24102</cdr:y>
    </cdr:to>
    <cdr:sp macro="" textlink="">
      <cdr:nvSpPr>
        <cdr:cNvPr id="13" name="TextBox 1"/>
        <cdr:cNvSpPr txBox="1"/>
      </cdr:nvSpPr>
      <cdr:spPr>
        <a:xfrm xmlns:a="http://schemas.openxmlformats.org/drawingml/2006/main">
          <a:off x="1926034" y="687784"/>
          <a:ext cx="414734" cy="36363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168</a:t>
          </a:r>
        </a:p>
      </cdr:txBody>
    </cdr:sp>
  </cdr:relSizeAnchor>
  <cdr:relSizeAnchor xmlns:cdr="http://schemas.openxmlformats.org/drawingml/2006/chartDrawing">
    <cdr:from>
      <cdr:x>0.38047</cdr:x>
      <cdr:y>0.12491</cdr:y>
    </cdr:from>
    <cdr:to>
      <cdr:x>0.45259</cdr:x>
      <cdr:y>0.20827</cdr:y>
    </cdr:to>
    <cdr:sp macro="" textlink="">
      <cdr:nvSpPr>
        <cdr:cNvPr id="14" name="TextBox 1"/>
        <cdr:cNvSpPr txBox="1"/>
      </cdr:nvSpPr>
      <cdr:spPr>
        <a:xfrm xmlns:a="http://schemas.openxmlformats.org/drawingml/2006/main">
          <a:off x="2187972" y="544910"/>
          <a:ext cx="414734" cy="36363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175</a:t>
          </a:r>
        </a:p>
      </cdr:txBody>
    </cdr:sp>
  </cdr:relSizeAnchor>
</c:userShapes>
</file>

<file path=xl/drawings/drawing14.xml><?xml version="1.0" encoding="utf-8"?>
<c:userShapes xmlns:c="http://schemas.openxmlformats.org/drawingml/2006/chart">
  <cdr:relSizeAnchor xmlns:cdr="http://schemas.openxmlformats.org/drawingml/2006/chartDrawing">
    <cdr:from>
      <cdr:x>0.43903</cdr:x>
      <cdr:y>0.77938</cdr:y>
    </cdr:from>
    <cdr:to>
      <cdr:x>0.66151</cdr:x>
      <cdr:y>0.85124</cdr:y>
    </cdr:to>
    <cdr:sp macro="" textlink="">
      <cdr:nvSpPr>
        <cdr:cNvPr id="2" name="TextBox 1"/>
        <cdr:cNvSpPr txBox="1"/>
      </cdr:nvSpPr>
      <cdr:spPr>
        <a:xfrm xmlns:a="http://schemas.openxmlformats.org/drawingml/2006/main">
          <a:off x="2514690" y="3229024"/>
          <a:ext cx="1274316" cy="2977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latin typeface="Arial" panose="020B0604020202020204" pitchFamily="34" charset="0"/>
              <a:cs typeface="Arial" panose="020B0604020202020204" pitchFamily="34" charset="0"/>
            </a:rPr>
            <a:t>CP1 Value</a:t>
          </a:r>
        </a:p>
      </cdr:txBody>
    </cdr:sp>
  </cdr:relSizeAnchor>
</c:userShapes>
</file>

<file path=xl/drawings/drawing15.xml><?xml version="1.0" encoding="utf-8"?>
<c:userShapes xmlns:c="http://schemas.openxmlformats.org/drawingml/2006/chart">
  <cdr:relSizeAnchor xmlns:cdr="http://schemas.openxmlformats.org/drawingml/2006/chartDrawing">
    <cdr:from>
      <cdr:x>0.33472</cdr:x>
      <cdr:y>0.07546</cdr:y>
    </cdr:from>
    <cdr:to>
      <cdr:x>0.5896</cdr:x>
      <cdr:y>0.14522</cdr:y>
    </cdr:to>
    <cdr:sp macro="" textlink="">
      <cdr:nvSpPr>
        <cdr:cNvPr id="2" name="TextBox 1"/>
        <cdr:cNvSpPr txBox="1"/>
      </cdr:nvSpPr>
      <cdr:spPr>
        <a:xfrm xmlns:a="http://schemas.openxmlformats.org/drawingml/2006/main">
          <a:off x="1936274" y="315401"/>
          <a:ext cx="1474407" cy="29153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latin typeface="Arial" panose="020B0604020202020204" pitchFamily="34" charset="0"/>
              <a:cs typeface="Arial" panose="020B0604020202020204" pitchFamily="34" charset="0"/>
            </a:rPr>
            <a:t>Solution Number</a:t>
          </a:r>
        </a:p>
      </cdr:txBody>
    </cdr:sp>
  </cdr:relSizeAnchor>
  <cdr:relSizeAnchor xmlns:cdr="http://schemas.openxmlformats.org/drawingml/2006/chartDrawing">
    <cdr:from>
      <cdr:x>0.37359</cdr:x>
      <cdr:y>0.08861</cdr:y>
    </cdr:from>
    <cdr:to>
      <cdr:x>0.75433</cdr:x>
      <cdr:y>0.54227</cdr:y>
    </cdr:to>
    <cdr:sp macro="" textlink="">
      <cdr:nvSpPr>
        <cdr:cNvPr id="3" name="Circular Arrow 2"/>
        <cdr:cNvSpPr/>
      </cdr:nvSpPr>
      <cdr:spPr>
        <a:xfrm xmlns:a="http://schemas.openxmlformats.org/drawingml/2006/main">
          <a:off x="2161136" y="370363"/>
          <a:ext cx="2202490" cy="1896094"/>
        </a:xfrm>
        <a:prstGeom xmlns:a="http://schemas.openxmlformats.org/drawingml/2006/main" prst="circularArrow">
          <a:avLst>
            <a:gd name="adj1" fmla="val 0"/>
            <a:gd name="adj2" fmla="val 312470"/>
            <a:gd name="adj3" fmla="val 19467875"/>
            <a:gd name="adj4" fmla="val 16758513"/>
            <a:gd name="adj5" fmla="val 4272"/>
          </a:avLst>
        </a:prstGeom>
        <a:solidFill xmlns:a="http://schemas.openxmlformats.org/drawingml/2006/main">
          <a:schemeClr val="tx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0.07255</cdr:x>
      <cdr:y>0.07298</cdr:y>
    </cdr:to>
    <cdr:sp macro="" textlink="">
      <cdr:nvSpPr>
        <cdr:cNvPr id="2" name="TextBox 8"/>
        <cdr:cNvSpPr txBox="1"/>
      </cdr:nvSpPr>
      <cdr:spPr>
        <a:xfrm xmlns:a="http://schemas.openxmlformats.org/drawingml/2006/main">
          <a:off x="0" y="0"/>
          <a:ext cx="509370" cy="44621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400" b="1">
              <a:latin typeface="Arial" panose="020B0604020202020204" pitchFamily="34" charset="0"/>
              <a:cs typeface="Arial" panose="020B0604020202020204" pitchFamily="34" charset="0"/>
            </a:rPr>
            <a:t>B)</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0.07261</cdr:x>
      <cdr:y>0.07298</cdr:y>
    </cdr:to>
    <cdr:sp macro="" textlink="">
      <cdr:nvSpPr>
        <cdr:cNvPr id="2" name="TextBox 7"/>
        <cdr:cNvSpPr txBox="1"/>
      </cdr:nvSpPr>
      <cdr:spPr>
        <a:xfrm xmlns:a="http://schemas.openxmlformats.org/drawingml/2006/main">
          <a:off x="0" y="0"/>
          <a:ext cx="509370" cy="44621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400" b="1">
              <a:latin typeface="Arial" panose="020B0604020202020204" pitchFamily="34" charset="0"/>
              <a:cs typeface="Arial" panose="020B0604020202020204" pitchFamily="34" charset="0"/>
            </a:rPr>
            <a:t>A)</a:t>
          </a:r>
        </a:p>
      </cdr:txBody>
    </cdr:sp>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0.07261</cdr:x>
      <cdr:y>0.07298</cdr:y>
    </cdr:to>
    <cdr:sp macro="" textlink="">
      <cdr:nvSpPr>
        <cdr:cNvPr id="2" name="TextBox 7"/>
        <cdr:cNvSpPr txBox="1"/>
      </cdr:nvSpPr>
      <cdr:spPr>
        <a:xfrm xmlns:a="http://schemas.openxmlformats.org/drawingml/2006/main">
          <a:off x="0" y="0"/>
          <a:ext cx="509370" cy="44621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400" b="1">
              <a:latin typeface="Arial" panose="020B0604020202020204" pitchFamily="34" charset="0"/>
              <a:cs typeface="Arial" panose="020B0604020202020204" pitchFamily="34" charset="0"/>
            </a:rPr>
            <a:t>C)</a:t>
          </a:r>
        </a:p>
      </cdr:txBody>
    </cdr:sp>
  </cdr:relSizeAnchor>
</c:userShapes>
</file>

<file path=xl/drawings/drawing5.xml><?xml version="1.0" encoding="utf-8"?>
<c:userShapes xmlns:c="http://schemas.openxmlformats.org/drawingml/2006/chart">
  <cdr:relSizeAnchor xmlns:cdr="http://schemas.openxmlformats.org/drawingml/2006/chartDrawing">
    <cdr:from>
      <cdr:x>0.03912</cdr:x>
      <cdr:y>0</cdr:y>
    </cdr:from>
    <cdr:to>
      <cdr:x>0.12763</cdr:x>
      <cdr:y>0.09148</cdr:y>
    </cdr:to>
    <cdr:sp macro="" textlink="">
      <cdr:nvSpPr>
        <cdr:cNvPr id="2" name="TextBox 7"/>
        <cdr:cNvSpPr txBox="1"/>
      </cdr:nvSpPr>
      <cdr:spPr>
        <a:xfrm xmlns:a="http://schemas.openxmlformats.org/drawingml/2006/main">
          <a:off x="212505" y="0"/>
          <a:ext cx="480746" cy="69428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400" b="1">
              <a:latin typeface="Arial" panose="020B0604020202020204" pitchFamily="34" charset="0"/>
              <a:cs typeface="Arial" panose="020B0604020202020204" pitchFamily="34" charset="0"/>
            </a:rPr>
            <a:t>D)</a:t>
          </a:r>
        </a:p>
      </cdr:txBody>
    </cdr:sp>
  </cdr:relSizeAnchor>
</c:userShapes>
</file>

<file path=xl/drawings/drawing6.xml><?xml version="1.0" encoding="utf-8"?>
<c:userShapes xmlns:c="http://schemas.openxmlformats.org/drawingml/2006/chart">
  <cdr:relSizeAnchor xmlns:cdr="http://schemas.openxmlformats.org/drawingml/2006/chartDrawing">
    <cdr:from>
      <cdr:x>0.00724</cdr:x>
      <cdr:y>0</cdr:y>
    </cdr:from>
    <cdr:to>
      <cdr:x>0.14776</cdr:x>
      <cdr:y>0.09155</cdr:y>
    </cdr:to>
    <cdr:sp macro="" textlink="">
      <cdr:nvSpPr>
        <cdr:cNvPr id="2" name="TextBox 7"/>
        <cdr:cNvSpPr txBox="1"/>
      </cdr:nvSpPr>
      <cdr:spPr>
        <a:xfrm xmlns:a="http://schemas.openxmlformats.org/drawingml/2006/main">
          <a:off x="39324" y="0"/>
          <a:ext cx="763240" cy="69482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400" b="1">
              <a:latin typeface="Arial" panose="020B0604020202020204" pitchFamily="34" charset="0"/>
              <a:cs typeface="Arial" panose="020B0604020202020204" pitchFamily="34" charset="0"/>
            </a:rPr>
            <a:t>E)</a:t>
          </a:r>
        </a:p>
      </cdr:txBody>
    </cdr:sp>
  </cdr:relSizeAnchor>
</c:userShapes>
</file>

<file path=xl/drawings/drawing7.xml><?xml version="1.0" encoding="utf-8"?>
<xdr:wsDr xmlns:xdr="http://schemas.openxmlformats.org/drawingml/2006/spreadsheetDrawing" xmlns:a="http://schemas.openxmlformats.org/drawingml/2006/main">
  <xdr:twoCellAnchor>
    <xdr:from>
      <xdr:col>47</xdr:col>
      <xdr:colOff>366734</xdr:colOff>
      <xdr:row>36</xdr:row>
      <xdr:rowOff>4244</xdr:rowOff>
    </xdr:from>
    <xdr:to>
      <xdr:col>56</xdr:col>
      <xdr:colOff>598053</xdr:colOff>
      <xdr:row>58</xdr:row>
      <xdr:rowOff>131450</xdr:rowOff>
    </xdr:to>
    <xdr:grpSp>
      <xdr:nvGrpSpPr>
        <xdr:cNvPr id="11" name="Group 10">
          <a:extLst>
            <a:ext uri="{FF2B5EF4-FFF2-40B4-BE49-F238E27FC236}">
              <a16:creationId xmlns:a16="http://schemas.microsoft.com/office/drawing/2014/main" id="{00000000-0008-0000-0200-00000B000000}"/>
            </a:ext>
          </a:extLst>
        </xdr:cNvPr>
        <xdr:cNvGrpSpPr/>
      </xdr:nvGrpSpPr>
      <xdr:grpSpPr>
        <a:xfrm>
          <a:off x="28997763" y="6862244"/>
          <a:ext cx="5677378" cy="4318206"/>
          <a:chOff x="421116" y="9306596"/>
          <a:chExt cx="5670175" cy="4324350"/>
        </a:xfrm>
      </xdr:grpSpPr>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421116" y="9306596"/>
          <a:ext cx="5670175" cy="43243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1349077" y="9331105"/>
          <a:ext cx="4650283" cy="3824288"/>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44</xdr:col>
      <xdr:colOff>248679</xdr:colOff>
      <xdr:row>5</xdr:row>
      <xdr:rowOff>36440</xdr:rowOff>
    </xdr:from>
    <xdr:to>
      <xdr:col>53</xdr:col>
      <xdr:colOff>480000</xdr:colOff>
      <xdr:row>28</xdr:row>
      <xdr:rowOff>15576</xdr:rowOff>
    </xdr:to>
    <xdr:grpSp>
      <xdr:nvGrpSpPr>
        <xdr:cNvPr id="2" name="Group 1">
          <a:extLst>
            <a:ext uri="{FF2B5EF4-FFF2-40B4-BE49-F238E27FC236}">
              <a16:creationId xmlns:a16="http://schemas.microsoft.com/office/drawing/2014/main" id="{43240ADF-5D21-4FB1-A108-BFD302DE4F1D}"/>
            </a:ext>
          </a:extLst>
        </xdr:cNvPr>
        <xdr:cNvGrpSpPr/>
      </xdr:nvGrpSpPr>
      <xdr:grpSpPr>
        <a:xfrm>
          <a:off x="27064355" y="988940"/>
          <a:ext cx="5677380" cy="4360636"/>
          <a:chOff x="27218036" y="943583"/>
          <a:chExt cx="5701393" cy="4151993"/>
        </a:xfrm>
      </xdr:grpSpPr>
      <xdr:grpSp>
        <xdr:nvGrpSpPr>
          <xdr:cNvPr id="12" name="Group 11">
            <a:extLst>
              <a:ext uri="{FF2B5EF4-FFF2-40B4-BE49-F238E27FC236}">
                <a16:creationId xmlns:a16="http://schemas.microsoft.com/office/drawing/2014/main" id="{00000000-0008-0000-0200-00000C000000}"/>
              </a:ext>
            </a:extLst>
          </xdr:cNvPr>
          <xdr:cNvGrpSpPr/>
        </xdr:nvGrpSpPr>
        <xdr:grpSpPr>
          <a:xfrm>
            <a:off x="27218036" y="979869"/>
            <a:ext cx="5701393" cy="4115707"/>
            <a:chOff x="466394" y="4821619"/>
            <a:chExt cx="5670175" cy="4324350"/>
          </a:xfrm>
        </xdr:grpSpPr>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466394" y="4821619"/>
            <a:ext cx="5670175" cy="43243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1400854" y="4860645"/>
            <a:ext cx="4650284" cy="3824288"/>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15" name="TextBox 7">
            <a:extLst>
              <a:ext uri="{FF2B5EF4-FFF2-40B4-BE49-F238E27FC236}">
                <a16:creationId xmlns:a16="http://schemas.microsoft.com/office/drawing/2014/main" id="{48820686-A1C1-49E3-B7AE-2847C7038AD2}"/>
              </a:ext>
            </a:extLst>
          </xdr:cNvPr>
          <xdr:cNvSpPr txBox="1"/>
        </xdr:nvSpPr>
        <xdr:spPr>
          <a:xfrm>
            <a:off x="28587822" y="943583"/>
            <a:ext cx="613107" cy="44621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lang="en-US" sz="2400" b="1">
                <a:latin typeface="Arial" panose="020B0604020202020204" pitchFamily="34" charset="0"/>
                <a:cs typeface="Arial" panose="020B0604020202020204" pitchFamily="34" charset="0"/>
              </a:rPr>
              <a:t>F)</a:t>
            </a:r>
          </a:p>
        </xdr:txBody>
      </xdr:sp>
    </xdr:grpSp>
    <xdr:clientData/>
  </xdr:twoCellAnchor>
  <xdr:twoCellAnchor>
    <xdr:from>
      <xdr:col>37</xdr:col>
      <xdr:colOff>416130</xdr:colOff>
      <xdr:row>29</xdr:row>
      <xdr:rowOff>94878</xdr:rowOff>
    </xdr:from>
    <xdr:to>
      <xdr:col>47</xdr:col>
      <xdr:colOff>92764</xdr:colOff>
      <xdr:row>52</xdr:row>
      <xdr:rowOff>128442</xdr:rowOff>
    </xdr:to>
    <xdr:grpSp>
      <xdr:nvGrpSpPr>
        <xdr:cNvPr id="4" name="Group 3">
          <a:extLst>
            <a:ext uri="{FF2B5EF4-FFF2-40B4-BE49-F238E27FC236}">
              <a16:creationId xmlns:a16="http://schemas.microsoft.com/office/drawing/2014/main" id="{8881A68D-551B-46B8-8727-8FC491B8EAD4}"/>
            </a:ext>
          </a:extLst>
        </xdr:cNvPr>
        <xdr:cNvGrpSpPr/>
      </xdr:nvGrpSpPr>
      <xdr:grpSpPr>
        <a:xfrm>
          <a:off x="22995983" y="5619378"/>
          <a:ext cx="5727810" cy="4415064"/>
          <a:chOff x="23130987" y="5356307"/>
          <a:chExt cx="5754491" cy="4206421"/>
        </a:xfrm>
      </xdr:grpSpPr>
      <xdr:grpSp>
        <xdr:nvGrpSpPr>
          <xdr:cNvPr id="17" name="Group 16">
            <a:extLst>
              <a:ext uri="{FF2B5EF4-FFF2-40B4-BE49-F238E27FC236}">
                <a16:creationId xmlns:a16="http://schemas.microsoft.com/office/drawing/2014/main" id="{00000000-0008-0000-0200-000011000000}"/>
              </a:ext>
            </a:extLst>
          </xdr:cNvPr>
          <xdr:cNvGrpSpPr/>
        </xdr:nvGrpSpPr>
        <xdr:grpSpPr>
          <a:xfrm>
            <a:off x="23130987" y="5408921"/>
            <a:ext cx="5754491" cy="4153807"/>
            <a:chOff x="763999" y="15649576"/>
            <a:chExt cx="5805765" cy="4362450"/>
          </a:xfrm>
        </xdr:grpSpPr>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763999" y="15666694"/>
            <a:ext cx="5744814" cy="43243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6" name="Chart 15">
              <a:extLst>
                <a:ext uri="{FF2B5EF4-FFF2-40B4-BE49-F238E27FC236}">
                  <a16:creationId xmlns:a16="http://schemas.microsoft.com/office/drawing/2014/main" id="{00000000-0008-0000-0200-000010000000}"/>
                </a:ext>
              </a:extLst>
            </xdr:cNvPr>
            <xdr:cNvGraphicFramePr/>
          </xdr:nvGraphicFramePr>
          <xdr:xfrm>
            <a:off x="767798" y="15649576"/>
            <a:ext cx="5801966" cy="4362450"/>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21" name="TextBox 7">
            <a:extLst>
              <a:ext uri="{FF2B5EF4-FFF2-40B4-BE49-F238E27FC236}">
                <a16:creationId xmlns:a16="http://schemas.microsoft.com/office/drawing/2014/main" id="{786672B7-8F30-4B83-AC3B-746B5874B758}"/>
              </a:ext>
            </a:extLst>
          </xdr:cNvPr>
          <xdr:cNvSpPr txBox="1"/>
        </xdr:nvSpPr>
        <xdr:spPr>
          <a:xfrm>
            <a:off x="24449068" y="5356307"/>
            <a:ext cx="613106" cy="42806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lang="en-US" sz="2400" b="1">
                <a:latin typeface="Arial" panose="020B0604020202020204" pitchFamily="34" charset="0"/>
                <a:cs typeface="Arial" panose="020B0604020202020204" pitchFamily="34" charset="0"/>
              </a:rPr>
              <a:t>H)</a:t>
            </a:r>
          </a:p>
        </xdr:txBody>
      </xdr:sp>
    </xdr:grpSp>
    <xdr:clientData/>
  </xdr:twoCellAnchor>
  <xdr:twoCellAnchor>
    <xdr:from>
      <xdr:col>37</xdr:col>
      <xdr:colOff>594773</xdr:colOff>
      <xdr:row>55</xdr:row>
      <xdr:rowOff>55358</xdr:rowOff>
    </xdr:from>
    <xdr:to>
      <xdr:col>47</xdr:col>
      <xdr:colOff>267657</xdr:colOff>
      <xdr:row>78</xdr:row>
      <xdr:rowOff>35971</xdr:rowOff>
    </xdr:to>
    <xdr:grpSp>
      <xdr:nvGrpSpPr>
        <xdr:cNvPr id="5" name="Group 4">
          <a:extLst>
            <a:ext uri="{FF2B5EF4-FFF2-40B4-BE49-F238E27FC236}">
              <a16:creationId xmlns:a16="http://schemas.microsoft.com/office/drawing/2014/main" id="{9933183E-0E38-48B5-85FA-BA016252EBAC}"/>
            </a:ext>
          </a:extLst>
        </xdr:cNvPr>
        <xdr:cNvGrpSpPr/>
      </xdr:nvGrpSpPr>
      <xdr:grpSpPr>
        <a:xfrm>
          <a:off x="23174626" y="10532858"/>
          <a:ext cx="5724060" cy="4362113"/>
          <a:chOff x="23309630" y="10033591"/>
          <a:chExt cx="5750741" cy="4153808"/>
        </a:xfrm>
      </xdr:grpSpPr>
      <xdr:grpSp>
        <xdr:nvGrpSpPr>
          <xdr:cNvPr id="18" name="Group 17">
            <a:extLst>
              <a:ext uri="{FF2B5EF4-FFF2-40B4-BE49-F238E27FC236}">
                <a16:creationId xmlns:a16="http://schemas.microsoft.com/office/drawing/2014/main" id="{00000000-0008-0000-0200-000012000000}"/>
              </a:ext>
            </a:extLst>
          </xdr:cNvPr>
          <xdr:cNvGrpSpPr/>
        </xdr:nvGrpSpPr>
        <xdr:grpSpPr>
          <a:xfrm>
            <a:off x="23309630" y="10033591"/>
            <a:ext cx="5750741" cy="4153808"/>
            <a:chOff x="767798" y="15649576"/>
            <a:chExt cx="5801966" cy="4362450"/>
          </a:xfrm>
        </xdr:grpSpPr>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790047" y="15661682"/>
            <a:ext cx="5744815" cy="432435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767798" y="15649576"/>
            <a:ext cx="5801966" cy="4362450"/>
          </xdr:xfrm>
          <a:graphic>
            <a:graphicData uri="http://schemas.openxmlformats.org/drawingml/2006/chart">
              <c:chart xmlns:c="http://schemas.openxmlformats.org/drawingml/2006/chart" xmlns:r="http://schemas.openxmlformats.org/officeDocument/2006/relationships" r:id="rId8"/>
            </a:graphicData>
          </a:graphic>
        </xdr:graphicFrame>
      </xdr:grpSp>
      <xdr:sp macro="" textlink="">
        <xdr:nvSpPr>
          <xdr:cNvPr id="22" name="TextBox 7">
            <a:extLst>
              <a:ext uri="{FF2B5EF4-FFF2-40B4-BE49-F238E27FC236}">
                <a16:creationId xmlns:a16="http://schemas.microsoft.com/office/drawing/2014/main" id="{F2E4C4C3-0906-4B2C-BD43-0EE2DBDCB539}"/>
              </a:ext>
            </a:extLst>
          </xdr:cNvPr>
          <xdr:cNvSpPr txBox="1"/>
        </xdr:nvSpPr>
        <xdr:spPr>
          <a:xfrm>
            <a:off x="24695559" y="10113269"/>
            <a:ext cx="613106" cy="438048"/>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lang="en-US" sz="2400" b="1">
                <a:latin typeface="Arial" panose="020B0604020202020204" pitchFamily="34" charset="0"/>
                <a:cs typeface="Arial" panose="020B0604020202020204" pitchFamily="34" charset="0"/>
              </a:rPr>
              <a:t>I)</a:t>
            </a:r>
          </a:p>
        </xdr:txBody>
      </xdr:sp>
    </xdr:grpSp>
    <xdr:clientData/>
  </xdr:twoCellAnchor>
</xdr:wsDr>
</file>

<file path=xl/drawings/drawing8.xml><?xml version="1.0" encoding="utf-8"?>
<c:userShapes xmlns:c="http://schemas.openxmlformats.org/drawingml/2006/chart">
  <cdr:relSizeAnchor xmlns:cdr="http://schemas.openxmlformats.org/drawingml/2006/chartDrawing">
    <cdr:from>
      <cdr:x>0.44183</cdr:x>
      <cdr:y>0.81866</cdr:y>
    </cdr:from>
    <cdr:to>
      <cdr:x>0.66431</cdr:x>
      <cdr:y>0.89052</cdr:y>
    </cdr:to>
    <cdr:sp macro="" textlink="">
      <cdr:nvSpPr>
        <cdr:cNvPr id="2" name="TextBox 1"/>
        <cdr:cNvSpPr txBox="1"/>
      </cdr:nvSpPr>
      <cdr:spPr>
        <a:xfrm xmlns:a="http://schemas.openxmlformats.org/drawingml/2006/main">
          <a:off x="2537102" y="3540187"/>
          <a:ext cx="1277528" cy="31074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latin typeface="Arial" panose="020B0604020202020204" pitchFamily="34" charset="0"/>
              <a:cs typeface="Arial" panose="020B0604020202020204" pitchFamily="34" charset="0"/>
            </a:rPr>
            <a:t>CP1 Value</a:t>
          </a:r>
        </a:p>
      </cdr:txBody>
    </cdr:sp>
  </cdr:relSizeAnchor>
  <cdr:relSizeAnchor xmlns:cdr="http://schemas.openxmlformats.org/drawingml/2006/chartDrawing">
    <cdr:from>
      <cdr:x>0.23362</cdr:x>
      <cdr:y>0</cdr:y>
    </cdr:from>
    <cdr:to>
      <cdr:x>0.34113</cdr:x>
      <cdr:y>0.10333</cdr:y>
    </cdr:to>
    <cdr:sp macro="" textlink="">
      <cdr:nvSpPr>
        <cdr:cNvPr id="3" name="TextBox 7">
          <a:extLst xmlns:a="http://schemas.openxmlformats.org/drawingml/2006/main">
            <a:ext uri="{FF2B5EF4-FFF2-40B4-BE49-F238E27FC236}">
              <a16:creationId xmlns:a16="http://schemas.microsoft.com/office/drawing/2014/main" id="{74C5DE0D-9B80-4C58-9C6A-9BB9A94BC123}"/>
            </a:ext>
          </a:extLst>
        </cdr:cNvPr>
        <cdr:cNvSpPr txBox="1"/>
      </cdr:nvSpPr>
      <cdr:spPr>
        <a:xfrm xmlns:a="http://schemas.openxmlformats.org/drawingml/2006/main">
          <a:off x="1335768" y="0"/>
          <a:ext cx="614716" cy="43177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400" b="1">
              <a:latin typeface="Arial" panose="020B0604020202020204" pitchFamily="34" charset="0"/>
              <a:cs typeface="Arial" panose="020B0604020202020204" pitchFamily="34" charset="0"/>
            </a:rPr>
            <a:t>G)</a:t>
          </a:r>
        </a:p>
      </cdr:txBody>
    </cdr:sp>
  </cdr:relSizeAnchor>
</c:userShapes>
</file>

<file path=xl/drawings/drawing9.xml><?xml version="1.0" encoding="utf-8"?>
<c:userShapes xmlns:c="http://schemas.openxmlformats.org/drawingml/2006/chart">
  <cdr:relSizeAnchor xmlns:cdr="http://schemas.openxmlformats.org/drawingml/2006/chartDrawing">
    <cdr:from>
      <cdr:x>0.20391</cdr:x>
      <cdr:y>0.05589</cdr:y>
    </cdr:from>
    <cdr:to>
      <cdr:x>0.5204</cdr:x>
      <cdr:y>0.12625</cdr:y>
    </cdr:to>
    <cdr:sp macro="" textlink="">
      <cdr:nvSpPr>
        <cdr:cNvPr id="2" name="TextBox 1"/>
        <cdr:cNvSpPr txBox="1"/>
      </cdr:nvSpPr>
      <cdr:spPr>
        <a:xfrm xmlns:a="http://schemas.openxmlformats.org/drawingml/2006/main">
          <a:off x="957662" y="208119"/>
          <a:ext cx="1486392" cy="26200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latin typeface="Arial" panose="020B0604020202020204" pitchFamily="34" charset="0"/>
              <a:cs typeface="Arial" panose="020B0604020202020204" pitchFamily="34" charset="0"/>
            </a:rPr>
            <a:t>Solution Number</a:t>
          </a:r>
        </a:p>
      </cdr:txBody>
    </cdr:sp>
  </cdr:relSizeAnchor>
  <cdr:relSizeAnchor xmlns:cdr="http://schemas.openxmlformats.org/drawingml/2006/chartDrawing">
    <cdr:from>
      <cdr:x>0.24528</cdr:x>
      <cdr:y>0.06998</cdr:y>
    </cdr:from>
    <cdr:to>
      <cdr:x>0.71406</cdr:x>
      <cdr:y>0.58748</cdr:y>
    </cdr:to>
    <cdr:sp macro="" textlink="">
      <cdr:nvSpPr>
        <cdr:cNvPr id="13" name="Circular Arrow 12"/>
        <cdr:cNvSpPr/>
      </cdr:nvSpPr>
      <cdr:spPr>
        <a:xfrm xmlns:a="http://schemas.openxmlformats.org/drawingml/2006/main">
          <a:off x="1152281" y="267624"/>
          <a:ext cx="2202244" cy="1979069"/>
        </a:xfrm>
        <a:prstGeom xmlns:a="http://schemas.openxmlformats.org/drawingml/2006/main" prst="circularArrow">
          <a:avLst>
            <a:gd name="adj1" fmla="val 0"/>
            <a:gd name="adj2" fmla="val 312470"/>
            <a:gd name="adj3" fmla="val 19467875"/>
            <a:gd name="adj4" fmla="val 16758513"/>
            <a:gd name="adj5" fmla="val 4272"/>
          </a:avLst>
        </a:prstGeom>
        <a:solidFill xmlns:a="http://schemas.openxmlformats.org/drawingml/2006/main">
          <a:schemeClr val="tx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E14" sqref="E14"/>
    </sheetView>
  </sheetViews>
  <sheetFormatPr defaultRowHeight="15" x14ac:dyDescent="0.25"/>
  <sheetData>
    <row r="1" spans="1:2" x14ac:dyDescent="0.25">
      <c r="A1" s="2" t="s">
        <v>5148</v>
      </c>
      <c r="B1" s="2" t="s">
        <v>5149</v>
      </c>
    </row>
    <row r="2" spans="1:2" x14ac:dyDescent="0.25">
      <c r="A2" t="s">
        <v>5150</v>
      </c>
      <c r="B2" t="s">
        <v>5151</v>
      </c>
    </row>
    <row r="3" spans="1:2" x14ac:dyDescent="0.25">
      <c r="A3" t="s">
        <v>5152</v>
      </c>
      <c r="B3" t="s">
        <v>5153</v>
      </c>
    </row>
    <row r="4" spans="1:2" x14ac:dyDescent="0.25">
      <c r="A4" t="s">
        <v>5154</v>
      </c>
      <c r="B4" t="s">
        <v>5155</v>
      </c>
    </row>
    <row r="5" spans="1:2" x14ac:dyDescent="0.25">
      <c r="A5" t="s">
        <v>5156</v>
      </c>
      <c r="B5" t="s">
        <v>5157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H1" zoomScaleNormal="100" workbookViewId="0">
      <selection activeCell="J66" sqref="J66"/>
    </sheetView>
  </sheetViews>
  <sheetFormatPr defaultRowHeight="15" x14ac:dyDescent="0.25"/>
  <sheetData>
    <row r="1" spans="1:16" x14ac:dyDescent="0.25">
      <c r="A1" t="s">
        <v>8</v>
      </c>
      <c r="G1" t="s">
        <v>9</v>
      </c>
      <c r="M1" t="s">
        <v>36</v>
      </c>
    </row>
    <row r="2" spans="1:16" x14ac:dyDescent="0.25">
      <c r="A2" t="s">
        <v>0</v>
      </c>
      <c r="B2" t="s">
        <v>1</v>
      </c>
      <c r="C2" t="s">
        <v>2</v>
      </c>
      <c r="D2" t="s">
        <v>3</v>
      </c>
      <c r="G2" t="s">
        <v>0</v>
      </c>
      <c r="H2" t="s">
        <v>1</v>
      </c>
      <c r="I2" t="s">
        <v>2</v>
      </c>
      <c r="J2" t="s">
        <v>3</v>
      </c>
      <c r="M2" t="s">
        <v>0</v>
      </c>
      <c r="N2" t="s">
        <v>1</v>
      </c>
      <c r="O2" t="s">
        <v>2</v>
      </c>
      <c r="P2" t="s">
        <v>3</v>
      </c>
    </row>
    <row r="3" spans="1:16" x14ac:dyDescent="0.25">
      <c r="A3" t="s">
        <v>4</v>
      </c>
      <c r="B3">
        <v>1</v>
      </c>
      <c r="C3">
        <v>180.1559</v>
      </c>
      <c r="D3">
        <f>B3*C3</f>
        <v>180.1559</v>
      </c>
      <c r="G3" t="s">
        <v>4</v>
      </c>
      <c r="H3">
        <v>1</v>
      </c>
      <c r="I3">
        <v>180.1559</v>
      </c>
      <c r="J3">
        <f>H3*I3</f>
        <v>180.1559</v>
      </c>
      <c r="M3" t="s">
        <v>4</v>
      </c>
      <c r="N3">
        <v>1</v>
      </c>
      <c r="O3">
        <v>180.1559</v>
      </c>
      <c r="P3">
        <f>N3*O3</f>
        <v>180.1559</v>
      </c>
    </row>
    <row r="4" spans="1:16" x14ac:dyDescent="0.25">
      <c r="A4" t="s">
        <v>5</v>
      </c>
      <c r="B4">
        <v>1</v>
      </c>
      <c r="C4">
        <v>180.1559</v>
      </c>
      <c r="D4">
        <f>B4*C4</f>
        <v>180.1559</v>
      </c>
      <c r="G4" t="s">
        <v>5</v>
      </c>
      <c r="H4">
        <v>1</v>
      </c>
      <c r="I4">
        <v>180.1559</v>
      </c>
      <c r="J4">
        <f t="shared" ref="J4:J12" si="0">H4*I4</f>
        <v>180.1559</v>
      </c>
      <c r="M4" t="s">
        <v>5</v>
      </c>
      <c r="N4">
        <v>1</v>
      </c>
      <c r="O4">
        <v>180.1559</v>
      </c>
      <c r="P4">
        <f t="shared" ref="P4:P32" si="1">N4*O4</f>
        <v>180.1559</v>
      </c>
    </row>
    <row r="5" spans="1:16" x14ac:dyDescent="0.25">
      <c r="A5" t="s">
        <v>6</v>
      </c>
      <c r="B5">
        <v>1.5507479910455351</v>
      </c>
      <c r="C5">
        <v>180.1559</v>
      </c>
      <c r="D5">
        <f>B5*C5</f>
        <v>279.37640000000033</v>
      </c>
      <c r="G5" t="s">
        <v>6</v>
      </c>
      <c r="H5">
        <v>1.4793617083870136</v>
      </c>
      <c r="I5">
        <v>180.1559</v>
      </c>
      <c r="J5">
        <f t="shared" si="0"/>
        <v>266.51573999999999</v>
      </c>
      <c r="M5" t="s">
        <v>6</v>
      </c>
      <c r="N5">
        <v>0.95734433343565151</v>
      </c>
      <c r="O5">
        <v>180.1559</v>
      </c>
      <c r="P5">
        <f t="shared" si="1"/>
        <v>172.47122999999988</v>
      </c>
    </row>
    <row r="6" spans="1:16" x14ac:dyDescent="0.25">
      <c r="A6" t="s">
        <v>7</v>
      </c>
      <c r="B6">
        <v>2</v>
      </c>
      <c r="C6">
        <v>180.1559</v>
      </c>
      <c r="D6">
        <f>B6*C6</f>
        <v>360.31180000000001</v>
      </c>
      <c r="G6" t="s">
        <v>7</v>
      </c>
      <c r="H6">
        <v>2</v>
      </c>
      <c r="I6">
        <v>180.1559</v>
      </c>
      <c r="J6">
        <f t="shared" si="0"/>
        <v>360.31180000000001</v>
      </c>
      <c r="M6" t="s">
        <v>7</v>
      </c>
      <c r="N6">
        <v>1</v>
      </c>
      <c r="O6">
        <v>180.1559</v>
      </c>
      <c r="P6">
        <f t="shared" si="1"/>
        <v>180.1559</v>
      </c>
    </row>
    <row r="7" spans="1:16" x14ac:dyDescent="0.25">
      <c r="D7">
        <f>SUM(D3:D6)</f>
        <v>1000.0000000000002</v>
      </c>
      <c r="G7" t="s">
        <v>10</v>
      </c>
      <c r="H7">
        <v>0.01</v>
      </c>
      <c r="I7">
        <v>144.2114</v>
      </c>
      <c r="J7">
        <f t="shared" si="0"/>
        <v>1.4421139999999999</v>
      </c>
      <c r="M7" t="s">
        <v>10</v>
      </c>
      <c r="N7">
        <v>0.01</v>
      </c>
      <c r="O7">
        <v>144.2114</v>
      </c>
      <c r="P7">
        <f t="shared" si="1"/>
        <v>1.4421139999999999</v>
      </c>
    </row>
    <row r="8" spans="1:16" x14ac:dyDescent="0.25">
      <c r="G8" t="s">
        <v>11</v>
      </c>
      <c r="H8">
        <v>0.01</v>
      </c>
      <c r="I8">
        <v>172.2646</v>
      </c>
      <c r="J8">
        <f t="shared" si="0"/>
        <v>1.7226460000000001</v>
      </c>
      <c r="M8" t="s">
        <v>11</v>
      </c>
      <c r="N8">
        <v>0.01</v>
      </c>
      <c r="O8">
        <v>172.2646</v>
      </c>
      <c r="P8">
        <f t="shared" si="1"/>
        <v>1.7226460000000001</v>
      </c>
    </row>
    <row r="9" spans="1:16" x14ac:dyDescent="0.25">
      <c r="G9" t="s">
        <v>12</v>
      </c>
      <c r="H9">
        <v>0.01</v>
      </c>
      <c r="I9">
        <v>200.31780000000001</v>
      </c>
      <c r="J9">
        <f t="shared" si="0"/>
        <v>2.0031780000000001</v>
      </c>
      <c r="M9" t="s">
        <v>12</v>
      </c>
      <c r="N9">
        <v>0.01</v>
      </c>
      <c r="O9">
        <v>200.31780000000001</v>
      </c>
      <c r="P9">
        <f t="shared" si="1"/>
        <v>2.0031780000000001</v>
      </c>
    </row>
    <row r="10" spans="1:16" x14ac:dyDescent="0.25">
      <c r="G10" t="s">
        <v>13</v>
      </c>
      <c r="H10">
        <v>0.01</v>
      </c>
      <c r="I10">
        <v>228.37090000000001</v>
      </c>
      <c r="J10">
        <f t="shared" si="0"/>
        <v>2.283709</v>
      </c>
      <c r="M10" t="s">
        <v>13</v>
      </c>
      <c r="N10">
        <v>0.01</v>
      </c>
      <c r="O10">
        <v>228.37090000000001</v>
      </c>
      <c r="P10">
        <f t="shared" si="1"/>
        <v>2.283709</v>
      </c>
    </row>
    <row r="11" spans="1:16" x14ac:dyDescent="0.25">
      <c r="G11" t="s">
        <v>14</v>
      </c>
      <c r="H11">
        <v>0.01</v>
      </c>
      <c r="I11">
        <v>256.42410000000001</v>
      </c>
      <c r="J11">
        <f t="shared" si="0"/>
        <v>2.564241</v>
      </c>
      <c r="M11" t="s">
        <v>14</v>
      </c>
      <c r="N11">
        <v>0.01</v>
      </c>
      <c r="O11">
        <v>256.42410000000001</v>
      </c>
      <c r="P11">
        <f t="shared" si="1"/>
        <v>2.564241</v>
      </c>
    </row>
    <row r="12" spans="1:16" x14ac:dyDescent="0.25">
      <c r="G12" t="s">
        <v>15</v>
      </c>
      <c r="H12">
        <v>0.01</v>
      </c>
      <c r="I12">
        <v>284.47719999999998</v>
      </c>
      <c r="J12">
        <f t="shared" si="0"/>
        <v>2.8447719999999999</v>
      </c>
      <c r="M12" t="s">
        <v>15</v>
      </c>
      <c r="N12">
        <v>0.01</v>
      </c>
      <c r="O12">
        <v>284.47719999999998</v>
      </c>
      <c r="P12">
        <f t="shared" si="1"/>
        <v>2.8447719999999999</v>
      </c>
    </row>
    <row r="13" spans="1:16" x14ac:dyDescent="0.25">
      <c r="J13">
        <f>SUM(J3:J12)</f>
        <v>1000.0000000000001</v>
      </c>
      <c r="M13" t="s">
        <v>16</v>
      </c>
      <c r="N13">
        <v>0.1</v>
      </c>
      <c r="O13">
        <v>89.093199999999996</v>
      </c>
      <c r="P13">
        <f t="shared" si="1"/>
        <v>8.9093199999999992</v>
      </c>
    </row>
    <row r="14" spans="1:16" x14ac:dyDescent="0.25">
      <c r="M14" t="s">
        <v>17</v>
      </c>
      <c r="N14">
        <v>0.1</v>
      </c>
      <c r="O14">
        <v>174.20099999999999</v>
      </c>
      <c r="P14">
        <f t="shared" si="1"/>
        <v>17.420100000000001</v>
      </c>
    </row>
    <row r="15" spans="1:16" x14ac:dyDescent="0.25">
      <c r="M15" t="s">
        <v>18</v>
      </c>
      <c r="N15">
        <v>0.1</v>
      </c>
      <c r="O15">
        <v>132.11789999999999</v>
      </c>
      <c r="P15">
        <f t="shared" si="1"/>
        <v>13.211790000000001</v>
      </c>
    </row>
    <row r="16" spans="1:16" x14ac:dyDescent="0.25">
      <c r="M16" t="s">
        <v>19</v>
      </c>
      <c r="N16">
        <v>0.1</v>
      </c>
      <c r="O16">
        <v>133.1027</v>
      </c>
      <c r="P16">
        <f t="shared" si="1"/>
        <v>13.310270000000001</v>
      </c>
    </row>
    <row r="17" spans="13:16" x14ac:dyDescent="0.25">
      <c r="M17" t="s">
        <v>20</v>
      </c>
      <c r="N17">
        <v>0.1</v>
      </c>
      <c r="O17">
        <v>121.15819999999999</v>
      </c>
      <c r="P17">
        <f t="shared" si="1"/>
        <v>12.115819999999999</v>
      </c>
    </row>
    <row r="18" spans="13:16" x14ac:dyDescent="0.25">
      <c r="M18" t="s">
        <v>21</v>
      </c>
      <c r="N18">
        <v>0.1</v>
      </c>
      <c r="O18">
        <v>146.14449999999999</v>
      </c>
      <c r="P18">
        <f t="shared" si="1"/>
        <v>14.61445</v>
      </c>
    </row>
    <row r="19" spans="13:16" x14ac:dyDescent="0.25">
      <c r="M19" t="s">
        <v>22</v>
      </c>
      <c r="N19">
        <v>0.1</v>
      </c>
      <c r="O19">
        <v>147.1293</v>
      </c>
      <c r="P19">
        <f t="shared" si="1"/>
        <v>14.71293</v>
      </c>
    </row>
    <row r="20" spans="13:16" x14ac:dyDescent="0.25">
      <c r="M20" t="s">
        <v>23</v>
      </c>
      <c r="N20">
        <v>0.1</v>
      </c>
      <c r="O20">
        <v>75.066599999999994</v>
      </c>
      <c r="P20">
        <f t="shared" si="1"/>
        <v>7.5066600000000001</v>
      </c>
    </row>
    <row r="21" spans="13:16" x14ac:dyDescent="0.25">
      <c r="M21" t="s">
        <v>24</v>
      </c>
      <c r="N21">
        <v>0.1</v>
      </c>
      <c r="O21">
        <v>155.15459999999999</v>
      </c>
      <c r="P21">
        <f t="shared" si="1"/>
        <v>15.515459999999999</v>
      </c>
    </row>
    <row r="22" spans="13:16" x14ac:dyDescent="0.25">
      <c r="M22" t="s">
        <v>25</v>
      </c>
      <c r="N22">
        <v>0.1</v>
      </c>
      <c r="O22">
        <v>131.1729</v>
      </c>
      <c r="P22">
        <f t="shared" si="1"/>
        <v>13.117290000000001</v>
      </c>
    </row>
    <row r="23" spans="13:16" x14ac:dyDescent="0.25">
      <c r="M23" t="s">
        <v>26</v>
      </c>
      <c r="N23">
        <v>0.1</v>
      </c>
      <c r="O23">
        <v>131.1729</v>
      </c>
      <c r="P23">
        <f t="shared" si="1"/>
        <v>13.117290000000001</v>
      </c>
    </row>
    <row r="24" spans="13:16" x14ac:dyDescent="0.25">
      <c r="M24" t="s">
        <v>27</v>
      </c>
      <c r="N24">
        <v>0.1</v>
      </c>
      <c r="O24">
        <v>146.1876</v>
      </c>
      <c r="P24">
        <f t="shared" si="1"/>
        <v>14.618760000000002</v>
      </c>
    </row>
    <row r="25" spans="13:16" x14ac:dyDescent="0.25">
      <c r="M25" t="s">
        <v>28</v>
      </c>
      <c r="N25">
        <v>0.1</v>
      </c>
      <c r="O25">
        <v>149.21129999999999</v>
      </c>
      <c r="P25">
        <f t="shared" si="1"/>
        <v>14.92113</v>
      </c>
    </row>
    <row r="26" spans="13:16" x14ac:dyDescent="0.25">
      <c r="M26" t="s">
        <v>29</v>
      </c>
      <c r="N26">
        <v>0.1</v>
      </c>
      <c r="O26">
        <v>165.1891</v>
      </c>
      <c r="P26">
        <f t="shared" si="1"/>
        <v>16.518910000000002</v>
      </c>
    </row>
    <row r="27" spans="13:16" x14ac:dyDescent="0.25">
      <c r="M27" t="s">
        <v>30</v>
      </c>
      <c r="N27">
        <v>0.1</v>
      </c>
      <c r="O27">
        <v>115.1305</v>
      </c>
      <c r="P27">
        <f t="shared" si="1"/>
        <v>11.51305</v>
      </c>
    </row>
    <row r="28" spans="13:16" x14ac:dyDescent="0.25">
      <c r="M28" t="s">
        <v>31</v>
      </c>
      <c r="N28">
        <v>0.1</v>
      </c>
      <c r="O28">
        <v>105.0926</v>
      </c>
      <c r="P28">
        <f t="shared" si="1"/>
        <v>10.509260000000001</v>
      </c>
    </row>
    <row r="29" spans="13:16" x14ac:dyDescent="0.25">
      <c r="M29" t="s">
        <v>32</v>
      </c>
      <c r="N29">
        <v>0.1</v>
      </c>
      <c r="O29">
        <v>119.11920000000001</v>
      </c>
      <c r="P29">
        <f t="shared" si="1"/>
        <v>11.911920000000002</v>
      </c>
    </row>
    <row r="30" spans="13:16" x14ac:dyDescent="0.25">
      <c r="M30" t="s">
        <v>33</v>
      </c>
      <c r="N30">
        <v>0.1</v>
      </c>
      <c r="O30">
        <v>208.2252</v>
      </c>
      <c r="P30">
        <f t="shared" si="1"/>
        <v>20.822520000000001</v>
      </c>
    </row>
    <row r="31" spans="13:16" x14ac:dyDescent="0.25">
      <c r="M31" t="s">
        <v>34</v>
      </c>
      <c r="N31">
        <v>0.1</v>
      </c>
      <c r="O31">
        <v>181.1885</v>
      </c>
      <c r="P31">
        <f t="shared" si="1"/>
        <v>18.118850000000002</v>
      </c>
    </row>
    <row r="32" spans="13:16" x14ac:dyDescent="0.25">
      <c r="M32" t="s">
        <v>35</v>
      </c>
      <c r="N32">
        <v>0.1</v>
      </c>
      <c r="O32">
        <v>117.1463</v>
      </c>
      <c r="P32">
        <f t="shared" si="1"/>
        <v>11.71463</v>
      </c>
    </row>
    <row r="33" spans="16:16" x14ac:dyDescent="0.25">
      <c r="P33">
        <f>SUM(P3:P32)</f>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28"/>
  <sheetViews>
    <sheetView topLeftCell="H1" zoomScaleNormal="100" workbookViewId="0">
      <selection activeCell="F56" sqref="F56"/>
    </sheetView>
  </sheetViews>
  <sheetFormatPr defaultRowHeight="15" x14ac:dyDescent="0.25"/>
  <cols>
    <col min="1" max="1" width="33.140625" customWidth="1"/>
    <col min="2" max="3" width="11" bestFit="1" customWidth="1"/>
    <col min="4" max="4" width="12.28515625" customWidth="1"/>
    <col min="5" max="5" width="14.28515625" bestFit="1" customWidth="1"/>
    <col min="37" max="38" width="8.85546875" bestFit="1" customWidth="1"/>
    <col min="39" max="39" width="11.7109375" bestFit="1" customWidth="1"/>
    <col min="40" max="40" width="11.5703125" customWidth="1"/>
    <col min="41" max="41" width="12.7109375" bestFit="1" customWidth="1"/>
    <col min="42" max="43" width="11.5703125" customWidth="1"/>
    <col min="44" max="44" width="12.140625" bestFit="1" customWidth="1"/>
    <col min="45" max="45" width="11.140625" bestFit="1" customWidth="1"/>
    <col min="46" max="46" width="12.140625" bestFit="1" customWidth="1"/>
    <col min="47" max="47" width="16.7109375" bestFit="1" customWidth="1"/>
    <col min="48" max="48" width="12.42578125" bestFit="1" customWidth="1"/>
  </cols>
  <sheetData>
    <row r="1" spans="1:47" x14ac:dyDescent="0.25">
      <c r="B1" s="3" t="s">
        <v>37</v>
      </c>
      <c r="C1" s="3" t="s">
        <v>38</v>
      </c>
      <c r="D1" s="3" t="s">
        <v>39</v>
      </c>
      <c r="E1" t="s">
        <v>60</v>
      </c>
    </row>
    <row r="2" spans="1:47" x14ac:dyDescent="0.25">
      <c r="A2" t="s">
        <v>40</v>
      </c>
      <c r="B2" s="3">
        <v>28</v>
      </c>
      <c r="C2" s="3">
        <v>77</v>
      </c>
      <c r="D2" s="3">
        <v>239</v>
      </c>
      <c r="E2">
        <v>1066</v>
      </c>
    </row>
    <row r="3" spans="1:47" x14ac:dyDescent="0.25">
      <c r="A3" t="s">
        <v>41</v>
      </c>
      <c r="B3" s="3">
        <v>17</v>
      </c>
      <c r="C3" s="3">
        <v>34</v>
      </c>
      <c r="D3" s="3">
        <v>44</v>
      </c>
      <c r="E3">
        <v>197</v>
      </c>
    </row>
    <row r="4" spans="1:47" x14ac:dyDescent="0.25">
      <c r="A4" t="s">
        <v>61</v>
      </c>
      <c r="B4" s="3">
        <f>SUM(B2:B3)</f>
        <v>45</v>
      </c>
      <c r="C4" s="3">
        <f>SUM(C2:C3)</f>
        <v>111</v>
      </c>
      <c r="D4" s="3">
        <f>SUM(D2:D3)</f>
        <v>283</v>
      </c>
      <c r="E4">
        <f>SUM(E2:E3)</f>
        <v>1263</v>
      </c>
    </row>
    <row r="5" spans="1:47" x14ac:dyDescent="0.25">
      <c r="A5" t="s">
        <v>42</v>
      </c>
      <c r="B5" s="3">
        <v>31</v>
      </c>
      <c r="C5" s="3">
        <v>51</v>
      </c>
      <c r="D5" s="3">
        <v>60</v>
      </c>
      <c r="E5">
        <v>25</v>
      </c>
    </row>
    <row r="6" spans="1:47" x14ac:dyDescent="0.25">
      <c r="A6" t="s">
        <v>58</v>
      </c>
      <c r="B6" s="3">
        <v>3</v>
      </c>
      <c r="C6" s="3">
        <v>3</v>
      </c>
      <c r="D6" s="3">
        <v>3</v>
      </c>
      <c r="E6">
        <v>2</v>
      </c>
    </row>
    <row r="7" spans="1:47" x14ac:dyDescent="0.25">
      <c r="A7" t="s">
        <v>59</v>
      </c>
      <c r="B7" s="3">
        <v>12</v>
      </c>
      <c r="C7" s="3">
        <v>26</v>
      </c>
      <c r="D7" s="3">
        <v>31</v>
      </c>
      <c r="E7">
        <v>8</v>
      </c>
      <c r="AU7" s="1"/>
    </row>
    <row r="8" spans="1:47" x14ac:dyDescent="0.25">
      <c r="A8" t="s">
        <v>57</v>
      </c>
      <c r="B8" s="3">
        <f>'Solution Statistics'!I36</f>
        <v>0.17525805129032257</v>
      </c>
      <c r="C8" s="3">
        <f>'Solution Statistics'!S56</f>
        <v>0.13141178686274507</v>
      </c>
      <c r="D8" s="3">
        <f>'Solution Statistics'!AA91</f>
        <v>0.24014999200000003</v>
      </c>
      <c r="E8">
        <f>'Solution Statistics'!AM4</f>
        <v>0.40959989640000005</v>
      </c>
    </row>
    <row r="9" spans="1:47" x14ac:dyDescent="0.25">
      <c r="A9" t="s">
        <v>44</v>
      </c>
      <c r="B9" s="3">
        <f>'Solution Statistics'!I37</f>
        <v>7.2678606835458265E-2</v>
      </c>
      <c r="C9" s="3">
        <f>'Solution Statistics'!S57</f>
        <v>4.0471388313513212E-2</v>
      </c>
      <c r="D9" s="3">
        <f>'Solution Statistics'!AA92</f>
        <v>7.5593801325270174E-2</v>
      </c>
      <c r="E9">
        <v>9.7814342485337588E-2</v>
      </c>
    </row>
    <row r="10" spans="1:47" x14ac:dyDescent="0.25">
      <c r="A10" t="s">
        <v>45</v>
      </c>
      <c r="B10" s="3">
        <f>'Solution Statistics'!I34</f>
        <v>0.37799973999999997</v>
      </c>
      <c r="C10" s="3">
        <f>'Solution Statistics'!S54</f>
        <v>0.30800037000000002</v>
      </c>
      <c r="D10" s="3">
        <f>'Solution Statistics'!AA93</f>
        <v>0.54099987999999999</v>
      </c>
      <c r="E10">
        <v>0.68699964000000002</v>
      </c>
    </row>
    <row r="11" spans="1:47" x14ac:dyDescent="0.25">
      <c r="A11" t="s">
        <v>46</v>
      </c>
      <c r="B11" s="3">
        <f>'Solution Statistics'!I35</f>
        <v>8.7000380000000002E-2</v>
      </c>
      <c r="C11" s="3">
        <f>'Solution Statistics'!S55</f>
        <v>8.5000039999999999E-2</v>
      </c>
      <c r="D11" s="3">
        <f>'Solution Statistics'!AA94</f>
        <v>0.14099954000000001</v>
      </c>
      <c r="E11">
        <v>0.32999972</v>
      </c>
    </row>
    <row r="12" spans="1:47" x14ac:dyDescent="0.25">
      <c r="A12" t="s">
        <v>43</v>
      </c>
      <c r="B12" s="3">
        <f>COUNTA('Solution Statistics'!B3:B27)</f>
        <v>25</v>
      </c>
      <c r="C12" s="3">
        <f>COUNTA('Solution Statistics'!L3:L17)</f>
        <v>15</v>
      </c>
      <c r="D12" s="3">
        <f>SUM('Solution Statistics'!V189:V201)</f>
        <v>177</v>
      </c>
      <c r="E12">
        <f>COUNTA('Solution Statistics'!AD3:AD85)</f>
        <v>83</v>
      </c>
    </row>
    <row r="13" spans="1:47" x14ac:dyDescent="0.25">
      <c r="A13" t="s">
        <v>5125</v>
      </c>
      <c r="B13" s="3">
        <v>0</v>
      </c>
      <c r="C13" s="3">
        <v>0</v>
      </c>
      <c r="D13" s="3">
        <v>54</v>
      </c>
      <c r="E13">
        <v>358</v>
      </c>
    </row>
    <row r="14" spans="1:47" x14ac:dyDescent="0.25">
      <c r="A14" t="s">
        <v>56</v>
      </c>
      <c r="B14" s="3">
        <f>'Solution Statistics'!B26</f>
        <v>33</v>
      </c>
      <c r="C14" s="3">
        <f>'Solution Statistics'!L18</f>
        <v>94</v>
      </c>
      <c r="D14" s="3">
        <f>'Solution Statistics'!U180</f>
        <v>214</v>
      </c>
      <c r="E14">
        <v>418</v>
      </c>
    </row>
    <row r="15" spans="1:47" x14ac:dyDescent="0.25">
      <c r="A15" t="s">
        <v>55</v>
      </c>
      <c r="B15" s="3">
        <f>'Solution Statistics'!B27</f>
        <v>31</v>
      </c>
      <c r="C15" s="3">
        <f>'Solution Statistics'!L19</f>
        <v>90</v>
      </c>
      <c r="D15" s="3">
        <f>'Solution Statistics'!U181</f>
        <v>202</v>
      </c>
      <c r="E15">
        <v>418</v>
      </c>
    </row>
    <row r="16" spans="1:47" x14ac:dyDescent="0.25">
      <c r="A16" t="s">
        <v>54</v>
      </c>
      <c r="B16" s="3">
        <f>'Solution Statistics'!C26</f>
        <v>10</v>
      </c>
      <c r="C16" s="3">
        <f>'Solution Statistics'!M18</f>
        <v>17</v>
      </c>
      <c r="D16" s="3">
        <f>'Solution Statistics'!V180</f>
        <v>23</v>
      </c>
      <c r="E16">
        <v>90</v>
      </c>
    </row>
    <row r="17" spans="1:5" x14ac:dyDescent="0.25">
      <c r="A17" t="s">
        <v>53</v>
      </c>
      <c r="B17" s="3">
        <f>'Solution Statistics'!C27</f>
        <v>6</v>
      </c>
      <c r="C17" s="3">
        <f>'Solution Statistics'!M19</f>
        <v>12</v>
      </c>
      <c r="D17" s="3">
        <f>'Solution Statistics'!V181</f>
        <v>17</v>
      </c>
      <c r="E17">
        <v>61</v>
      </c>
    </row>
    <row r="18" spans="1:5" x14ac:dyDescent="0.25">
      <c r="A18" t="s">
        <v>51</v>
      </c>
      <c r="B18" s="3">
        <f>'Solution Statistics'!D27</f>
        <v>0</v>
      </c>
      <c r="C18" s="3">
        <f>'Solution Statistics'!N19</f>
        <v>1</v>
      </c>
      <c r="D18" s="3">
        <f>'Solution Statistics'!W181</f>
        <v>0</v>
      </c>
      <c r="E18">
        <v>1</v>
      </c>
    </row>
    <row r="19" spans="1:5" x14ac:dyDescent="0.25">
      <c r="A19" t="s">
        <v>52</v>
      </c>
      <c r="B19" s="3">
        <f>'Solution Statistics'!D26</f>
        <v>6</v>
      </c>
      <c r="C19" s="3">
        <f>'Solution Statistics'!N18</f>
        <v>12</v>
      </c>
      <c r="D19" s="3">
        <f>'Solution Statistics'!W180</f>
        <v>19</v>
      </c>
      <c r="E19">
        <v>86</v>
      </c>
    </row>
    <row r="20" spans="1:5" x14ac:dyDescent="0.25">
      <c r="A20" t="s">
        <v>47</v>
      </c>
      <c r="B20" s="3">
        <f>'Solution Statistics'!F28</f>
        <v>0.63882612173913045</v>
      </c>
      <c r="C20" s="3">
        <f>'Solution Statistics'!P20</f>
        <v>1.4028000520000001</v>
      </c>
      <c r="D20" s="3">
        <f>'Solution Statistics'!AA79</f>
        <v>0.98533901740113017</v>
      </c>
      <c r="E20">
        <f>'Solution Statistics'!AJ38</f>
        <v>235.99409637698798</v>
      </c>
    </row>
    <row r="21" spans="1:5" x14ac:dyDescent="0.25">
      <c r="A21" t="s">
        <v>48</v>
      </c>
      <c r="B21" s="3">
        <f>'Solution Statistics'!F29</f>
        <v>0.14708483643764578</v>
      </c>
      <c r="C21" s="3">
        <f>'Solution Statistics'!P21</f>
        <v>0.63881236713104095</v>
      </c>
      <c r="D21" s="3">
        <f>'Solution Statistics'!AA80</f>
        <v>0.24940866440111634</v>
      </c>
      <c r="E21">
        <f>'Solution Statistics'!AJ39</f>
        <v>329.39885161636249</v>
      </c>
    </row>
    <row r="22" spans="1:5" x14ac:dyDescent="0.25">
      <c r="A22" t="s">
        <v>5124</v>
      </c>
      <c r="B22" s="3">
        <f>B21</f>
        <v>0.14708483643764578</v>
      </c>
      <c r="C22" s="3">
        <f>C21</f>
        <v>0.63881236713104095</v>
      </c>
      <c r="D22" s="3">
        <f>D21</f>
        <v>0.24940866440111634</v>
      </c>
      <c r="E22">
        <f>E20-1</f>
        <v>234.99409637698798</v>
      </c>
    </row>
    <row r="23" spans="1:5" x14ac:dyDescent="0.25">
      <c r="A23" t="s">
        <v>49</v>
      </c>
      <c r="B23" s="3">
        <f>'Solution Statistics'!F26</f>
        <v>0.94999988000000002</v>
      </c>
      <c r="C23" s="3">
        <f>'Solution Statistics'!P18</f>
        <v>2.6520004300000002</v>
      </c>
      <c r="D23" s="3">
        <f>'Solution Statistics'!AA81</f>
        <v>1.85999984</v>
      </c>
      <c r="E23">
        <f>'Solution Statistics'!AJ40</f>
        <v>1010.09900027</v>
      </c>
    </row>
    <row r="24" spans="1:5" x14ac:dyDescent="0.25">
      <c r="A24" t="s">
        <v>50</v>
      </c>
      <c r="B24" s="3">
        <f>'Solution Statistics'!F27</f>
        <v>0.43300031999999999</v>
      </c>
      <c r="C24" s="3">
        <f>'Solution Statistics'!P19</f>
        <v>0.40399976999999998</v>
      </c>
      <c r="D24" s="3">
        <f>'Solution Statistics'!AA82</f>
        <v>0.57300030999999996</v>
      </c>
      <c r="E24">
        <f>'Solution Statistics'!AJ41</f>
        <v>15.28200007</v>
      </c>
    </row>
    <row r="25" spans="1:5" x14ac:dyDescent="0.25">
      <c r="A25" t="s">
        <v>62</v>
      </c>
      <c r="B25" s="3">
        <f>'Solution Statistics'!E28</f>
        <v>2.4257571243478266</v>
      </c>
      <c r="C25" s="3">
        <f>'Solution Statistics'!O20</f>
        <v>1.3271733166666666</v>
      </c>
      <c r="D25" s="3">
        <f>'Solution Statistics'!AA85</f>
        <v>3.2917950455367309</v>
      </c>
      <c r="E25">
        <f>'Solution Statistics'!AJ44</f>
        <v>0.10805034999999996</v>
      </c>
    </row>
    <row r="26" spans="1:5" x14ac:dyDescent="0.25">
      <c r="A26" t="s">
        <v>63</v>
      </c>
      <c r="B26" s="3">
        <f>'Solution Statistics'!E29</f>
        <v>0.3941834109055587</v>
      </c>
      <c r="C26" s="3">
        <f>'Solution Statistics'!O21</f>
        <v>2.5235717067687145E-2</v>
      </c>
      <c r="D26" s="3">
        <f>'Solution Statistics'!AA86</f>
        <v>0.17898937201932633</v>
      </c>
      <c r="E26">
        <f>'Solution Statistics'!AJ45</f>
        <v>4.163336342344337E-17</v>
      </c>
    </row>
    <row r="27" spans="1:5" x14ac:dyDescent="0.25">
      <c r="A27" t="s">
        <v>64</v>
      </c>
      <c r="B27" s="3">
        <f>'Solution Statistics'!E26</f>
        <v>2.90076336</v>
      </c>
      <c r="C27" s="3">
        <f>'Solution Statistics'!O18</f>
        <v>1.36286201</v>
      </c>
      <c r="D27" s="3">
        <f>'Solution Statistics'!AA87</f>
        <v>3.4657976599999998</v>
      </c>
      <c r="E27">
        <f>'Solution Statistics'!AJ46</f>
        <v>0.10805035</v>
      </c>
    </row>
    <row r="28" spans="1:5" x14ac:dyDescent="0.25">
      <c r="A28" t="s">
        <v>65</v>
      </c>
      <c r="B28" s="3">
        <f>'Solution Statistics'!E27</f>
        <v>1.44144144</v>
      </c>
      <c r="C28" s="3">
        <f>'Solution Statistics'!O19</f>
        <v>1.3093289699999999</v>
      </c>
      <c r="D28" s="3">
        <f>'Solution Statistics'!AA88</f>
        <v>3.1076760000000001</v>
      </c>
      <c r="E28">
        <f>'Solution Statistics'!AJ47</f>
        <v>0.10805035</v>
      </c>
    </row>
  </sheetData>
  <pageMargins left="0.7" right="0.7" top="0.75" bottom="0.75" header="0.3" footer="0.3"/>
  <pageSetup scale="1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1"/>
  <sheetViews>
    <sheetView topLeftCell="Y1" zoomScale="85" zoomScaleNormal="85" workbookViewId="0">
      <selection activeCell="AM88" sqref="AM88"/>
    </sheetView>
  </sheetViews>
  <sheetFormatPr defaultRowHeight="15" x14ac:dyDescent="0.25"/>
  <cols>
    <col min="36" max="36" width="12" bestFit="1" customWidth="1"/>
  </cols>
  <sheetData>
    <row r="1" spans="2:40" s="2" customFormat="1" x14ac:dyDescent="0.25">
      <c r="B1" s="2" t="s">
        <v>37</v>
      </c>
      <c r="L1" s="2" t="s">
        <v>38</v>
      </c>
      <c r="U1" s="2" t="s">
        <v>39</v>
      </c>
      <c r="AD1" s="2" t="s">
        <v>60</v>
      </c>
    </row>
    <row r="2" spans="2:40" s="2" customFormat="1" x14ac:dyDescent="0.25">
      <c r="B2" s="2" t="s">
        <v>5126</v>
      </c>
      <c r="C2" s="2" t="s">
        <v>5127</v>
      </c>
      <c r="D2" s="2" t="s">
        <v>5128</v>
      </c>
      <c r="E2" s="2" t="s">
        <v>5142</v>
      </c>
      <c r="F2" s="2" t="s">
        <v>5129</v>
      </c>
      <c r="G2" s="2" t="s">
        <v>5130</v>
      </c>
      <c r="H2" s="2" t="s">
        <v>5131</v>
      </c>
      <c r="I2" s="2" t="s">
        <v>5129</v>
      </c>
      <c r="L2" s="2" t="s">
        <v>5126</v>
      </c>
      <c r="M2" s="2" t="s">
        <v>5127</v>
      </c>
      <c r="N2" s="2" t="s">
        <v>5128</v>
      </c>
      <c r="O2" s="2" t="s">
        <v>5142</v>
      </c>
      <c r="P2" s="2" t="s">
        <v>5129</v>
      </c>
      <c r="Q2" s="2" t="s">
        <v>5130</v>
      </c>
      <c r="R2" s="2" t="s">
        <v>5131</v>
      </c>
      <c r="S2" s="2" t="s">
        <v>5129</v>
      </c>
      <c r="U2" s="2" t="s">
        <v>5126</v>
      </c>
      <c r="V2" s="2" t="s">
        <v>5127</v>
      </c>
      <c r="W2" s="2" t="s">
        <v>5128</v>
      </c>
      <c r="X2" s="2" t="s">
        <v>5142</v>
      </c>
      <c r="Y2" s="2" t="s">
        <v>5129</v>
      </c>
      <c r="Z2" s="2" t="s">
        <v>5130</v>
      </c>
      <c r="AA2" s="2" t="s">
        <v>5131</v>
      </c>
      <c r="AB2" s="2" t="s">
        <v>5129</v>
      </c>
      <c r="AD2" s="2" t="s">
        <v>5126</v>
      </c>
      <c r="AE2" s="2" t="s">
        <v>5127</v>
      </c>
      <c r="AF2" s="2" t="s">
        <v>5128</v>
      </c>
      <c r="AG2" s="2" t="s">
        <v>5142</v>
      </c>
      <c r="AH2" s="2" t="s">
        <v>5129</v>
      </c>
      <c r="AI2" s="2" t="s">
        <v>5130</v>
      </c>
      <c r="AJ2" s="2" t="s">
        <v>5131</v>
      </c>
      <c r="AK2" s="2" t="s">
        <v>5129</v>
      </c>
    </row>
    <row r="3" spans="2:40" x14ac:dyDescent="0.25">
      <c r="B3">
        <v>33</v>
      </c>
      <c r="C3">
        <v>6</v>
      </c>
      <c r="D3">
        <v>6</v>
      </c>
      <c r="E3">
        <v>1.44144144</v>
      </c>
      <c r="F3">
        <v>0.64500002000000001</v>
      </c>
      <c r="G3">
        <v>1</v>
      </c>
      <c r="H3">
        <v>3</v>
      </c>
      <c r="I3">
        <v>0.23099980000000001</v>
      </c>
      <c r="L3">
        <v>94</v>
      </c>
      <c r="M3">
        <v>12</v>
      </c>
      <c r="N3">
        <v>12</v>
      </c>
      <c r="O3">
        <v>1.3093289699999999</v>
      </c>
      <c r="P3">
        <v>0.40399976999999998</v>
      </c>
      <c r="Q3">
        <v>1</v>
      </c>
      <c r="R3">
        <v>3</v>
      </c>
      <c r="S3">
        <v>9.0000269999999993E-2</v>
      </c>
      <c r="U3">
        <v>214</v>
      </c>
      <c r="V3">
        <v>23</v>
      </c>
      <c r="W3">
        <v>19</v>
      </c>
      <c r="X3">
        <v>3.4657976599999998</v>
      </c>
      <c r="Y3">
        <v>0.57300030999999996</v>
      </c>
      <c r="Z3">
        <v>1</v>
      </c>
      <c r="AA3">
        <v>3</v>
      </c>
      <c r="AB3">
        <v>0.23199997</v>
      </c>
      <c r="AD3">
        <v>418</v>
      </c>
      <c r="AE3">
        <v>86</v>
      </c>
      <c r="AF3">
        <v>86</v>
      </c>
      <c r="AG3">
        <v>0.10805035</v>
      </c>
      <c r="AH3">
        <v>36.679999950000003</v>
      </c>
      <c r="AI3">
        <v>1</v>
      </c>
      <c r="AJ3">
        <v>2</v>
      </c>
      <c r="AK3">
        <v>0.30800037000000002</v>
      </c>
      <c r="AM3" t="s">
        <v>5137</v>
      </c>
    </row>
    <row r="4" spans="2:40" x14ac:dyDescent="0.25">
      <c r="B4">
        <v>33</v>
      </c>
      <c r="C4">
        <v>7</v>
      </c>
      <c r="D4">
        <v>2</v>
      </c>
      <c r="E4">
        <v>2.8169014099999998</v>
      </c>
      <c r="F4">
        <v>0.59400012000000002</v>
      </c>
      <c r="G4">
        <v>2</v>
      </c>
      <c r="H4">
        <v>3</v>
      </c>
      <c r="I4">
        <v>0.14699993</v>
      </c>
      <c r="L4">
        <v>94</v>
      </c>
      <c r="M4">
        <v>14</v>
      </c>
      <c r="N4">
        <v>3</v>
      </c>
      <c r="O4">
        <v>1.3093289699999999</v>
      </c>
      <c r="P4">
        <v>0.88599965000000003</v>
      </c>
      <c r="Q4">
        <v>2</v>
      </c>
      <c r="R4">
        <v>3</v>
      </c>
      <c r="S4">
        <v>0.10299997</v>
      </c>
      <c r="U4">
        <v>214</v>
      </c>
      <c r="V4">
        <v>23</v>
      </c>
      <c r="W4">
        <v>0</v>
      </c>
      <c r="X4">
        <v>3.4657976599999998</v>
      </c>
      <c r="Y4">
        <v>0.58800036</v>
      </c>
      <c r="Z4">
        <v>2</v>
      </c>
      <c r="AA4">
        <v>3</v>
      </c>
      <c r="AB4">
        <v>0.23600003</v>
      </c>
      <c r="AD4">
        <v>418</v>
      </c>
      <c r="AE4">
        <v>86</v>
      </c>
      <c r="AF4">
        <v>23</v>
      </c>
      <c r="AG4">
        <v>0.10805035</v>
      </c>
      <c r="AH4">
        <v>39.508999770000003</v>
      </c>
      <c r="AI4">
        <v>2</v>
      </c>
      <c r="AJ4">
        <v>2</v>
      </c>
      <c r="AK4">
        <v>0.31599985000000003</v>
      </c>
      <c r="AM4">
        <f>AVERAGE(AK3:AK27)</f>
        <v>0.40959989640000005</v>
      </c>
      <c r="AN4" t="s">
        <v>5138</v>
      </c>
    </row>
    <row r="5" spans="2:40" x14ac:dyDescent="0.25">
      <c r="B5">
        <v>33</v>
      </c>
      <c r="C5">
        <v>7</v>
      </c>
      <c r="D5">
        <v>2</v>
      </c>
      <c r="E5">
        <v>1.44144144</v>
      </c>
      <c r="F5">
        <v>0.48700009999999999</v>
      </c>
      <c r="G5">
        <v>3</v>
      </c>
      <c r="H5">
        <v>3</v>
      </c>
      <c r="I5">
        <v>0.15099999</v>
      </c>
      <c r="L5">
        <v>94</v>
      </c>
      <c r="M5">
        <v>16</v>
      </c>
      <c r="N5">
        <v>3</v>
      </c>
      <c r="O5">
        <v>1.3093289699999999</v>
      </c>
      <c r="P5">
        <v>0.94099960000000005</v>
      </c>
      <c r="Q5">
        <v>3</v>
      </c>
      <c r="R5">
        <v>3</v>
      </c>
      <c r="S5">
        <v>9.1999979999999995E-2</v>
      </c>
      <c r="U5">
        <v>214</v>
      </c>
      <c r="V5">
        <v>23</v>
      </c>
      <c r="W5">
        <v>0</v>
      </c>
      <c r="X5">
        <v>3.4657976599999998</v>
      </c>
      <c r="Y5">
        <v>0.62599992000000004</v>
      </c>
      <c r="Z5">
        <v>3</v>
      </c>
      <c r="AA5">
        <v>3</v>
      </c>
      <c r="AB5">
        <v>0.22099998000000001</v>
      </c>
      <c r="AD5">
        <v>418</v>
      </c>
      <c r="AE5">
        <v>86</v>
      </c>
      <c r="AF5">
        <v>18</v>
      </c>
      <c r="AG5">
        <v>0.10805035</v>
      </c>
      <c r="AH5">
        <v>38.221000070000002</v>
      </c>
      <c r="AI5">
        <v>3</v>
      </c>
      <c r="AJ5">
        <v>2</v>
      </c>
      <c r="AK5">
        <v>0.33699965999999998</v>
      </c>
      <c r="AM5">
        <f>_xlfn.STDEV.P(AK3:AK27)</f>
        <v>9.2918930809626987E-2</v>
      </c>
      <c r="AN5" t="s">
        <v>5139</v>
      </c>
    </row>
    <row r="6" spans="2:40" x14ac:dyDescent="0.25">
      <c r="B6">
        <v>33</v>
      </c>
      <c r="C6">
        <v>8</v>
      </c>
      <c r="D6">
        <v>1</v>
      </c>
      <c r="E6">
        <v>2.8169014099999998</v>
      </c>
      <c r="F6">
        <v>0.46100005999999999</v>
      </c>
      <c r="G6">
        <v>4</v>
      </c>
      <c r="H6">
        <v>3</v>
      </c>
      <c r="I6">
        <v>0.20000017</v>
      </c>
      <c r="L6">
        <v>94</v>
      </c>
      <c r="M6">
        <v>17</v>
      </c>
      <c r="N6">
        <v>2</v>
      </c>
      <c r="O6">
        <v>1.3093289699999999</v>
      </c>
      <c r="P6">
        <v>0.92999960999999998</v>
      </c>
      <c r="Q6">
        <v>4</v>
      </c>
      <c r="R6">
        <v>3</v>
      </c>
      <c r="S6">
        <v>8.5000039999999999E-2</v>
      </c>
      <c r="U6">
        <v>213</v>
      </c>
      <c r="V6">
        <v>22</v>
      </c>
      <c r="W6">
        <v>1</v>
      </c>
      <c r="X6">
        <v>3.4657976599999998</v>
      </c>
      <c r="Y6">
        <v>0.94200039999999996</v>
      </c>
      <c r="Z6">
        <v>4</v>
      </c>
      <c r="AA6">
        <v>3</v>
      </c>
      <c r="AB6">
        <v>0.21500021999999999</v>
      </c>
      <c r="AD6">
        <v>418</v>
      </c>
      <c r="AE6">
        <v>86</v>
      </c>
      <c r="AF6">
        <v>16</v>
      </c>
      <c r="AG6">
        <v>0.10805035</v>
      </c>
      <c r="AH6">
        <v>31.36000014</v>
      </c>
      <c r="AI6">
        <v>4</v>
      </c>
      <c r="AJ6">
        <v>2</v>
      </c>
      <c r="AK6">
        <v>0.32399994999999998</v>
      </c>
      <c r="AM6">
        <f>MAX(AK3:AK27)</f>
        <v>0.61300021999999998</v>
      </c>
      <c r="AN6" t="s">
        <v>5140</v>
      </c>
    </row>
    <row r="7" spans="2:40" x14ac:dyDescent="0.25">
      <c r="B7">
        <v>33</v>
      </c>
      <c r="C7">
        <v>9</v>
      </c>
      <c r="D7">
        <v>4</v>
      </c>
      <c r="E7">
        <v>2.90076336</v>
      </c>
      <c r="F7">
        <v>0.69599991999999999</v>
      </c>
      <c r="G7">
        <v>5</v>
      </c>
      <c r="H7">
        <v>4</v>
      </c>
      <c r="I7">
        <v>0.10599985000000001</v>
      </c>
      <c r="L7">
        <v>94</v>
      </c>
      <c r="M7">
        <v>17</v>
      </c>
      <c r="N7">
        <v>1</v>
      </c>
      <c r="O7">
        <v>1.3093289699999999</v>
      </c>
      <c r="P7">
        <v>0.90400020000000003</v>
      </c>
      <c r="Q7">
        <v>5</v>
      </c>
      <c r="R7">
        <v>4</v>
      </c>
      <c r="S7">
        <v>9.1999979999999995E-2</v>
      </c>
      <c r="U7">
        <v>213</v>
      </c>
      <c r="V7">
        <v>22</v>
      </c>
      <c r="W7">
        <v>1</v>
      </c>
      <c r="X7">
        <v>3.4657976599999998</v>
      </c>
      <c r="Y7">
        <v>0.66500029000000005</v>
      </c>
      <c r="Z7">
        <v>5</v>
      </c>
      <c r="AA7">
        <v>3</v>
      </c>
      <c r="AB7">
        <v>0.17700002000000001</v>
      </c>
      <c r="AD7">
        <v>418</v>
      </c>
      <c r="AE7">
        <v>86</v>
      </c>
      <c r="AF7">
        <v>16</v>
      </c>
      <c r="AG7">
        <v>0.10805035</v>
      </c>
      <c r="AH7">
        <v>92.200000299999999</v>
      </c>
      <c r="AI7">
        <v>5</v>
      </c>
      <c r="AJ7">
        <v>2</v>
      </c>
      <c r="AK7">
        <v>0.32200023999999999</v>
      </c>
      <c r="AM7">
        <f>MIN(AK3:AK27)</f>
        <v>0.30800037000000002</v>
      </c>
      <c r="AN7" t="s">
        <v>5141</v>
      </c>
    </row>
    <row r="8" spans="2:40" x14ac:dyDescent="0.25">
      <c r="B8">
        <v>33</v>
      </c>
      <c r="C8">
        <v>10</v>
      </c>
      <c r="D8">
        <v>3</v>
      </c>
      <c r="E8">
        <v>2.5225225199999999</v>
      </c>
      <c r="F8">
        <v>0.94899971000000005</v>
      </c>
      <c r="G8">
        <v>6</v>
      </c>
      <c r="H8">
        <v>4</v>
      </c>
      <c r="I8">
        <v>0.14400004999999999</v>
      </c>
      <c r="L8">
        <v>92</v>
      </c>
      <c r="M8">
        <v>12</v>
      </c>
      <c r="N8">
        <v>1</v>
      </c>
      <c r="O8">
        <v>1.3093289699999999</v>
      </c>
      <c r="P8">
        <v>0.74700045000000004</v>
      </c>
      <c r="Q8">
        <v>6</v>
      </c>
      <c r="R8">
        <v>4</v>
      </c>
      <c r="S8">
        <v>9.1999979999999995E-2</v>
      </c>
      <c r="U8">
        <v>213</v>
      </c>
      <c r="V8">
        <v>22</v>
      </c>
      <c r="W8">
        <v>1</v>
      </c>
      <c r="X8">
        <v>3.4657976599999998</v>
      </c>
      <c r="Y8">
        <v>0.97699944999999999</v>
      </c>
      <c r="Z8">
        <v>6</v>
      </c>
      <c r="AA8">
        <v>3</v>
      </c>
      <c r="AB8">
        <v>0.16500049</v>
      </c>
      <c r="AD8">
        <v>418</v>
      </c>
      <c r="AE8">
        <v>86</v>
      </c>
      <c r="AF8">
        <v>15</v>
      </c>
      <c r="AG8">
        <v>0.10805035</v>
      </c>
      <c r="AH8">
        <v>43.14899964</v>
      </c>
      <c r="AI8">
        <v>6</v>
      </c>
      <c r="AJ8">
        <v>2</v>
      </c>
      <c r="AK8">
        <v>0.32199960999999999</v>
      </c>
    </row>
    <row r="9" spans="2:40" x14ac:dyDescent="0.25">
      <c r="B9">
        <v>33</v>
      </c>
      <c r="C9">
        <v>10</v>
      </c>
      <c r="D9">
        <v>2</v>
      </c>
      <c r="E9">
        <v>2.5225225199999999</v>
      </c>
      <c r="F9">
        <v>0.43300031999999999</v>
      </c>
      <c r="G9">
        <v>7</v>
      </c>
      <c r="H9">
        <v>5</v>
      </c>
      <c r="I9">
        <v>0.30099979999999998</v>
      </c>
      <c r="L9">
        <v>92</v>
      </c>
      <c r="M9">
        <v>14</v>
      </c>
      <c r="N9">
        <v>1</v>
      </c>
      <c r="O9">
        <v>1.3093289699999999</v>
      </c>
      <c r="P9">
        <v>1.2030002900000001</v>
      </c>
      <c r="Q9">
        <v>7</v>
      </c>
      <c r="R9">
        <v>4</v>
      </c>
      <c r="S9">
        <v>0.10400014</v>
      </c>
      <c r="U9">
        <v>213</v>
      </c>
      <c r="V9">
        <v>22</v>
      </c>
      <c r="W9">
        <v>0</v>
      </c>
      <c r="X9">
        <v>3.1076760000000001</v>
      </c>
      <c r="Y9">
        <v>0.87899970999999999</v>
      </c>
      <c r="Z9">
        <v>7</v>
      </c>
      <c r="AA9">
        <v>3</v>
      </c>
      <c r="AB9">
        <v>0.15299969999999999</v>
      </c>
      <c r="AD9">
        <v>418</v>
      </c>
      <c r="AE9">
        <v>86</v>
      </c>
      <c r="AF9">
        <v>15</v>
      </c>
      <c r="AG9">
        <v>0.10805035</v>
      </c>
      <c r="AH9">
        <v>96.007999920000003</v>
      </c>
      <c r="AI9">
        <v>7</v>
      </c>
      <c r="AJ9">
        <v>2</v>
      </c>
      <c r="AK9">
        <v>0.32099944000000002</v>
      </c>
    </row>
    <row r="10" spans="2:40" x14ac:dyDescent="0.25">
      <c r="B10">
        <v>33</v>
      </c>
      <c r="C10">
        <v>10</v>
      </c>
      <c r="D10">
        <v>0</v>
      </c>
      <c r="E10">
        <v>2.5225225199999999</v>
      </c>
      <c r="F10">
        <v>0.49999979999999999</v>
      </c>
      <c r="G10">
        <v>8</v>
      </c>
      <c r="H10">
        <v>5</v>
      </c>
      <c r="I10">
        <v>0.15299969999999999</v>
      </c>
      <c r="L10">
        <v>92</v>
      </c>
      <c r="M10">
        <v>16</v>
      </c>
      <c r="N10">
        <v>2</v>
      </c>
      <c r="O10">
        <v>1.3093289699999999</v>
      </c>
      <c r="P10">
        <v>1.47100012</v>
      </c>
      <c r="Q10">
        <v>8</v>
      </c>
      <c r="R10">
        <v>4</v>
      </c>
      <c r="S10">
        <v>0.10799957</v>
      </c>
      <c r="U10">
        <v>213</v>
      </c>
      <c r="V10">
        <v>22</v>
      </c>
      <c r="W10">
        <v>0</v>
      </c>
      <c r="X10">
        <v>3.1076760000000001</v>
      </c>
      <c r="Y10">
        <v>1.0100000499999999</v>
      </c>
      <c r="Z10">
        <v>8</v>
      </c>
      <c r="AA10">
        <v>4</v>
      </c>
      <c r="AB10">
        <v>0.14599976000000001</v>
      </c>
      <c r="AD10">
        <v>418</v>
      </c>
      <c r="AE10">
        <v>86</v>
      </c>
      <c r="AF10">
        <v>15</v>
      </c>
      <c r="AG10">
        <v>0.10805035</v>
      </c>
      <c r="AH10">
        <v>59.185999629999998</v>
      </c>
      <c r="AI10">
        <v>8</v>
      </c>
      <c r="AJ10">
        <v>2</v>
      </c>
      <c r="AK10">
        <v>0.32299978000000001</v>
      </c>
    </row>
    <row r="11" spans="2:40" x14ac:dyDescent="0.25">
      <c r="B11">
        <v>32</v>
      </c>
      <c r="C11">
        <v>6</v>
      </c>
      <c r="D11">
        <v>1</v>
      </c>
      <c r="E11">
        <v>1.8181818199999999</v>
      </c>
      <c r="F11">
        <v>0.53399995</v>
      </c>
      <c r="G11">
        <v>9</v>
      </c>
      <c r="H11">
        <v>5</v>
      </c>
      <c r="I11">
        <v>0.13000017</v>
      </c>
      <c r="L11">
        <v>92</v>
      </c>
      <c r="M11">
        <v>17</v>
      </c>
      <c r="N11">
        <v>4</v>
      </c>
      <c r="O11">
        <v>1.3093289699999999</v>
      </c>
      <c r="P11">
        <v>1.9100002</v>
      </c>
      <c r="Q11">
        <v>9</v>
      </c>
      <c r="R11">
        <v>4</v>
      </c>
      <c r="S11">
        <v>0.11299979</v>
      </c>
      <c r="U11">
        <v>213</v>
      </c>
      <c r="V11">
        <v>22</v>
      </c>
      <c r="W11">
        <v>0</v>
      </c>
      <c r="X11">
        <v>3.1076760000000001</v>
      </c>
      <c r="Y11">
        <v>0.74099943000000001</v>
      </c>
      <c r="Z11">
        <v>9</v>
      </c>
      <c r="AA11">
        <v>4</v>
      </c>
      <c r="AB11">
        <v>0.20700010999999999</v>
      </c>
      <c r="AD11">
        <v>418</v>
      </c>
      <c r="AE11">
        <v>86</v>
      </c>
      <c r="AF11">
        <v>15</v>
      </c>
      <c r="AG11">
        <v>0.10805035</v>
      </c>
      <c r="AH11">
        <v>200.08500026999999</v>
      </c>
      <c r="AI11">
        <v>9</v>
      </c>
      <c r="AJ11">
        <v>2</v>
      </c>
      <c r="AK11">
        <v>0.34399959000000002</v>
      </c>
    </row>
    <row r="12" spans="2:40" x14ac:dyDescent="0.25">
      <c r="B12">
        <v>32</v>
      </c>
      <c r="C12">
        <v>7</v>
      </c>
      <c r="D12">
        <v>4</v>
      </c>
      <c r="E12">
        <v>1.8181818199999999</v>
      </c>
      <c r="F12">
        <v>0.83800026000000005</v>
      </c>
      <c r="G12">
        <v>10</v>
      </c>
      <c r="H12">
        <v>5</v>
      </c>
      <c r="I12">
        <v>8.7000380000000002E-2</v>
      </c>
      <c r="L12">
        <v>92</v>
      </c>
      <c r="M12">
        <v>17</v>
      </c>
      <c r="N12">
        <v>2</v>
      </c>
      <c r="O12">
        <v>1.3093289699999999</v>
      </c>
      <c r="P12">
        <v>1.5220000199999999</v>
      </c>
      <c r="Q12">
        <v>10</v>
      </c>
      <c r="R12">
        <v>4</v>
      </c>
      <c r="S12">
        <v>9.7999749999999997E-2</v>
      </c>
      <c r="U12">
        <v>213</v>
      </c>
      <c r="V12">
        <v>22</v>
      </c>
      <c r="W12">
        <v>0</v>
      </c>
      <c r="X12">
        <v>3.1076760000000001</v>
      </c>
      <c r="Y12">
        <v>0.67500011000000004</v>
      </c>
      <c r="Z12">
        <v>10</v>
      </c>
      <c r="AA12">
        <v>4</v>
      </c>
      <c r="AB12">
        <v>0.20800028000000001</v>
      </c>
      <c r="AD12">
        <v>418</v>
      </c>
      <c r="AE12">
        <v>86</v>
      </c>
      <c r="AF12">
        <v>14</v>
      </c>
      <c r="AG12">
        <v>0.10805035</v>
      </c>
      <c r="AH12">
        <v>32.594999600000001</v>
      </c>
      <c r="AI12">
        <v>10</v>
      </c>
      <c r="AJ12">
        <v>2</v>
      </c>
      <c r="AK12">
        <v>0.34099971000000001</v>
      </c>
    </row>
    <row r="13" spans="2:40" x14ac:dyDescent="0.25">
      <c r="B13">
        <v>32</v>
      </c>
      <c r="C13">
        <v>8</v>
      </c>
      <c r="D13">
        <v>3</v>
      </c>
      <c r="E13">
        <v>2.5225225199999999</v>
      </c>
      <c r="F13">
        <v>0.64900007999999998</v>
      </c>
      <c r="G13">
        <v>11</v>
      </c>
      <c r="H13">
        <v>5</v>
      </c>
      <c r="I13">
        <v>0.16700019999999999</v>
      </c>
      <c r="L13">
        <v>91</v>
      </c>
      <c r="M13">
        <v>14</v>
      </c>
      <c r="N13">
        <v>2</v>
      </c>
      <c r="O13">
        <v>1.36286201</v>
      </c>
      <c r="P13">
        <v>1.7779996899999999</v>
      </c>
      <c r="Q13">
        <v>11</v>
      </c>
      <c r="R13">
        <v>5</v>
      </c>
      <c r="S13">
        <v>9.600003E-2</v>
      </c>
      <c r="U13">
        <v>213</v>
      </c>
      <c r="V13">
        <v>22</v>
      </c>
      <c r="W13">
        <v>0</v>
      </c>
      <c r="X13">
        <v>3.4657976599999998</v>
      </c>
      <c r="Y13">
        <v>1.12300047</v>
      </c>
      <c r="Z13">
        <v>11</v>
      </c>
      <c r="AA13">
        <v>4</v>
      </c>
      <c r="AB13">
        <v>0.17500030999999999</v>
      </c>
      <c r="AD13">
        <v>418</v>
      </c>
      <c r="AE13">
        <v>86</v>
      </c>
      <c r="AF13">
        <v>14</v>
      </c>
      <c r="AG13">
        <v>0.10805035</v>
      </c>
      <c r="AH13">
        <v>34.596999779999997</v>
      </c>
      <c r="AI13">
        <v>11</v>
      </c>
      <c r="AJ13">
        <v>2</v>
      </c>
      <c r="AK13">
        <v>0.34899982000000002</v>
      </c>
    </row>
    <row r="14" spans="2:40" x14ac:dyDescent="0.25">
      <c r="B14">
        <v>32</v>
      </c>
      <c r="C14">
        <v>8</v>
      </c>
      <c r="D14">
        <v>2</v>
      </c>
      <c r="E14">
        <v>2.5225225199999999</v>
      </c>
      <c r="F14">
        <v>0.69699946000000002</v>
      </c>
      <c r="G14">
        <v>12</v>
      </c>
      <c r="H14">
        <v>6</v>
      </c>
      <c r="I14">
        <v>0.10000009</v>
      </c>
      <c r="L14">
        <v>91</v>
      </c>
      <c r="M14">
        <v>16</v>
      </c>
      <c r="N14">
        <v>2</v>
      </c>
      <c r="O14">
        <v>1.36286201</v>
      </c>
      <c r="P14">
        <v>2.3579999300000001</v>
      </c>
      <c r="Q14">
        <v>12</v>
      </c>
      <c r="R14">
        <v>5</v>
      </c>
      <c r="S14">
        <v>0.10099963000000001</v>
      </c>
      <c r="U14">
        <v>213</v>
      </c>
      <c r="V14">
        <v>22</v>
      </c>
      <c r="W14">
        <v>0</v>
      </c>
      <c r="X14">
        <v>3.1076760000000001</v>
      </c>
      <c r="Y14">
        <v>0.75099987000000001</v>
      </c>
      <c r="Z14">
        <v>12</v>
      </c>
      <c r="AA14">
        <v>4</v>
      </c>
      <c r="AB14">
        <v>0.20999999</v>
      </c>
      <c r="AD14">
        <v>418</v>
      </c>
      <c r="AE14">
        <v>86</v>
      </c>
      <c r="AF14">
        <v>14</v>
      </c>
      <c r="AG14">
        <v>0.10805035</v>
      </c>
      <c r="AH14">
        <v>231.12200000000001</v>
      </c>
      <c r="AI14">
        <v>12</v>
      </c>
      <c r="AJ14">
        <v>3</v>
      </c>
      <c r="AK14">
        <v>0.36900009</v>
      </c>
    </row>
    <row r="15" spans="2:40" x14ac:dyDescent="0.25">
      <c r="B15">
        <v>32</v>
      </c>
      <c r="C15">
        <v>8</v>
      </c>
      <c r="D15">
        <v>1</v>
      </c>
      <c r="E15">
        <v>2.90076336</v>
      </c>
      <c r="F15">
        <v>0.79600000999999998</v>
      </c>
      <c r="G15">
        <v>13</v>
      </c>
      <c r="H15">
        <v>6</v>
      </c>
      <c r="I15">
        <v>0.17600047999999999</v>
      </c>
      <c r="L15">
        <v>91</v>
      </c>
      <c r="M15">
        <v>17</v>
      </c>
      <c r="N15">
        <v>3</v>
      </c>
      <c r="O15">
        <v>1.36286201</v>
      </c>
      <c r="P15">
        <v>2.24700049</v>
      </c>
      <c r="Q15">
        <v>13</v>
      </c>
      <c r="R15">
        <v>5</v>
      </c>
      <c r="S15">
        <v>9.7999749999999997E-2</v>
      </c>
      <c r="U15">
        <v>213</v>
      </c>
      <c r="V15">
        <v>22</v>
      </c>
      <c r="W15">
        <v>0</v>
      </c>
      <c r="X15">
        <v>3.4657976599999998</v>
      </c>
      <c r="Y15">
        <v>0.91400002000000002</v>
      </c>
      <c r="Z15">
        <v>13</v>
      </c>
      <c r="AA15">
        <v>5</v>
      </c>
      <c r="AB15">
        <v>0.25200023999999999</v>
      </c>
      <c r="AD15">
        <v>418</v>
      </c>
      <c r="AE15">
        <v>86</v>
      </c>
      <c r="AF15">
        <v>14</v>
      </c>
      <c r="AG15">
        <v>0.10805035</v>
      </c>
      <c r="AH15">
        <v>95.854000049999996</v>
      </c>
      <c r="AI15">
        <v>13</v>
      </c>
      <c r="AJ15">
        <v>3</v>
      </c>
      <c r="AK15">
        <v>0.38999990000000001</v>
      </c>
    </row>
    <row r="16" spans="2:40" x14ac:dyDescent="0.25">
      <c r="B16">
        <v>32</v>
      </c>
      <c r="C16">
        <v>8</v>
      </c>
      <c r="D16">
        <v>0</v>
      </c>
      <c r="E16">
        <v>2.5225225199999999</v>
      </c>
      <c r="F16">
        <v>0.61899999000000006</v>
      </c>
      <c r="G16">
        <v>14</v>
      </c>
      <c r="H16">
        <v>6</v>
      </c>
      <c r="I16">
        <v>0.11900018</v>
      </c>
      <c r="L16">
        <v>91</v>
      </c>
      <c r="M16">
        <v>17</v>
      </c>
      <c r="N16">
        <v>1</v>
      </c>
      <c r="O16">
        <v>1.36286201</v>
      </c>
      <c r="P16">
        <v>2.6520004300000002</v>
      </c>
      <c r="Q16">
        <v>14</v>
      </c>
      <c r="R16">
        <v>5</v>
      </c>
      <c r="S16">
        <v>0.1019998</v>
      </c>
      <c r="U16">
        <v>213</v>
      </c>
      <c r="V16">
        <v>22</v>
      </c>
      <c r="W16">
        <v>0</v>
      </c>
      <c r="X16">
        <v>3.4657976599999998</v>
      </c>
      <c r="Y16">
        <v>1.0559997299999999</v>
      </c>
      <c r="Z16">
        <v>14</v>
      </c>
      <c r="AA16">
        <v>5</v>
      </c>
      <c r="AB16">
        <v>0.20100034</v>
      </c>
      <c r="AD16">
        <v>418</v>
      </c>
      <c r="AE16">
        <v>86</v>
      </c>
      <c r="AF16">
        <v>14</v>
      </c>
      <c r="AG16">
        <v>0.10805035</v>
      </c>
      <c r="AH16">
        <v>39.706999600000003</v>
      </c>
      <c r="AI16">
        <v>14</v>
      </c>
      <c r="AJ16">
        <v>3</v>
      </c>
      <c r="AK16">
        <v>0.38000008000000002</v>
      </c>
    </row>
    <row r="17" spans="1:37" x14ac:dyDescent="0.25">
      <c r="B17">
        <v>32</v>
      </c>
      <c r="C17">
        <v>9</v>
      </c>
      <c r="D17">
        <v>2</v>
      </c>
      <c r="E17">
        <v>2.5225225199999999</v>
      </c>
      <c r="F17">
        <v>0.54000033999999997</v>
      </c>
      <c r="G17">
        <v>15</v>
      </c>
      <c r="H17">
        <v>7</v>
      </c>
      <c r="I17">
        <v>0.37799973999999997</v>
      </c>
      <c r="L17">
        <v>90</v>
      </c>
      <c r="M17">
        <v>12</v>
      </c>
      <c r="N17">
        <v>3</v>
      </c>
      <c r="O17">
        <v>1.36286201</v>
      </c>
      <c r="P17">
        <v>1.08900033</v>
      </c>
      <c r="Q17">
        <v>15</v>
      </c>
      <c r="R17">
        <v>5</v>
      </c>
      <c r="S17">
        <v>0.10100025999999999</v>
      </c>
      <c r="U17">
        <v>213</v>
      </c>
      <c r="V17">
        <v>22</v>
      </c>
      <c r="W17">
        <v>0</v>
      </c>
      <c r="X17">
        <v>3.4657976599999998</v>
      </c>
      <c r="Y17">
        <v>0.69100033000000005</v>
      </c>
      <c r="Z17">
        <v>15</v>
      </c>
      <c r="AA17">
        <v>5</v>
      </c>
      <c r="AB17">
        <v>0.18500013000000001</v>
      </c>
      <c r="AD17">
        <v>418</v>
      </c>
      <c r="AE17">
        <v>86</v>
      </c>
      <c r="AF17">
        <v>13</v>
      </c>
      <c r="AG17">
        <v>0.10805035</v>
      </c>
      <c r="AH17">
        <v>82.460000199999996</v>
      </c>
      <c r="AI17">
        <v>15</v>
      </c>
      <c r="AJ17">
        <v>4</v>
      </c>
      <c r="AK17">
        <v>0.41399958999999997</v>
      </c>
    </row>
    <row r="18" spans="1:37" x14ac:dyDescent="0.25">
      <c r="B18">
        <v>32</v>
      </c>
      <c r="C18">
        <v>9</v>
      </c>
      <c r="D18">
        <v>2</v>
      </c>
      <c r="E18">
        <v>2.5225225199999999</v>
      </c>
      <c r="F18">
        <v>0.76099969000000001</v>
      </c>
      <c r="G18">
        <v>16</v>
      </c>
      <c r="H18">
        <v>7</v>
      </c>
      <c r="I18">
        <v>0.16600002999999999</v>
      </c>
      <c r="K18" t="s">
        <v>5140</v>
      </c>
      <c r="L18">
        <f>MAX(L3:L17)</f>
        <v>94</v>
      </c>
      <c r="M18">
        <f>MAX(M3:M17)</f>
        <v>17</v>
      </c>
      <c r="N18">
        <f>MAX(N3:N17)</f>
        <v>12</v>
      </c>
      <c r="O18">
        <f>MAX(O3:O17)</f>
        <v>1.36286201</v>
      </c>
      <c r="P18">
        <f>MAX(P3:P17)</f>
        <v>2.6520004300000002</v>
      </c>
      <c r="Q18">
        <v>16</v>
      </c>
      <c r="R18">
        <v>6</v>
      </c>
      <c r="S18">
        <v>9.8999920000000005E-2</v>
      </c>
      <c r="U18">
        <v>213</v>
      </c>
      <c r="V18">
        <v>22</v>
      </c>
      <c r="W18">
        <v>0</v>
      </c>
      <c r="X18">
        <v>3.4657976599999998</v>
      </c>
      <c r="Y18">
        <v>0.70599973999999999</v>
      </c>
      <c r="Z18">
        <v>16</v>
      </c>
      <c r="AA18">
        <v>5</v>
      </c>
      <c r="AB18">
        <v>0.29500003000000002</v>
      </c>
      <c r="AD18">
        <v>418</v>
      </c>
      <c r="AE18">
        <v>86</v>
      </c>
      <c r="AF18">
        <v>13</v>
      </c>
      <c r="AG18">
        <v>0.10805035</v>
      </c>
      <c r="AH18">
        <v>55.65399996</v>
      </c>
      <c r="AI18">
        <v>16</v>
      </c>
      <c r="AJ18">
        <v>4</v>
      </c>
      <c r="AK18">
        <v>0.47399976999999999</v>
      </c>
    </row>
    <row r="19" spans="1:37" x14ac:dyDescent="0.25">
      <c r="B19">
        <v>32</v>
      </c>
      <c r="C19">
        <v>9</v>
      </c>
      <c r="D19">
        <v>0</v>
      </c>
      <c r="E19">
        <v>2.5225225199999999</v>
      </c>
      <c r="F19">
        <v>0.94999988000000002</v>
      </c>
      <c r="G19">
        <v>17</v>
      </c>
      <c r="H19">
        <v>8</v>
      </c>
      <c r="I19">
        <v>0.11399996</v>
      </c>
      <c r="K19" t="s">
        <v>5141</v>
      </c>
      <c r="L19">
        <f>MIN(L3:L17)</f>
        <v>90</v>
      </c>
      <c r="M19">
        <f>MIN(M3:M17)</f>
        <v>12</v>
      </c>
      <c r="N19">
        <f>MIN(N3:N17)</f>
        <v>1</v>
      </c>
      <c r="O19">
        <f>MIN(O3:O17)</f>
        <v>1.3093289699999999</v>
      </c>
      <c r="P19">
        <f>MIN(P3:P17)</f>
        <v>0.40399976999999998</v>
      </c>
      <c r="Q19">
        <v>17</v>
      </c>
      <c r="R19">
        <v>6</v>
      </c>
      <c r="S19">
        <v>9.8999920000000005E-2</v>
      </c>
      <c r="U19">
        <v>213</v>
      </c>
      <c r="V19">
        <v>22</v>
      </c>
      <c r="W19">
        <v>0</v>
      </c>
      <c r="X19">
        <v>3.1076760000000001</v>
      </c>
      <c r="Y19">
        <v>0.97400019999999998</v>
      </c>
      <c r="Z19">
        <v>17</v>
      </c>
      <c r="AA19">
        <v>5</v>
      </c>
      <c r="AB19">
        <v>0.15300032999999999</v>
      </c>
      <c r="AD19">
        <v>418</v>
      </c>
      <c r="AE19">
        <v>86</v>
      </c>
      <c r="AF19">
        <v>13</v>
      </c>
      <c r="AG19">
        <v>0.10805035</v>
      </c>
      <c r="AH19">
        <v>35.332000069999999</v>
      </c>
      <c r="AI19">
        <v>17</v>
      </c>
      <c r="AJ19">
        <v>4</v>
      </c>
      <c r="AK19">
        <v>0.55100033000000004</v>
      </c>
    </row>
    <row r="20" spans="1:37" x14ac:dyDescent="0.25">
      <c r="B20">
        <v>32</v>
      </c>
      <c r="C20">
        <v>9</v>
      </c>
      <c r="D20">
        <v>0</v>
      </c>
      <c r="E20">
        <v>2.5225225199999999</v>
      </c>
      <c r="F20">
        <v>0.59299995000000005</v>
      </c>
      <c r="G20">
        <v>18</v>
      </c>
      <c r="H20">
        <v>8</v>
      </c>
      <c r="I20">
        <v>0.17799956</v>
      </c>
      <c r="N20" t="s">
        <v>5145</v>
      </c>
      <c r="O20">
        <f>AVERAGE(O3:O17)</f>
        <v>1.3271733166666666</v>
      </c>
      <c r="P20">
        <f>AVERAGE(P3:P17)</f>
        <v>1.4028000520000001</v>
      </c>
      <c r="Q20">
        <v>18</v>
      </c>
      <c r="R20">
        <v>6</v>
      </c>
      <c r="S20">
        <v>9.7999749999999997E-2</v>
      </c>
      <c r="U20">
        <v>212</v>
      </c>
      <c r="V20">
        <v>21</v>
      </c>
      <c r="W20">
        <v>2</v>
      </c>
      <c r="X20">
        <v>3.4657976599999998</v>
      </c>
      <c r="Y20">
        <v>0.66100024000000002</v>
      </c>
      <c r="Z20">
        <v>18</v>
      </c>
      <c r="AA20">
        <v>5</v>
      </c>
      <c r="AB20">
        <v>0.16300015000000001</v>
      </c>
      <c r="AD20">
        <v>418</v>
      </c>
      <c r="AE20">
        <v>86</v>
      </c>
      <c r="AF20">
        <v>13</v>
      </c>
      <c r="AG20">
        <v>0.10805035</v>
      </c>
      <c r="AH20">
        <v>103.02199954</v>
      </c>
      <c r="AI20">
        <v>18</v>
      </c>
      <c r="AJ20">
        <v>5</v>
      </c>
      <c r="AK20">
        <v>0.42900026000000002</v>
      </c>
    </row>
    <row r="21" spans="1:37" x14ac:dyDescent="0.25">
      <c r="B21">
        <v>32</v>
      </c>
      <c r="C21">
        <v>9</v>
      </c>
      <c r="D21">
        <v>0</v>
      </c>
      <c r="E21">
        <v>2.5225225199999999</v>
      </c>
      <c r="F21">
        <v>0.55400020999999999</v>
      </c>
      <c r="G21">
        <v>19</v>
      </c>
      <c r="H21">
        <v>9</v>
      </c>
      <c r="I21">
        <v>0.12799983000000001</v>
      </c>
      <c r="N21" t="s">
        <v>5139</v>
      </c>
      <c r="O21">
        <f>_xlfn.STDEV.P(O3:O17)</f>
        <v>2.5235717067687145E-2</v>
      </c>
      <c r="P21">
        <f>_xlfn.STDEV.P(P3:P17)</f>
        <v>0.63881236713104095</v>
      </c>
      <c r="Q21">
        <v>19</v>
      </c>
      <c r="R21">
        <v>6</v>
      </c>
      <c r="S21">
        <v>0.10400014</v>
      </c>
      <c r="U21">
        <v>212</v>
      </c>
      <c r="V21">
        <v>21</v>
      </c>
      <c r="W21">
        <v>2</v>
      </c>
      <c r="X21">
        <v>3.4657976599999998</v>
      </c>
      <c r="Y21">
        <v>0.77400002999999995</v>
      </c>
      <c r="Z21">
        <v>19</v>
      </c>
      <c r="AA21">
        <v>7</v>
      </c>
      <c r="AB21">
        <v>0.14099954000000001</v>
      </c>
      <c r="AD21">
        <v>418</v>
      </c>
      <c r="AE21">
        <v>86</v>
      </c>
      <c r="AF21">
        <v>13</v>
      </c>
      <c r="AG21">
        <v>0.10805035</v>
      </c>
      <c r="AH21">
        <v>66.236000369999999</v>
      </c>
      <c r="AI21">
        <v>19</v>
      </c>
      <c r="AJ21">
        <v>5</v>
      </c>
      <c r="AK21">
        <v>0.50700036999999998</v>
      </c>
    </row>
    <row r="22" spans="1:37" x14ac:dyDescent="0.25">
      <c r="B22">
        <v>31</v>
      </c>
      <c r="C22">
        <v>7</v>
      </c>
      <c r="D22">
        <v>2</v>
      </c>
      <c r="E22">
        <v>2.5225225199999999</v>
      </c>
      <c r="F22">
        <v>0.81700044999999999</v>
      </c>
      <c r="G22">
        <v>20</v>
      </c>
      <c r="H22">
        <v>9</v>
      </c>
      <c r="I22">
        <v>0.37199997000000001</v>
      </c>
      <c r="Q22">
        <v>20</v>
      </c>
      <c r="R22">
        <v>7</v>
      </c>
      <c r="S22">
        <v>0.10299997</v>
      </c>
      <c r="U22">
        <v>212</v>
      </c>
      <c r="V22">
        <v>21</v>
      </c>
      <c r="W22">
        <v>1</v>
      </c>
      <c r="X22">
        <v>3.4657976599999998</v>
      </c>
      <c r="Y22">
        <v>0.70900025</v>
      </c>
      <c r="Z22">
        <v>20</v>
      </c>
      <c r="AA22">
        <v>7</v>
      </c>
      <c r="AB22">
        <v>0.16099980999999999</v>
      </c>
      <c r="AD22">
        <v>418</v>
      </c>
      <c r="AE22">
        <v>86</v>
      </c>
      <c r="AF22">
        <v>13</v>
      </c>
      <c r="AG22">
        <v>0.10805035</v>
      </c>
      <c r="AH22">
        <v>15.28200007</v>
      </c>
      <c r="AI22">
        <v>20</v>
      </c>
      <c r="AJ22">
        <v>5</v>
      </c>
      <c r="AK22">
        <v>0.39800000000000002</v>
      </c>
    </row>
    <row r="23" spans="1:37" x14ac:dyDescent="0.25">
      <c r="B23">
        <v>31</v>
      </c>
      <c r="C23">
        <v>7</v>
      </c>
      <c r="D23">
        <v>2</v>
      </c>
      <c r="E23">
        <v>2.5225225199999999</v>
      </c>
      <c r="F23">
        <v>0.52299994999999999</v>
      </c>
      <c r="G23">
        <v>21</v>
      </c>
      <c r="H23">
        <v>9</v>
      </c>
      <c r="I23">
        <v>0.12199944</v>
      </c>
      <c r="Q23">
        <v>21</v>
      </c>
      <c r="R23">
        <v>7</v>
      </c>
      <c r="S23">
        <v>0.10100025999999999</v>
      </c>
      <c r="U23">
        <v>212</v>
      </c>
      <c r="V23">
        <v>21</v>
      </c>
      <c r="W23">
        <v>1</v>
      </c>
      <c r="X23">
        <v>3.1076760000000001</v>
      </c>
      <c r="Y23">
        <v>1.20600017</v>
      </c>
      <c r="Z23">
        <v>21</v>
      </c>
      <c r="AA23">
        <v>7</v>
      </c>
      <c r="AB23">
        <v>0.15900009000000001</v>
      </c>
      <c r="AD23">
        <v>418</v>
      </c>
      <c r="AE23">
        <v>86</v>
      </c>
      <c r="AF23">
        <v>13</v>
      </c>
      <c r="AG23">
        <v>0.10805035</v>
      </c>
      <c r="AH23">
        <v>50.685999850000002</v>
      </c>
      <c r="AI23">
        <v>21</v>
      </c>
      <c r="AJ23">
        <v>5</v>
      </c>
      <c r="AK23">
        <v>0.49399941000000003</v>
      </c>
    </row>
    <row r="24" spans="1:37" x14ac:dyDescent="0.25">
      <c r="B24">
        <v>31</v>
      </c>
      <c r="C24">
        <v>8</v>
      </c>
      <c r="D24">
        <v>2</v>
      </c>
      <c r="E24">
        <v>2.5225225199999999</v>
      </c>
      <c r="F24">
        <v>0.51900053000000002</v>
      </c>
      <c r="G24">
        <v>22</v>
      </c>
      <c r="H24">
        <v>10</v>
      </c>
      <c r="I24">
        <v>0.27399960000000001</v>
      </c>
      <c r="Q24">
        <v>22</v>
      </c>
      <c r="R24">
        <v>7</v>
      </c>
      <c r="S24">
        <v>0.10000009</v>
      </c>
      <c r="U24">
        <v>212</v>
      </c>
      <c r="V24">
        <v>21</v>
      </c>
      <c r="W24">
        <v>1</v>
      </c>
      <c r="X24">
        <v>3.4657976599999998</v>
      </c>
      <c r="Y24">
        <v>0.96299957999999997</v>
      </c>
      <c r="Z24">
        <v>22</v>
      </c>
      <c r="AA24">
        <v>8</v>
      </c>
      <c r="AB24">
        <v>0.14699993</v>
      </c>
      <c r="AD24">
        <v>418</v>
      </c>
      <c r="AE24">
        <v>86</v>
      </c>
      <c r="AF24">
        <v>13</v>
      </c>
      <c r="AG24">
        <v>0.10805035</v>
      </c>
      <c r="AH24">
        <v>36.743000010000003</v>
      </c>
      <c r="AI24">
        <v>22</v>
      </c>
      <c r="AJ24">
        <v>5</v>
      </c>
      <c r="AK24">
        <v>0.47600010999999998</v>
      </c>
    </row>
    <row r="25" spans="1:37" x14ac:dyDescent="0.25">
      <c r="B25">
        <v>31</v>
      </c>
      <c r="C25">
        <v>8</v>
      </c>
      <c r="D25">
        <v>2</v>
      </c>
      <c r="E25">
        <v>2.5225225199999999</v>
      </c>
      <c r="F25">
        <v>0.53800000000000003</v>
      </c>
      <c r="G25">
        <v>23</v>
      </c>
      <c r="H25">
        <v>10</v>
      </c>
      <c r="I25">
        <v>0.12200007</v>
      </c>
      <c r="Q25">
        <v>23</v>
      </c>
      <c r="R25">
        <v>7</v>
      </c>
      <c r="S25">
        <v>0.10500031</v>
      </c>
      <c r="U25">
        <v>212</v>
      </c>
      <c r="V25">
        <v>21</v>
      </c>
      <c r="W25">
        <v>1</v>
      </c>
      <c r="X25">
        <v>3.1076760000000001</v>
      </c>
      <c r="Y25">
        <v>1.0309998600000001</v>
      </c>
      <c r="Z25">
        <v>23</v>
      </c>
      <c r="AA25">
        <v>8</v>
      </c>
      <c r="AB25">
        <v>0.27099971</v>
      </c>
      <c r="AD25">
        <v>418</v>
      </c>
      <c r="AE25">
        <v>86</v>
      </c>
      <c r="AF25">
        <v>12</v>
      </c>
      <c r="AG25">
        <v>0.10805035</v>
      </c>
      <c r="AH25">
        <v>75.506000130000004</v>
      </c>
      <c r="AI25">
        <v>23</v>
      </c>
      <c r="AJ25">
        <v>6</v>
      </c>
      <c r="AK25">
        <v>0.56899962999999998</v>
      </c>
    </row>
    <row r="26" spans="1:37" x14ac:dyDescent="0.25">
      <c r="A26" t="s">
        <v>5140</v>
      </c>
      <c r="B26">
        <f>MAX(B3:B25)</f>
        <v>33</v>
      </c>
      <c r="C26">
        <f>MAX(C3:C25)</f>
        <v>10</v>
      </c>
      <c r="D26">
        <f>MAX(D3:D25)</f>
        <v>6</v>
      </c>
      <c r="E26">
        <f>MAX(E3:E25)</f>
        <v>2.90076336</v>
      </c>
      <c r="F26">
        <f>MAX(F3:F25)</f>
        <v>0.94999988000000002</v>
      </c>
      <c r="G26">
        <v>24</v>
      </c>
      <c r="H26">
        <v>10</v>
      </c>
      <c r="I26">
        <v>0.13900045</v>
      </c>
      <c r="Q26">
        <v>24</v>
      </c>
      <c r="R26">
        <v>8</v>
      </c>
      <c r="S26">
        <v>0.10299997</v>
      </c>
      <c r="U26">
        <v>212</v>
      </c>
      <c r="V26">
        <v>21</v>
      </c>
      <c r="W26">
        <v>1</v>
      </c>
      <c r="X26">
        <v>3.4657976599999998</v>
      </c>
      <c r="Y26">
        <v>0.71599955999999998</v>
      </c>
      <c r="Z26">
        <v>24</v>
      </c>
      <c r="AA26">
        <v>11</v>
      </c>
      <c r="AB26">
        <v>0.17099963000000001</v>
      </c>
      <c r="AD26">
        <v>418</v>
      </c>
      <c r="AE26">
        <v>86</v>
      </c>
      <c r="AF26">
        <v>12</v>
      </c>
      <c r="AG26">
        <v>0.10805035</v>
      </c>
      <c r="AH26">
        <v>33.964000550000002</v>
      </c>
      <c r="AI26">
        <v>24</v>
      </c>
      <c r="AJ26">
        <v>6</v>
      </c>
      <c r="AK26">
        <v>0.56899962999999998</v>
      </c>
    </row>
    <row r="27" spans="1:37" x14ac:dyDescent="0.25">
      <c r="A27" t="s">
        <v>5141</v>
      </c>
      <c r="B27">
        <f>MIN(B3:B25)</f>
        <v>31</v>
      </c>
      <c r="C27">
        <f>MIN(C3:C25)</f>
        <v>6</v>
      </c>
      <c r="D27">
        <f>MIN(D3:D25)</f>
        <v>0</v>
      </c>
      <c r="E27">
        <f>MIN(E3:E25)</f>
        <v>1.44144144</v>
      </c>
      <c r="F27">
        <f>MIN(F3:F25)</f>
        <v>0.43300031999999999</v>
      </c>
      <c r="G27">
        <v>25</v>
      </c>
      <c r="H27">
        <v>10</v>
      </c>
      <c r="I27">
        <v>0.13900045</v>
      </c>
      <c r="L27">
        <v>94</v>
      </c>
      <c r="M27">
        <f>COUNTIF($L$3:$L$17,"=94")</f>
        <v>5</v>
      </c>
      <c r="Q27">
        <v>25</v>
      </c>
      <c r="R27">
        <v>8</v>
      </c>
      <c r="S27">
        <v>0.30800037000000002</v>
      </c>
      <c r="U27">
        <v>212</v>
      </c>
      <c r="V27">
        <v>21</v>
      </c>
      <c r="W27">
        <v>1</v>
      </c>
      <c r="X27">
        <v>3.1076760000000001</v>
      </c>
      <c r="Y27">
        <v>1.0340003799999999</v>
      </c>
      <c r="Z27">
        <v>25</v>
      </c>
      <c r="AA27">
        <v>11</v>
      </c>
      <c r="AB27">
        <v>0.24100025</v>
      </c>
      <c r="AD27">
        <v>418</v>
      </c>
      <c r="AE27">
        <v>86</v>
      </c>
      <c r="AF27">
        <v>12</v>
      </c>
      <c r="AG27">
        <v>0.10805035</v>
      </c>
      <c r="AH27">
        <v>33.000999710000002</v>
      </c>
      <c r="AI27">
        <v>25</v>
      </c>
      <c r="AJ27">
        <v>8</v>
      </c>
      <c r="AK27">
        <v>0.61300021999999998</v>
      </c>
    </row>
    <row r="28" spans="1:37" x14ac:dyDescent="0.25">
      <c r="D28" t="s">
        <v>5145</v>
      </c>
      <c r="E28">
        <f>AVERAGE(E3:E25)</f>
        <v>2.4257571243478266</v>
      </c>
      <c r="F28">
        <f>AVERAGE(F3:F25)</f>
        <v>0.63882612173913045</v>
      </c>
      <c r="G28">
        <v>26</v>
      </c>
      <c r="H28">
        <v>11</v>
      </c>
      <c r="I28">
        <v>0.24000008</v>
      </c>
      <c r="L28">
        <v>92</v>
      </c>
      <c r="M28">
        <f>COUNTIF($L$3:$L$17,"=92")</f>
        <v>5</v>
      </c>
      <c r="Q28">
        <v>26</v>
      </c>
      <c r="R28">
        <v>8</v>
      </c>
      <c r="S28">
        <v>0.10200043</v>
      </c>
      <c r="U28">
        <v>212</v>
      </c>
      <c r="V28">
        <v>21</v>
      </c>
      <c r="W28">
        <v>1</v>
      </c>
      <c r="X28">
        <v>3.4657976599999998</v>
      </c>
      <c r="Y28">
        <v>0.96300021000000002</v>
      </c>
      <c r="Z28">
        <v>26</v>
      </c>
      <c r="AA28">
        <v>12</v>
      </c>
      <c r="AB28">
        <v>0.20000017</v>
      </c>
      <c r="AD28">
        <v>418</v>
      </c>
      <c r="AE28">
        <v>86</v>
      </c>
      <c r="AF28">
        <v>12</v>
      </c>
      <c r="AG28">
        <v>0.10805035</v>
      </c>
      <c r="AH28">
        <v>268.952</v>
      </c>
    </row>
    <row r="29" spans="1:37" x14ac:dyDescent="0.25">
      <c r="D29" t="s">
        <v>5139</v>
      </c>
      <c r="E29">
        <f>_xlfn.STDEV.P(E3:E25)</f>
        <v>0.3941834109055587</v>
      </c>
      <c r="F29">
        <f>_xlfn.STDEV.P(F3:F25)</f>
        <v>0.14708483643764578</v>
      </c>
      <c r="G29">
        <v>27</v>
      </c>
      <c r="H29">
        <v>11</v>
      </c>
      <c r="I29">
        <v>0.24700001999999999</v>
      </c>
      <c r="L29">
        <v>91</v>
      </c>
      <c r="M29">
        <f>COUNTIF($L$3:$L$17,"=91")</f>
        <v>4</v>
      </c>
      <c r="Q29">
        <v>27</v>
      </c>
      <c r="R29">
        <v>8</v>
      </c>
      <c r="S29">
        <v>0.10800019</v>
      </c>
      <c r="U29">
        <v>212</v>
      </c>
      <c r="V29">
        <v>21</v>
      </c>
      <c r="W29">
        <v>1</v>
      </c>
      <c r="X29">
        <v>3.4657976599999998</v>
      </c>
      <c r="Y29">
        <v>0.67599964999999995</v>
      </c>
      <c r="Z29">
        <v>27</v>
      </c>
      <c r="AA29">
        <v>12</v>
      </c>
      <c r="AB29">
        <v>0.20599993999999999</v>
      </c>
      <c r="AD29">
        <v>418</v>
      </c>
      <c r="AE29">
        <v>86</v>
      </c>
      <c r="AF29">
        <v>12</v>
      </c>
      <c r="AG29">
        <v>0.10805035</v>
      </c>
      <c r="AH29">
        <v>118.88399986</v>
      </c>
    </row>
    <row r="30" spans="1:37" x14ac:dyDescent="0.25">
      <c r="B30" t="s">
        <v>5144</v>
      </c>
      <c r="G30">
        <v>28</v>
      </c>
      <c r="H30">
        <v>11</v>
      </c>
      <c r="I30">
        <v>0.11300042</v>
      </c>
      <c r="L30">
        <v>90</v>
      </c>
      <c r="M30">
        <f>COUNTIF($L$3:$L$17,"=90")</f>
        <v>1</v>
      </c>
      <c r="Q30">
        <v>28</v>
      </c>
      <c r="R30">
        <v>19</v>
      </c>
      <c r="S30">
        <v>0.11899956</v>
      </c>
      <c r="U30">
        <v>212</v>
      </c>
      <c r="V30">
        <v>21</v>
      </c>
      <c r="W30">
        <v>1</v>
      </c>
      <c r="X30">
        <v>3.1076760000000001</v>
      </c>
      <c r="Y30">
        <v>0.94100022999999999</v>
      </c>
      <c r="Z30">
        <v>28</v>
      </c>
      <c r="AA30">
        <v>12</v>
      </c>
      <c r="AB30">
        <v>0.20400023</v>
      </c>
      <c r="AD30">
        <v>418</v>
      </c>
      <c r="AE30">
        <v>86</v>
      </c>
      <c r="AF30">
        <v>12</v>
      </c>
      <c r="AG30">
        <v>0.10805035</v>
      </c>
      <c r="AH30">
        <v>72.161999829999999</v>
      </c>
    </row>
    <row r="31" spans="1:37" x14ac:dyDescent="0.25">
      <c r="B31">
        <v>33</v>
      </c>
      <c r="C31">
        <f>COUNTIF(B3:B25,"=33")</f>
        <v>8</v>
      </c>
      <c r="G31">
        <v>29</v>
      </c>
      <c r="H31">
        <v>11</v>
      </c>
      <c r="I31">
        <v>0.15599958</v>
      </c>
      <c r="Q31">
        <v>29</v>
      </c>
      <c r="R31">
        <v>19</v>
      </c>
      <c r="S31">
        <v>0.12600011999999999</v>
      </c>
      <c r="U31">
        <v>212</v>
      </c>
      <c r="V31">
        <v>21</v>
      </c>
      <c r="W31">
        <v>1</v>
      </c>
      <c r="X31">
        <v>3.1076760000000001</v>
      </c>
      <c r="Y31">
        <v>0.71300030999999997</v>
      </c>
      <c r="Z31">
        <v>29</v>
      </c>
      <c r="AA31">
        <v>13</v>
      </c>
      <c r="AB31">
        <v>0.25399996000000002</v>
      </c>
      <c r="AD31">
        <v>418</v>
      </c>
      <c r="AE31">
        <v>86</v>
      </c>
      <c r="AF31">
        <v>12</v>
      </c>
      <c r="AG31">
        <v>0.10805035</v>
      </c>
      <c r="AH31">
        <v>45.552000329999998</v>
      </c>
      <c r="AJ31" t="s">
        <v>5132</v>
      </c>
    </row>
    <row r="32" spans="1:37" x14ac:dyDescent="0.25">
      <c r="B32">
        <v>32</v>
      </c>
      <c r="C32">
        <f>COUNTIF(B3:B25,"=32")</f>
        <v>11</v>
      </c>
      <c r="G32">
        <v>30</v>
      </c>
      <c r="H32">
        <v>12</v>
      </c>
      <c r="I32">
        <v>0.15799991999999999</v>
      </c>
      <c r="Q32">
        <v>30</v>
      </c>
      <c r="R32">
        <v>19</v>
      </c>
      <c r="S32">
        <v>0.13700011000000001</v>
      </c>
      <c r="U32">
        <v>211</v>
      </c>
      <c r="V32">
        <v>20</v>
      </c>
      <c r="W32">
        <v>2</v>
      </c>
      <c r="X32">
        <v>3.4657976599999998</v>
      </c>
      <c r="Y32">
        <v>0.69999997999999997</v>
      </c>
      <c r="Z32">
        <v>30</v>
      </c>
      <c r="AA32">
        <v>13</v>
      </c>
      <c r="AB32">
        <v>0.17600047999999999</v>
      </c>
      <c r="AD32">
        <v>418</v>
      </c>
      <c r="AE32">
        <v>86</v>
      </c>
      <c r="AF32">
        <v>12</v>
      </c>
      <c r="AG32">
        <v>0.10805035</v>
      </c>
      <c r="AH32">
        <v>22.55799975</v>
      </c>
      <c r="AJ32">
        <f>SUM(AG3:AG250)</f>
        <v>9.1842797499999964</v>
      </c>
      <c r="AK32" t="s">
        <v>5133</v>
      </c>
    </row>
    <row r="33" spans="2:37" x14ac:dyDescent="0.25">
      <c r="B33">
        <v>31</v>
      </c>
      <c r="C33">
        <f>COUNTIF(B3:B25,"=31")</f>
        <v>4</v>
      </c>
      <c r="G33">
        <v>31</v>
      </c>
      <c r="H33">
        <v>12</v>
      </c>
      <c r="I33">
        <v>0.17499967999999999</v>
      </c>
      <c r="Q33">
        <v>31</v>
      </c>
      <c r="R33">
        <v>19</v>
      </c>
      <c r="S33">
        <v>0.13700011000000001</v>
      </c>
      <c r="U33">
        <v>211</v>
      </c>
      <c r="V33">
        <v>20</v>
      </c>
      <c r="W33">
        <v>2</v>
      </c>
      <c r="X33">
        <v>3.1076760000000001</v>
      </c>
      <c r="Y33">
        <v>1.0080003399999999</v>
      </c>
      <c r="Z33">
        <v>31</v>
      </c>
      <c r="AA33">
        <v>13</v>
      </c>
      <c r="AB33">
        <v>0.17100024999999999</v>
      </c>
      <c r="AD33">
        <v>418</v>
      </c>
      <c r="AE33">
        <v>86</v>
      </c>
      <c r="AF33">
        <v>12</v>
      </c>
      <c r="AG33">
        <v>0.10805035</v>
      </c>
      <c r="AH33">
        <v>78.086000220000003</v>
      </c>
      <c r="AJ33">
        <f>AJ32/60</f>
        <v>0.1530713291666666</v>
      </c>
      <c r="AK33" t="s">
        <v>5134</v>
      </c>
    </row>
    <row r="34" spans="2:37" x14ac:dyDescent="0.25">
      <c r="H34" t="s">
        <v>5140</v>
      </c>
      <c r="I34">
        <f>MAX(I3:I33)</f>
        <v>0.37799973999999997</v>
      </c>
      <c r="Q34">
        <v>32</v>
      </c>
      <c r="R34">
        <v>22</v>
      </c>
      <c r="S34">
        <v>0.15500004000000001</v>
      </c>
      <c r="U34">
        <v>211</v>
      </c>
      <c r="V34">
        <v>20</v>
      </c>
      <c r="W34">
        <v>2</v>
      </c>
      <c r="X34">
        <v>3.1076760000000001</v>
      </c>
      <c r="Y34">
        <v>0.94099960000000005</v>
      </c>
      <c r="Z34">
        <v>32</v>
      </c>
      <c r="AA34">
        <v>13</v>
      </c>
      <c r="AB34">
        <v>0.17599985000000001</v>
      </c>
      <c r="AD34">
        <v>418</v>
      </c>
      <c r="AE34">
        <v>86</v>
      </c>
      <c r="AF34">
        <v>12</v>
      </c>
      <c r="AG34">
        <v>0.10805035</v>
      </c>
      <c r="AH34">
        <v>45.403999599999999</v>
      </c>
      <c r="AJ34">
        <f>AJ33/60</f>
        <v>2.5511888194444435E-3</v>
      </c>
      <c r="AK34" t="s">
        <v>5135</v>
      </c>
    </row>
    <row r="35" spans="2:37" x14ac:dyDescent="0.25">
      <c r="H35" t="s">
        <v>5141</v>
      </c>
      <c r="I35">
        <f>MIN(I3:I33)</f>
        <v>8.7000380000000002E-2</v>
      </c>
      <c r="Q35">
        <v>33</v>
      </c>
      <c r="R35">
        <v>22</v>
      </c>
      <c r="S35">
        <v>0.15900009000000001</v>
      </c>
      <c r="U35">
        <v>211</v>
      </c>
      <c r="V35">
        <v>20</v>
      </c>
      <c r="W35">
        <v>2</v>
      </c>
      <c r="X35">
        <v>3.4657976599999998</v>
      </c>
      <c r="Y35">
        <v>1.18799962</v>
      </c>
      <c r="Z35">
        <v>33</v>
      </c>
      <c r="AA35">
        <v>14</v>
      </c>
      <c r="AB35">
        <v>0.16600002999999999</v>
      </c>
      <c r="AD35">
        <v>418</v>
      </c>
      <c r="AE35">
        <v>86</v>
      </c>
      <c r="AF35">
        <v>12</v>
      </c>
      <c r="AG35">
        <v>0.10805035</v>
      </c>
      <c r="AH35">
        <v>64.34500027</v>
      </c>
      <c r="AJ35">
        <f>AJ34/24</f>
        <v>1.0629953414351848E-4</v>
      </c>
      <c r="AK35" t="s">
        <v>5136</v>
      </c>
    </row>
    <row r="36" spans="2:37" x14ac:dyDescent="0.25">
      <c r="H36" t="s">
        <v>5145</v>
      </c>
      <c r="I36">
        <f>AVERAGE(I3:I33)</f>
        <v>0.17525805129032257</v>
      </c>
      <c r="Q36">
        <v>34</v>
      </c>
      <c r="R36">
        <v>22</v>
      </c>
      <c r="S36">
        <v>0.13199989000000001</v>
      </c>
      <c r="U36">
        <v>211</v>
      </c>
      <c r="V36">
        <v>22</v>
      </c>
      <c r="W36">
        <v>1</v>
      </c>
      <c r="X36">
        <v>3.4657976599999998</v>
      </c>
      <c r="Y36">
        <v>0.85900007</v>
      </c>
      <c r="Z36">
        <v>34</v>
      </c>
      <c r="AA36">
        <v>14</v>
      </c>
      <c r="AB36">
        <v>0.16199997999999999</v>
      </c>
      <c r="AD36">
        <v>418</v>
      </c>
      <c r="AE36">
        <v>86</v>
      </c>
      <c r="AF36">
        <v>12</v>
      </c>
      <c r="AG36">
        <v>0.10805035</v>
      </c>
      <c r="AH36">
        <v>35.362000160000001</v>
      </c>
    </row>
    <row r="37" spans="2:37" x14ac:dyDescent="0.25">
      <c r="H37" t="s">
        <v>5139</v>
      </c>
      <c r="I37">
        <f>_xlfn.STDEV.P(I3:I33)</f>
        <v>7.2678606835458265E-2</v>
      </c>
      <c r="Q37">
        <v>35</v>
      </c>
      <c r="R37">
        <v>22</v>
      </c>
      <c r="S37">
        <v>0.15099999</v>
      </c>
      <c r="U37">
        <v>211</v>
      </c>
      <c r="V37">
        <v>22</v>
      </c>
      <c r="W37">
        <v>1</v>
      </c>
      <c r="X37">
        <v>3.4657976599999998</v>
      </c>
      <c r="Y37">
        <v>0.78299967999999998</v>
      </c>
      <c r="Z37">
        <v>35</v>
      </c>
      <c r="AA37">
        <v>15</v>
      </c>
      <c r="AB37">
        <v>0.18999972000000001</v>
      </c>
      <c r="AD37">
        <v>418</v>
      </c>
      <c r="AE37">
        <v>86</v>
      </c>
      <c r="AF37">
        <v>12</v>
      </c>
      <c r="AG37">
        <v>0.10805035</v>
      </c>
      <c r="AH37">
        <v>102.16699953</v>
      </c>
      <c r="AJ37" t="s">
        <v>5137</v>
      </c>
    </row>
    <row r="38" spans="2:37" x14ac:dyDescent="0.25">
      <c r="Q38">
        <v>36</v>
      </c>
      <c r="R38">
        <v>22</v>
      </c>
      <c r="S38">
        <v>0.18000052999999999</v>
      </c>
      <c r="U38">
        <v>211</v>
      </c>
      <c r="V38">
        <v>22</v>
      </c>
      <c r="W38">
        <v>1</v>
      </c>
      <c r="X38">
        <v>3.4657976599999998</v>
      </c>
      <c r="Y38">
        <v>0.68300022000000005</v>
      </c>
      <c r="Z38">
        <v>36</v>
      </c>
      <c r="AA38">
        <v>15</v>
      </c>
      <c r="AB38">
        <v>0.27500038999999998</v>
      </c>
      <c r="AD38">
        <v>418</v>
      </c>
      <c r="AE38">
        <v>86</v>
      </c>
      <c r="AF38">
        <v>12</v>
      </c>
      <c r="AG38">
        <v>0.10805035</v>
      </c>
      <c r="AH38">
        <v>408.73900015999999</v>
      </c>
      <c r="AJ38">
        <f>AVERAGE(AH3:AH85)</f>
        <v>235.99409637698798</v>
      </c>
      <c r="AK38" t="s">
        <v>5138</v>
      </c>
    </row>
    <row r="39" spans="2:37" x14ac:dyDescent="0.25">
      <c r="Q39">
        <v>37</v>
      </c>
      <c r="R39">
        <v>22</v>
      </c>
      <c r="S39">
        <v>0.14500022000000001</v>
      </c>
      <c r="U39">
        <v>211</v>
      </c>
      <c r="V39">
        <v>22</v>
      </c>
      <c r="W39">
        <v>1</v>
      </c>
      <c r="X39">
        <v>3.4657976599999998</v>
      </c>
      <c r="Y39">
        <v>0.74600027999999996</v>
      </c>
      <c r="Z39">
        <v>37</v>
      </c>
      <c r="AA39">
        <v>15</v>
      </c>
      <c r="AB39">
        <v>0.27099971</v>
      </c>
      <c r="AD39">
        <v>418</v>
      </c>
      <c r="AE39">
        <v>86</v>
      </c>
      <c r="AF39">
        <v>12</v>
      </c>
      <c r="AG39">
        <v>0.10805035</v>
      </c>
      <c r="AH39">
        <v>121.49699991999999</v>
      </c>
      <c r="AJ39">
        <f>_xlfn.STDEV.P(AH3:AH250)</f>
        <v>329.39885161636249</v>
      </c>
      <c r="AK39" t="s">
        <v>5139</v>
      </c>
    </row>
    <row r="40" spans="2:37" x14ac:dyDescent="0.25">
      <c r="Q40">
        <v>38</v>
      </c>
      <c r="R40">
        <v>22</v>
      </c>
      <c r="S40">
        <v>0.15900009000000001</v>
      </c>
      <c r="U40">
        <v>211</v>
      </c>
      <c r="V40">
        <v>22</v>
      </c>
      <c r="W40">
        <v>1</v>
      </c>
      <c r="X40">
        <v>3.4657976599999998</v>
      </c>
      <c r="Y40">
        <v>0.95100004999999999</v>
      </c>
      <c r="Z40">
        <v>38</v>
      </c>
      <c r="AA40">
        <v>15</v>
      </c>
      <c r="AB40">
        <v>0.26600012000000001</v>
      </c>
      <c r="AD40">
        <v>418</v>
      </c>
      <c r="AE40">
        <v>86</v>
      </c>
      <c r="AF40">
        <v>12</v>
      </c>
      <c r="AG40">
        <v>0.10805035</v>
      </c>
      <c r="AH40">
        <v>33.202000060000003</v>
      </c>
      <c r="AJ40">
        <f>MAX(AH3:AH250)</f>
        <v>1010.09900027</v>
      </c>
      <c r="AK40" t="s">
        <v>5140</v>
      </c>
    </row>
    <row r="41" spans="2:37" x14ac:dyDescent="0.25">
      <c r="Q41">
        <v>39</v>
      </c>
      <c r="R41">
        <v>22</v>
      </c>
      <c r="S41">
        <v>0.17299997</v>
      </c>
      <c r="U41">
        <v>211</v>
      </c>
      <c r="V41">
        <v>22</v>
      </c>
      <c r="W41">
        <v>0</v>
      </c>
      <c r="X41">
        <v>3.4657976599999998</v>
      </c>
      <c r="Y41">
        <v>0.96099986999999998</v>
      </c>
      <c r="Z41">
        <v>39</v>
      </c>
      <c r="AA41">
        <v>15</v>
      </c>
      <c r="AB41">
        <v>0.26900000000000002</v>
      </c>
      <c r="AD41">
        <v>418</v>
      </c>
      <c r="AE41">
        <v>86</v>
      </c>
      <c r="AF41">
        <v>12</v>
      </c>
      <c r="AG41">
        <v>0.10805035</v>
      </c>
      <c r="AH41">
        <v>85.239999830000002</v>
      </c>
      <c r="AJ41">
        <f>MIN(AH3:AH250)</f>
        <v>15.28200007</v>
      </c>
      <c r="AK41" t="s">
        <v>5141</v>
      </c>
    </row>
    <row r="42" spans="2:37" x14ac:dyDescent="0.25">
      <c r="Q42">
        <v>40</v>
      </c>
      <c r="R42">
        <v>23</v>
      </c>
      <c r="S42">
        <v>0.14599976000000001</v>
      </c>
      <c r="U42">
        <v>211</v>
      </c>
      <c r="V42">
        <v>22</v>
      </c>
      <c r="W42">
        <v>0</v>
      </c>
      <c r="X42">
        <v>3.1076760000000001</v>
      </c>
      <c r="Y42">
        <v>0.75600009999999995</v>
      </c>
      <c r="Z42">
        <v>40</v>
      </c>
      <c r="AA42">
        <v>16</v>
      </c>
      <c r="AB42">
        <v>0.27700011000000002</v>
      </c>
      <c r="AD42">
        <v>418</v>
      </c>
      <c r="AE42">
        <v>86</v>
      </c>
      <c r="AF42">
        <v>12</v>
      </c>
      <c r="AG42">
        <v>0.10805035</v>
      </c>
      <c r="AH42">
        <v>58.763999929999997</v>
      </c>
    </row>
    <row r="43" spans="2:37" x14ac:dyDescent="0.25">
      <c r="Q43">
        <v>41</v>
      </c>
      <c r="R43">
        <v>23</v>
      </c>
      <c r="S43">
        <v>0.16700019999999999</v>
      </c>
      <c r="U43">
        <v>211</v>
      </c>
      <c r="V43">
        <v>22</v>
      </c>
      <c r="W43">
        <v>0</v>
      </c>
      <c r="X43">
        <v>3.4657976599999998</v>
      </c>
      <c r="Y43">
        <v>0.88900078999999999</v>
      </c>
      <c r="Z43">
        <v>41</v>
      </c>
      <c r="AA43">
        <v>16</v>
      </c>
      <c r="AB43">
        <v>0.26099989000000001</v>
      </c>
      <c r="AD43">
        <v>418</v>
      </c>
      <c r="AE43">
        <v>86</v>
      </c>
      <c r="AF43">
        <v>12</v>
      </c>
      <c r="AG43">
        <v>0.10805035</v>
      </c>
      <c r="AH43">
        <v>24.7839998</v>
      </c>
      <c r="AJ43" t="s">
        <v>5142</v>
      </c>
    </row>
    <row r="44" spans="2:37" x14ac:dyDescent="0.25">
      <c r="Q44">
        <v>42</v>
      </c>
      <c r="R44">
        <v>23</v>
      </c>
      <c r="S44">
        <v>0.15900009000000001</v>
      </c>
      <c r="U44">
        <v>211</v>
      </c>
      <c r="V44">
        <v>22</v>
      </c>
      <c r="W44">
        <v>0</v>
      </c>
      <c r="X44">
        <v>3.1076760000000001</v>
      </c>
      <c r="Y44">
        <v>1.08099959</v>
      </c>
      <c r="Z44">
        <v>42</v>
      </c>
      <c r="AA44">
        <v>16</v>
      </c>
      <c r="AB44">
        <v>0.27900045000000001</v>
      </c>
      <c r="AD44">
        <v>418</v>
      </c>
      <c r="AE44">
        <v>86</v>
      </c>
      <c r="AF44">
        <v>12</v>
      </c>
      <c r="AG44">
        <v>0.10805035</v>
      </c>
      <c r="AH44">
        <v>76.206000099999997</v>
      </c>
      <c r="AJ44">
        <f>AVERAGE(AG3:AG250)</f>
        <v>0.10805034999999996</v>
      </c>
      <c r="AK44" t="s">
        <v>5138</v>
      </c>
    </row>
    <row r="45" spans="2:37" x14ac:dyDescent="0.25">
      <c r="Q45">
        <v>43</v>
      </c>
      <c r="R45">
        <v>23</v>
      </c>
      <c r="S45">
        <v>0.15999964</v>
      </c>
      <c r="U45">
        <v>211</v>
      </c>
      <c r="V45">
        <v>22</v>
      </c>
      <c r="W45">
        <v>0</v>
      </c>
      <c r="X45">
        <v>3.1076760000000001</v>
      </c>
      <c r="Y45">
        <v>0.78500002000000002</v>
      </c>
      <c r="Z45">
        <v>43</v>
      </c>
      <c r="AA45">
        <v>16</v>
      </c>
      <c r="AB45">
        <v>0.27599994</v>
      </c>
      <c r="AD45">
        <v>418</v>
      </c>
      <c r="AE45">
        <v>86</v>
      </c>
      <c r="AF45">
        <v>11</v>
      </c>
      <c r="AG45">
        <v>0.10805035</v>
      </c>
      <c r="AH45">
        <v>132.14900033000001</v>
      </c>
      <c r="AJ45">
        <f>_xlfn.STDEV.P(AG3:AG250)</f>
        <v>4.163336342344337E-17</v>
      </c>
      <c r="AK45" t="s">
        <v>5139</v>
      </c>
    </row>
    <row r="46" spans="2:37" x14ac:dyDescent="0.25">
      <c r="Q46">
        <v>44</v>
      </c>
      <c r="R46">
        <v>25</v>
      </c>
      <c r="S46">
        <v>0.19700028999999999</v>
      </c>
      <c r="U46">
        <v>211</v>
      </c>
      <c r="V46">
        <v>22</v>
      </c>
      <c r="W46">
        <v>0</v>
      </c>
      <c r="X46">
        <v>3.1076760000000001</v>
      </c>
      <c r="Y46">
        <v>1.1219996699999999</v>
      </c>
      <c r="Z46">
        <v>44</v>
      </c>
      <c r="AA46">
        <v>16</v>
      </c>
      <c r="AB46">
        <v>0.30400031</v>
      </c>
      <c r="AD46">
        <v>418</v>
      </c>
      <c r="AE46">
        <v>86</v>
      </c>
      <c r="AF46">
        <v>11</v>
      </c>
      <c r="AG46">
        <v>0.10805035</v>
      </c>
      <c r="AH46">
        <v>107.15899996</v>
      </c>
      <c r="AJ46">
        <f>MAX(AG3:AG250)</f>
        <v>0.10805035</v>
      </c>
      <c r="AK46" t="s">
        <v>5140</v>
      </c>
    </row>
    <row r="47" spans="2:37" x14ac:dyDescent="0.25">
      <c r="Q47">
        <v>45</v>
      </c>
      <c r="R47">
        <v>25</v>
      </c>
      <c r="S47">
        <v>0.16100043</v>
      </c>
      <c r="U47">
        <v>211</v>
      </c>
      <c r="V47">
        <v>22</v>
      </c>
      <c r="W47">
        <v>0</v>
      </c>
      <c r="X47">
        <v>3.4657976599999998</v>
      </c>
      <c r="Y47">
        <v>0.77300047999999999</v>
      </c>
      <c r="Z47">
        <v>45</v>
      </c>
      <c r="AA47">
        <v>16</v>
      </c>
      <c r="AB47">
        <v>0.28699993000000001</v>
      </c>
      <c r="AD47">
        <v>418</v>
      </c>
      <c r="AE47">
        <v>86</v>
      </c>
      <c r="AF47">
        <v>11</v>
      </c>
      <c r="AG47">
        <v>0.10805035</v>
      </c>
      <c r="AH47">
        <v>1006.10600053</v>
      </c>
      <c r="AJ47">
        <f>MIN(AG3:AG250)</f>
        <v>0.10805035</v>
      </c>
      <c r="AK47" t="s">
        <v>5141</v>
      </c>
    </row>
    <row r="48" spans="2:37" x14ac:dyDescent="0.25">
      <c r="Q48">
        <v>46</v>
      </c>
      <c r="R48">
        <v>25</v>
      </c>
      <c r="S48">
        <v>0.17199980000000001</v>
      </c>
      <c r="U48">
        <v>211</v>
      </c>
      <c r="V48">
        <v>22</v>
      </c>
      <c r="W48">
        <v>0</v>
      </c>
      <c r="X48">
        <v>3.1076760000000001</v>
      </c>
      <c r="Y48">
        <v>1.3389996</v>
      </c>
      <c r="Z48">
        <v>46</v>
      </c>
      <c r="AA48">
        <v>19</v>
      </c>
      <c r="AB48">
        <v>0.26699966000000003</v>
      </c>
      <c r="AD48">
        <v>418</v>
      </c>
      <c r="AE48">
        <v>86</v>
      </c>
      <c r="AF48">
        <v>11</v>
      </c>
      <c r="AG48">
        <v>0.10805035</v>
      </c>
      <c r="AH48">
        <v>105.89299961</v>
      </c>
    </row>
    <row r="49" spans="17:37" x14ac:dyDescent="0.25">
      <c r="Q49">
        <v>47</v>
      </c>
      <c r="R49">
        <v>25</v>
      </c>
      <c r="S49">
        <v>0.15900009000000001</v>
      </c>
      <c r="U49">
        <v>210</v>
      </c>
      <c r="V49">
        <v>21</v>
      </c>
      <c r="W49">
        <v>2</v>
      </c>
      <c r="X49">
        <v>3.4657976599999998</v>
      </c>
      <c r="Y49">
        <v>0.89799980999999995</v>
      </c>
      <c r="Z49">
        <v>47</v>
      </c>
      <c r="AA49">
        <v>19</v>
      </c>
      <c r="AB49">
        <v>0.28599975999999999</v>
      </c>
      <c r="AD49">
        <v>418</v>
      </c>
      <c r="AE49">
        <v>86</v>
      </c>
      <c r="AF49">
        <v>11</v>
      </c>
      <c r="AG49">
        <v>0.10805035</v>
      </c>
      <c r="AH49">
        <v>70.656999569999996</v>
      </c>
      <c r="AJ49" t="s">
        <v>5126</v>
      </c>
      <c r="AK49" t="s">
        <v>5143</v>
      </c>
    </row>
    <row r="50" spans="17:37" x14ac:dyDescent="0.25">
      <c r="Q50">
        <v>48</v>
      </c>
      <c r="R50">
        <v>26</v>
      </c>
      <c r="S50">
        <v>0.16899991</v>
      </c>
      <c r="U50">
        <v>210</v>
      </c>
      <c r="V50">
        <v>21</v>
      </c>
      <c r="W50">
        <v>2</v>
      </c>
      <c r="X50">
        <v>3.4657976599999998</v>
      </c>
      <c r="Y50">
        <v>0.82200004000000004</v>
      </c>
      <c r="Z50">
        <v>48</v>
      </c>
      <c r="AA50">
        <v>19</v>
      </c>
      <c r="AB50">
        <v>0.32599967000000002</v>
      </c>
      <c r="AD50">
        <v>418</v>
      </c>
      <c r="AE50">
        <v>86</v>
      </c>
      <c r="AF50">
        <v>11</v>
      </c>
      <c r="AG50">
        <v>0.10805035</v>
      </c>
      <c r="AH50">
        <v>237.07800019000001</v>
      </c>
      <c r="AJ50">
        <v>418</v>
      </c>
      <c r="AK50">
        <f>COUNTIF(AD3:AD250,"=418")</f>
        <v>85</v>
      </c>
    </row>
    <row r="51" spans="17:37" x14ac:dyDescent="0.25">
      <c r="Q51">
        <v>49</v>
      </c>
      <c r="R51">
        <v>26</v>
      </c>
      <c r="S51">
        <v>0.17499967999999999</v>
      </c>
      <c r="U51">
        <v>210</v>
      </c>
      <c r="V51">
        <v>21</v>
      </c>
      <c r="W51">
        <v>2</v>
      </c>
      <c r="X51">
        <v>3.4657976599999998</v>
      </c>
      <c r="Y51">
        <v>0.78399985000000005</v>
      </c>
      <c r="Z51">
        <v>49</v>
      </c>
      <c r="AA51">
        <v>20</v>
      </c>
      <c r="AB51">
        <v>0.34499975999999999</v>
      </c>
      <c r="AD51">
        <v>418</v>
      </c>
      <c r="AE51">
        <v>86</v>
      </c>
      <c r="AF51">
        <v>11</v>
      </c>
      <c r="AG51">
        <v>0.10805035</v>
      </c>
      <c r="AH51">
        <v>1004.85199972</v>
      </c>
    </row>
    <row r="52" spans="17:37" x14ac:dyDescent="0.25">
      <c r="Q52">
        <v>50</v>
      </c>
      <c r="R52">
        <v>26</v>
      </c>
      <c r="S52">
        <v>0.17800019</v>
      </c>
      <c r="U52">
        <v>210</v>
      </c>
      <c r="V52">
        <v>21</v>
      </c>
      <c r="W52">
        <v>2</v>
      </c>
      <c r="X52">
        <v>3.4657976599999998</v>
      </c>
      <c r="Y52">
        <v>1.4289998699999999</v>
      </c>
      <c r="Z52">
        <v>50</v>
      </c>
      <c r="AA52">
        <v>20</v>
      </c>
      <c r="AB52">
        <v>0.29499941000000002</v>
      </c>
      <c r="AD52">
        <v>418</v>
      </c>
      <c r="AE52">
        <v>86</v>
      </c>
      <c r="AF52">
        <v>11</v>
      </c>
      <c r="AG52">
        <v>0.10805035</v>
      </c>
      <c r="AH52">
        <v>345.58099996999999</v>
      </c>
    </row>
    <row r="53" spans="17:37" x14ac:dyDescent="0.25">
      <c r="Q53">
        <v>51</v>
      </c>
      <c r="R53">
        <v>26</v>
      </c>
      <c r="S53">
        <v>0.18100007000000001</v>
      </c>
      <c r="U53">
        <v>210</v>
      </c>
      <c r="V53">
        <v>21</v>
      </c>
      <c r="W53">
        <v>2</v>
      </c>
      <c r="X53">
        <v>3.4657976599999998</v>
      </c>
      <c r="Y53">
        <v>1.03200004</v>
      </c>
      <c r="Z53">
        <v>51</v>
      </c>
      <c r="AA53">
        <v>21</v>
      </c>
      <c r="AB53">
        <v>0.54099987999999999</v>
      </c>
      <c r="AD53">
        <v>418</v>
      </c>
      <c r="AE53">
        <v>86</v>
      </c>
      <c r="AF53">
        <v>11</v>
      </c>
      <c r="AG53">
        <v>0.10805035</v>
      </c>
      <c r="AH53">
        <v>1004.9859999400001</v>
      </c>
    </row>
    <row r="54" spans="17:37" x14ac:dyDescent="0.25">
      <c r="R54" t="s">
        <v>5140</v>
      </c>
      <c r="S54">
        <f>MAX($S$3:$S$53)</f>
        <v>0.30800037000000002</v>
      </c>
      <c r="U54">
        <v>210</v>
      </c>
      <c r="V54">
        <v>21</v>
      </c>
      <c r="W54">
        <v>2</v>
      </c>
      <c r="X54">
        <v>3.4657976599999998</v>
      </c>
      <c r="Y54">
        <v>1.1010004900000001</v>
      </c>
      <c r="Z54">
        <v>52</v>
      </c>
      <c r="AA54">
        <v>21</v>
      </c>
      <c r="AB54">
        <v>0.36299968999999999</v>
      </c>
      <c r="AD54">
        <v>418</v>
      </c>
      <c r="AE54">
        <v>86</v>
      </c>
      <c r="AF54">
        <v>11</v>
      </c>
      <c r="AG54">
        <v>0.10805035</v>
      </c>
      <c r="AH54">
        <v>79.491000389999996</v>
      </c>
    </row>
    <row r="55" spans="17:37" x14ac:dyDescent="0.25">
      <c r="R55" t="s">
        <v>5141</v>
      </c>
      <c r="S55">
        <f>MIN($S$3:$S$53)</f>
        <v>8.5000039999999999E-2</v>
      </c>
      <c r="U55">
        <v>210</v>
      </c>
      <c r="V55">
        <v>21</v>
      </c>
      <c r="W55">
        <v>2</v>
      </c>
      <c r="X55">
        <v>3.4657976599999998</v>
      </c>
      <c r="Y55">
        <v>1.1290002400000001</v>
      </c>
      <c r="Z55">
        <v>53</v>
      </c>
      <c r="AA55">
        <v>24</v>
      </c>
      <c r="AB55">
        <v>0.35499957999999998</v>
      </c>
      <c r="AD55">
        <v>418</v>
      </c>
      <c r="AE55">
        <v>86</v>
      </c>
      <c r="AF55">
        <v>11</v>
      </c>
      <c r="AG55">
        <v>0.10805035</v>
      </c>
      <c r="AH55">
        <v>1004.67500032</v>
      </c>
    </row>
    <row r="56" spans="17:37" x14ac:dyDescent="0.25">
      <c r="R56" t="s">
        <v>5145</v>
      </c>
      <c r="S56">
        <f>AVERAGE($S$3:$S$53)</f>
        <v>0.13141178686274507</v>
      </c>
      <c r="U56">
        <v>210</v>
      </c>
      <c r="V56">
        <v>21</v>
      </c>
      <c r="W56">
        <v>2</v>
      </c>
      <c r="X56">
        <v>3.4657976599999998</v>
      </c>
      <c r="Y56">
        <v>0.80800017000000002</v>
      </c>
      <c r="Z56">
        <v>54</v>
      </c>
      <c r="AA56">
        <v>24</v>
      </c>
      <c r="AB56">
        <v>0.39300041000000002</v>
      </c>
      <c r="AD56">
        <v>418</v>
      </c>
      <c r="AE56">
        <v>86</v>
      </c>
      <c r="AF56">
        <v>11</v>
      </c>
      <c r="AG56">
        <v>0.10805035</v>
      </c>
      <c r="AH56">
        <v>424.72699997000001</v>
      </c>
    </row>
    <row r="57" spans="17:37" x14ac:dyDescent="0.25">
      <c r="R57" t="s">
        <v>5139</v>
      </c>
      <c r="S57">
        <f>_xlfn.STDEV.P($S$3:$S$53)</f>
        <v>4.0471388313513212E-2</v>
      </c>
      <c r="U57">
        <v>210</v>
      </c>
      <c r="V57">
        <v>21</v>
      </c>
      <c r="W57">
        <v>2</v>
      </c>
      <c r="X57">
        <v>3.4657976599999998</v>
      </c>
      <c r="Y57">
        <v>0.90700007999999999</v>
      </c>
      <c r="Z57">
        <v>55</v>
      </c>
      <c r="AA57">
        <v>26</v>
      </c>
      <c r="AB57">
        <v>0.24799956000000001</v>
      </c>
      <c r="AD57">
        <v>418</v>
      </c>
      <c r="AE57">
        <v>86</v>
      </c>
      <c r="AF57">
        <v>11</v>
      </c>
      <c r="AG57">
        <v>0.10805035</v>
      </c>
      <c r="AH57">
        <v>60.91999998</v>
      </c>
    </row>
    <row r="58" spans="17:37" x14ac:dyDescent="0.25">
      <c r="U58">
        <v>210</v>
      </c>
      <c r="V58">
        <v>21</v>
      </c>
      <c r="W58">
        <v>2</v>
      </c>
      <c r="X58">
        <v>3.4657976599999998</v>
      </c>
      <c r="Y58">
        <v>0.77800007999999998</v>
      </c>
      <c r="Z58">
        <v>56</v>
      </c>
      <c r="AA58">
        <v>26</v>
      </c>
      <c r="AB58">
        <v>0.19799982999999999</v>
      </c>
      <c r="AD58">
        <v>418</v>
      </c>
      <c r="AE58">
        <v>86</v>
      </c>
      <c r="AF58">
        <v>11</v>
      </c>
      <c r="AG58">
        <v>0.10805035</v>
      </c>
      <c r="AH58">
        <v>128.3239997</v>
      </c>
    </row>
    <row r="59" spans="17:37" x14ac:dyDescent="0.25">
      <c r="U59">
        <v>210</v>
      </c>
      <c r="V59">
        <v>21</v>
      </c>
      <c r="W59">
        <v>1</v>
      </c>
      <c r="X59">
        <v>3.1076760000000001</v>
      </c>
      <c r="Y59">
        <v>1.0929997499999999</v>
      </c>
      <c r="Z59">
        <v>57</v>
      </c>
      <c r="AA59">
        <v>27</v>
      </c>
      <c r="AB59">
        <v>0.23499986</v>
      </c>
      <c r="AD59">
        <v>418</v>
      </c>
      <c r="AE59">
        <v>86</v>
      </c>
      <c r="AF59">
        <v>11</v>
      </c>
      <c r="AG59">
        <v>0.10805035</v>
      </c>
      <c r="AH59">
        <v>1005.55899963</v>
      </c>
    </row>
    <row r="60" spans="17:37" x14ac:dyDescent="0.25">
      <c r="U60">
        <v>210</v>
      </c>
      <c r="V60">
        <v>21</v>
      </c>
      <c r="W60">
        <v>1</v>
      </c>
      <c r="X60">
        <v>3.1076760000000001</v>
      </c>
      <c r="Y60">
        <v>0.83500037000000005</v>
      </c>
      <c r="Z60">
        <v>58</v>
      </c>
      <c r="AA60">
        <v>27</v>
      </c>
      <c r="AB60">
        <v>0.25599967000000001</v>
      </c>
      <c r="AD60">
        <v>418</v>
      </c>
      <c r="AE60">
        <v>86</v>
      </c>
      <c r="AF60">
        <v>11</v>
      </c>
      <c r="AG60">
        <v>0.10805035</v>
      </c>
      <c r="AH60">
        <v>138.64400004999999</v>
      </c>
    </row>
    <row r="61" spans="17:37" x14ac:dyDescent="0.25">
      <c r="U61">
        <v>210</v>
      </c>
      <c r="V61">
        <v>21</v>
      </c>
      <c r="W61">
        <v>1</v>
      </c>
      <c r="X61">
        <v>3.4657976599999998</v>
      </c>
      <c r="Y61">
        <v>0.93799971999999998</v>
      </c>
      <c r="Z61">
        <v>59</v>
      </c>
      <c r="AA61">
        <v>31</v>
      </c>
      <c r="AB61">
        <v>0.38599983999999998</v>
      </c>
      <c r="AD61">
        <v>418</v>
      </c>
      <c r="AE61">
        <v>86</v>
      </c>
      <c r="AF61">
        <v>11</v>
      </c>
      <c r="AG61">
        <v>0.10805035</v>
      </c>
      <c r="AH61">
        <v>157.12900024000001</v>
      </c>
    </row>
    <row r="62" spans="17:37" x14ac:dyDescent="0.25">
      <c r="U62">
        <v>210</v>
      </c>
      <c r="V62">
        <v>21</v>
      </c>
      <c r="W62">
        <v>1</v>
      </c>
      <c r="X62">
        <v>3.1076760000000001</v>
      </c>
      <c r="Y62">
        <v>0.97399957000000004</v>
      </c>
      <c r="Z62">
        <v>60</v>
      </c>
      <c r="AA62">
        <v>31</v>
      </c>
      <c r="AB62">
        <v>0.36000043999999998</v>
      </c>
      <c r="AD62">
        <v>418</v>
      </c>
      <c r="AE62">
        <v>86</v>
      </c>
      <c r="AF62">
        <v>11</v>
      </c>
      <c r="AG62">
        <v>0.10805035</v>
      </c>
      <c r="AH62">
        <v>941.94299988</v>
      </c>
    </row>
    <row r="63" spans="17:37" x14ac:dyDescent="0.25">
      <c r="U63">
        <v>210</v>
      </c>
      <c r="V63">
        <v>21</v>
      </c>
      <c r="W63">
        <v>1</v>
      </c>
      <c r="X63">
        <v>3.1076760000000001</v>
      </c>
      <c r="Y63">
        <v>1.1870000700000001</v>
      </c>
      <c r="Z63" t="s">
        <v>5140</v>
      </c>
      <c r="AA63">
        <f>MAX(AA3:AA62)</f>
        <v>31</v>
      </c>
      <c r="AB63">
        <f>MAX(AB3:AB62)</f>
        <v>0.54099987999999999</v>
      </c>
      <c r="AD63">
        <v>418</v>
      </c>
      <c r="AE63">
        <v>86</v>
      </c>
      <c r="AF63">
        <v>11</v>
      </c>
      <c r="AG63">
        <v>0.10805035</v>
      </c>
      <c r="AH63">
        <v>63.722000219999998</v>
      </c>
    </row>
    <row r="64" spans="17:37" x14ac:dyDescent="0.25">
      <c r="U64">
        <v>210</v>
      </c>
      <c r="V64">
        <v>21</v>
      </c>
      <c r="W64">
        <v>1</v>
      </c>
      <c r="X64">
        <v>3.1076760000000001</v>
      </c>
      <c r="Y64">
        <v>1.5960000700000001</v>
      </c>
      <c r="Z64" t="s">
        <v>5141</v>
      </c>
      <c r="AA64">
        <f>MIN(AA3:AA62)</f>
        <v>3</v>
      </c>
      <c r="AB64">
        <f>MIN(AB3:AB62)</f>
        <v>0.14099954000000001</v>
      </c>
      <c r="AD64">
        <v>418</v>
      </c>
      <c r="AE64">
        <v>86</v>
      </c>
      <c r="AF64">
        <v>11</v>
      </c>
      <c r="AG64">
        <v>0.10805035</v>
      </c>
      <c r="AH64">
        <v>261.86499987000002</v>
      </c>
    </row>
    <row r="65" spans="21:34" x14ac:dyDescent="0.25">
      <c r="U65">
        <v>210</v>
      </c>
      <c r="V65">
        <v>21</v>
      </c>
      <c r="W65">
        <v>1</v>
      </c>
      <c r="X65">
        <v>3.4657976599999998</v>
      </c>
      <c r="Y65">
        <v>0.98699990000000004</v>
      </c>
      <c r="AD65">
        <v>418</v>
      </c>
      <c r="AE65">
        <v>86</v>
      </c>
      <c r="AF65">
        <v>11</v>
      </c>
      <c r="AG65">
        <v>0.10805035</v>
      </c>
      <c r="AH65">
        <v>407.37799995</v>
      </c>
    </row>
    <row r="66" spans="21:34" x14ac:dyDescent="0.25">
      <c r="U66">
        <v>210</v>
      </c>
      <c r="V66">
        <v>21</v>
      </c>
      <c r="W66">
        <v>1</v>
      </c>
      <c r="X66">
        <v>3.4657976599999998</v>
      </c>
      <c r="Y66">
        <v>1.27299966</v>
      </c>
      <c r="AD66">
        <v>418</v>
      </c>
      <c r="AE66">
        <v>86</v>
      </c>
      <c r="AF66">
        <v>11</v>
      </c>
      <c r="AG66">
        <v>0.10805035</v>
      </c>
      <c r="AH66">
        <v>228.43899995000001</v>
      </c>
    </row>
    <row r="67" spans="21:34" x14ac:dyDescent="0.25">
      <c r="U67">
        <v>210</v>
      </c>
      <c r="V67">
        <v>21</v>
      </c>
      <c r="W67">
        <v>1</v>
      </c>
      <c r="X67">
        <v>3.1076760000000001</v>
      </c>
      <c r="Y67">
        <v>1.0199998699999999</v>
      </c>
      <c r="AD67">
        <v>418</v>
      </c>
      <c r="AE67">
        <v>86</v>
      </c>
      <c r="AF67">
        <v>11</v>
      </c>
      <c r="AG67">
        <v>0.10805035</v>
      </c>
      <c r="AH67">
        <v>80.239999920000002</v>
      </c>
    </row>
    <row r="68" spans="21:34" x14ac:dyDescent="0.25">
      <c r="U68">
        <v>210</v>
      </c>
      <c r="V68">
        <v>21</v>
      </c>
      <c r="W68">
        <v>1</v>
      </c>
      <c r="X68">
        <v>3.1076760000000001</v>
      </c>
      <c r="Y68">
        <v>1.3650002699999999</v>
      </c>
      <c r="AD68">
        <v>418</v>
      </c>
      <c r="AE68">
        <v>86</v>
      </c>
      <c r="AF68">
        <v>11</v>
      </c>
      <c r="AG68">
        <v>0.10805035</v>
      </c>
      <c r="AH68">
        <v>1005.2900002600001</v>
      </c>
    </row>
    <row r="69" spans="21:34" x14ac:dyDescent="0.25">
      <c r="U69">
        <v>210</v>
      </c>
      <c r="V69">
        <v>21</v>
      </c>
      <c r="W69">
        <v>1</v>
      </c>
      <c r="X69">
        <v>3.4657976599999998</v>
      </c>
      <c r="Y69">
        <v>0.94899971000000005</v>
      </c>
      <c r="AD69">
        <v>418</v>
      </c>
      <c r="AE69">
        <v>86</v>
      </c>
      <c r="AF69">
        <v>11</v>
      </c>
      <c r="AG69">
        <v>0.10805035</v>
      </c>
      <c r="AH69">
        <v>1010.09900027</v>
      </c>
    </row>
    <row r="70" spans="21:34" x14ac:dyDescent="0.25">
      <c r="U70">
        <v>210</v>
      </c>
      <c r="V70">
        <v>21</v>
      </c>
      <c r="W70">
        <v>1</v>
      </c>
      <c r="X70">
        <v>3.1076760000000001</v>
      </c>
      <c r="Y70">
        <v>0.83700008999999997</v>
      </c>
      <c r="AD70">
        <v>418</v>
      </c>
      <c r="AE70">
        <v>86</v>
      </c>
      <c r="AF70">
        <v>11</v>
      </c>
      <c r="AG70">
        <v>0.10805035</v>
      </c>
      <c r="AH70">
        <v>1005.2860002</v>
      </c>
    </row>
    <row r="71" spans="21:34" x14ac:dyDescent="0.25">
      <c r="U71">
        <v>210</v>
      </c>
      <c r="V71">
        <v>21</v>
      </c>
      <c r="W71">
        <v>1</v>
      </c>
      <c r="X71">
        <v>3.4657976599999998</v>
      </c>
      <c r="Y71">
        <v>1.07000023</v>
      </c>
      <c r="AD71">
        <v>418</v>
      </c>
      <c r="AE71">
        <v>86</v>
      </c>
      <c r="AF71">
        <v>10</v>
      </c>
      <c r="AG71">
        <v>0.10805035</v>
      </c>
      <c r="AH71">
        <v>1008.61400028</v>
      </c>
    </row>
    <row r="72" spans="21:34" x14ac:dyDescent="0.25">
      <c r="U72">
        <v>210</v>
      </c>
      <c r="V72">
        <v>21</v>
      </c>
      <c r="W72">
        <v>1</v>
      </c>
      <c r="X72">
        <v>3.1076760000000001</v>
      </c>
      <c r="Y72">
        <v>1.09799998</v>
      </c>
      <c r="AA72" t="s">
        <v>5132</v>
      </c>
      <c r="AD72">
        <v>418</v>
      </c>
      <c r="AE72">
        <v>86</v>
      </c>
      <c r="AF72">
        <v>11</v>
      </c>
      <c r="AG72">
        <v>0.10805035</v>
      </c>
      <c r="AH72">
        <v>114.69499999999999</v>
      </c>
    </row>
    <row r="73" spans="21:34" x14ac:dyDescent="0.25">
      <c r="U73">
        <v>210</v>
      </c>
      <c r="V73">
        <v>21</v>
      </c>
      <c r="W73">
        <v>1</v>
      </c>
      <c r="X73">
        <v>3.4657976599999998</v>
      </c>
      <c r="Y73">
        <v>1.0840001100000001</v>
      </c>
      <c r="AA73">
        <f>SUM(X3:X179)</f>
        <v>582.64772306000134</v>
      </c>
      <c r="AB73" t="s">
        <v>5133</v>
      </c>
      <c r="AD73">
        <v>418</v>
      </c>
      <c r="AE73">
        <v>86</v>
      </c>
      <c r="AF73">
        <v>10</v>
      </c>
      <c r="AG73">
        <v>0.10805035</v>
      </c>
      <c r="AH73">
        <v>58.925000369999999</v>
      </c>
    </row>
    <row r="74" spans="21:34" x14ac:dyDescent="0.25">
      <c r="U74">
        <v>210</v>
      </c>
      <c r="V74">
        <v>21</v>
      </c>
      <c r="W74">
        <v>1</v>
      </c>
      <c r="X74">
        <v>3.4657976599999998</v>
      </c>
      <c r="Y74">
        <v>0.83400019999999997</v>
      </c>
      <c r="AA74">
        <f>AA73/60</f>
        <v>9.7107953843333554</v>
      </c>
      <c r="AB74" t="s">
        <v>5134</v>
      </c>
      <c r="AD74">
        <v>418</v>
      </c>
      <c r="AE74">
        <v>86</v>
      </c>
      <c r="AF74">
        <v>5</v>
      </c>
      <c r="AG74">
        <v>0.10805035</v>
      </c>
      <c r="AH74">
        <v>38.971999940000003</v>
      </c>
    </row>
    <row r="75" spans="21:34" x14ac:dyDescent="0.25">
      <c r="U75">
        <v>210</v>
      </c>
      <c r="V75">
        <v>21</v>
      </c>
      <c r="W75">
        <v>1</v>
      </c>
      <c r="X75">
        <v>3.1076760000000001</v>
      </c>
      <c r="Y75">
        <v>0.85999961000000003</v>
      </c>
      <c r="AA75">
        <f>AA74/60</f>
        <v>0.16184658973888927</v>
      </c>
      <c r="AB75" t="s">
        <v>5135</v>
      </c>
      <c r="AD75">
        <v>418</v>
      </c>
      <c r="AE75">
        <v>86</v>
      </c>
      <c r="AF75">
        <v>11</v>
      </c>
      <c r="AG75">
        <v>0.10805035</v>
      </c>
      <c r="AH75">
        <v>52.368000129999999</v>
      </c>
    </row>
    <row r="76" spans="21:34" x14ac:dyDescent="0.25">
      <c r="U76">
        <v>210</v>
      </c>
      <c r="V76">
        <v>21</v>
      </c>
      <c r="W76">
        <v>1</v>
      </c>
      <c r="X76">
        <v>3.1076760000000001</v>
      </c>
      <c r="Y76">
        <v>1.06299967</v>
      </c>
      <c r="AA76">
        <f>AA75/24</f>
        <v>6.7436079057870526E-3</v>
      </c>
      <c r="AB76" t="s">
        <v>5136</v>
      </c>
      <c r="AD76">
        <v>418</v>
      </c>
      <c r="AE76">
        <v>86</v>
      </c>
      <c r="AF76">
        <v>11</v>
      </c>
      <c r="AG76">
        <v>0.10805035</v>
      </c>
      <c r="AH76">
        <v>132.10800025</v>
      </c>
    </row>
    <row r="77" spans="21:34" x14ac:dyDescent="0.25">
      <c r="U77">
        <v>210</v>
      </c>
      <c r="V77">
        <v>21</v>
      </c>
      <c r="W77">
        <v>1</v>
      </c>
      <c r="X77">
        <v>3.4657976599999998</v>
      </c>
      <c r="Y77">
        <v>0.82700026999999998</v>
      </c>
      <c r="AD77">
        <v>418</v>
      </c>
      <c r="AE77">
        <v>86</v>
      </c>
      <c r="AF77">
        <v>10</v>
      </c>
      <c r="AG77">
        <v>0.10805035</v>
      </c>
      <c r="AH77">
        <v>1004.6689993</v>
      </c>
    </row>
    <row r="78" spans="21:34" x14ac:dyDescent="0.25">
      <c r="U78">
        <v>210</v>
      </c>
      <c r="V78">
        <v>21</v>
      </c>
      <c r="W78">
        <v>1</v>
      </c>
      <c r="X78">
        <v>3.4657976599999998</v>
      </c>
      <c r="Y78">
        <v>0.90400020000000003</v>
      </c>
      <c r="AA78" t="s">
        <v>5146</v>
      </c>
      <c r="AD78">
        <v>418</v>
      </c>
      <c r="AE78">
        <v>86</v>
      </c>
      <c r="AF78">
        <v>11</v>
      </c>
      <c r="AG78">
        <v>0.10805035</v>
      </c>
      <c r="AH78">
        <v>63.572999950000003</v>
      </c>
    </row>
    <row r="79" spans="21:34" x14ac:dyDescent="0.25">
      <c r="U79">
        <v>210</v>
      </c>
      <c r="V79">
        <v>21</v>
      </c>
      <c r="W79">
        <v>1</v>
      </c>
      <c r="X79">
        <v>3.1076760000000001</v>
      </c>
      <c r="Y79">
        <v>1.2559998999999999</v>
      </c>
      <c r="AA79">
        <f>AVERAGE(Y3:Y179)</f>
        <v>0.98533901740113017</v>
      </c>
      <c r="AB79" t="s">
        <v>5138</v>
      </c>
      <c r="AD79">
        <v>418</v>
      </c>
      <c r="AE79">
        <v>86</v>
      </c>
      <c r="AF79">
        <v>10</v>
      </c>
      <c r="AG79">
        <v>0.10805035</v>
      </c>
      <c r="AH79">
        <v>94.126000090000005</v>
      </c>
    </row>
    <row r="80" spans="21:34" x14ac:dyDescent="0.25">
      <c r="U80">
        <v>210</v>
      </c>
      <c r="V80">
        <v>21</v>
      </c>
      <c r="W80">
        <v>1</v>
      </c>
      <c r="X80">
        <v>3.1076760000000001</v>
      </c>
      <c r="Y80">
        <v>1.21599999</v>
      </c>
      <c r="AA80">
        <f>_xlfn.STDEV.P(Y3:Y179)</f>
        <v>0.24940866440111634</v>
      </c>
      <c r="AB80" t="s">
        <v>5139</v>
      </c>
      <c r="AD80">
        <v>418</v>
      </c>
      <c r="AE80">
        <v>86</v>
      </c>
      <c r="AF80">
        <v>10</v>
      </c>
      <c r="AG80">
        <v>0.10805035</v>
      </c>
      <c r="AH80">
        <v>112.81099983</v>
      </c>
    </row>
    <row r="81" spans="21:34" x14ac:dyDescent="0.25">
      <c r="U81">
        <v>209</v>
      </c>
      <c r="V81">
        <v>20</v>
      </c>
      <c r="W81">
        <v>3</v>
      </c>
      <c r="X81">
        <v>3.4657976599999998</v>
      </c>
      <c r="Y81">
        <v>1.1370003500000001</v>
      </c>
      <c r="AA81">
        <f>MAX(Y3:Y179)</f>
        <v>1.85999984</v>
      </c>
      <c r="AB81" t="s">
        <v>5140</v>
      </c>
      <c r="AD81">
        <v>418</v>
      </c>
      <c r="AE81">
        <v>86</v>
      </c>
      <c r="AF81">
        <v>10</v>
      </c>
      <c r="AG81">
        <v>0.10805035</v>
      </c>
      <c r="AH81">
        <v>125.58500015</v>
      </c>
    </row>
    <row r="82" spans="21:34" x14ac:dyDescent="0.25">
      <c r="U82">
        <v>209</v>
      </c>
      <c r="V82">
        <v>20</v>
      </c>
      <c r="W82">
        <v>3</v>
      </c>
      <c r="X82">
        <v>3.4657976599999998</v>
      </c>
      <c r="Y82">
        <v>1.1020000299999999</v>
      </c>
      <c r="AA82">
        <f>MIN(Y3:Y179)</f>
        <v>0.57300030999999996</v>
      </c>
      <c r="AB82" t="s">
        <v>5141</v>
      </c>
      <c r="AD82">
        <v>418</v>
      </c>
      <c r="AE82">
        <v>86</v>
      </c>
      <c r="AF82">
        <v>10</v>
      </c>
      <c r="AG82">
        <v>0.10805035</v>
      </c>
      <c r="AH82">
        <v>450.36400006999997</v>
      </c>
    </row>
    <row r="83" spans="21:34" x14ac:dyDescent="0.25">
      <c r="U83">
        <v>209</v>
      </c>
      <c r="V83">
        <v>20</v>
      </c>
      <c r="W83">
        <v>3</v>
      </c>
      <c r="X83">
        <v>3.4657976599999998</v>
      </c>
      <c r="Y83">
        <v>1.1079998</v>
      </c>
      <c r="AD83">
        <v>418</v>
      </c>
      <c r="AE83">
        <v>86</v>
      </c>
      <c r="AF83">
        <v>10</v>
      </c>
      <c r="AG83">
        <v>0.10805035</v>
      </c>
      <c r="AH83">
        <v>793.05700021999996</v>
      </c>
    </row>
    <row r="84" spans="21:34" x14ac:dyDescent="0.25">
      <c r="U84">
        <v>209</v>
      </c>
      <c r="V84">
        <v>20</v>
      </c>
      <c r="W84">
        <v>3</v>
      </c>
      <c r="X84">
        <v>3.4657976599999998</v>
      </c>
      <c r="Y84">
        <v>1.21599999</v>
      </c>
      <c r="AA84" t="s">
        <v>5142</v>
      </c>
      <c r="AD84">
        <v>418</v>
      </c>
      <c r="AE84">
        <v>86</v>
      </c>
      <c r="AF84">
        <v>10</v>
      </c>
      <c r="AG84">
        <v>0.10805035</v>
      </c>
      <c r="AH84">
        <v>73.079999909999998</v>
      </c>
    </row>
    <row r="85" spans="21:34" x14ac:dyDescent="0.25">
      <c r="U85">
        <v>209</v>
      </c>
      <c r="V85">
        <v>20</v>
      </c>
      <c r="W85">
        <v>2</v>
      </c>
      <c r="X85">
        <v>3.4657976599999998</v>
      </c>
      <c r="Y85">
        <v>1.8260003300000001</v>
      </c>
      <c r="AA85">
        <f>AVERAGE(X3:X179)</f>
        <v>3.2917950455367309</v>
      </c>
      <c r="AB85" t="s">
        <v>5138</v>
      </c>
      <c r="AD85">
        <v>418</v>
      </c>
      <c r="AE85">
        <v>86</v>
      </c>
      <c r="AF85">
        <v>10</v>
      </c>
      <c r="AG85">
        <v>0.10805035</v>
      </c>
      <c r="AH85">
        <v>126.30799965</v>
      </c>
    </row>
    <row r="86" spans="21:34" x14ac:dyDescent="0.25">
      <c r="U86">
        <v>209</v>
      </c>
      <c r="V86">
        <v>20</v>
      </c>
      <c r="W86">
        <v>2</v>
      </c>
      <c r="X86">
        <v>3.1076760000000001</v>
      </c>
      <c r="Y86">
        <v>1.62900004</v>
      </c>
      <c r="AA86">
        <f>_xlfn.STDEV.P(X3:X179)</f>
        <v>0.17898937201932633</v>
      </c>
      <c r="AB86" t="s">
        <v>5139</v>
      </c>
      <c r="AC86" t="s">
        <v>5140</v>
      </c>
      <c r="AD86">
        <f>MAX(AD$3:AD$85)</f>
        <v>418</v>
      </c>
      <c r="AE86">
        <f t="shared" ref="AE86:AH86" si="0">MAX(AE$3:AE$85)</f>
        <v>86</v>
      </c>
      <c r="AF86">
        <f t="shared" si="0"/>
        <v>86</v>
      </c>
      <c r="AG86">
        <f t="shared" si="0"/>
        <v>0.10805035</v>
      </c>
      <c r="AH86">
        <f t="shared" si="0"/>
        <v>1010.09900027</v>
      </c>
    </row>
    <row r="87" spans="21:34" x14ac:dyDescent="0.25">
      <c r="U87">
        <v>209</v>
      </c>
      <c r="V87">
        <v>20</v>
      </c>
      <c r="W87">
        <v>2</v>
      </c>
      <c r="X87">
        <v>3.1076760000000001</v>
      </c>
      <c r="Y87">
        <v>1.85999984</v>
      </c>
      <c r="AA87">
        <f>MAX(X3:X179)</f>
        <v>3.4657976599999998</v>
      </c>
      <c r="AB87" t="s">
        <v>5140</v>
      </c>
      <c r="AC87" t="s">
        <v>5141</v>
      </c>
      <c r="AD87">
        <f>MIN(AD$3:AD$85)</f>
        <v>418</v>
      </c>
      <c r="AE87">
        <f t="shared" ref="AE87:AH87" si="1">MIN(AE$3:AE$85)</f>
        <v>86</v>
      </c>
      <c r="AF87">
        <f t="shared" si="1"/>
        <v>5</v>
      </c>
      <c r="AG87">
        <f t="shared" si="1"/>
        <v>0.10805035</v>
      </c>
      <c r="AH87">
        <f t="shared" si="1"/>
        <v>15.28200007</v>
      </c>
    </row>
    <row r="88" spans="21:34" x14ac:dyDescent="0.25">
      <c r="U88">
        <v>209</v>
      </c>
      <c r="V88">
        <v>20</v>
      </c>
      <c r="W88">
        <v>2</v>
      </c>
      <c r="X88">
        <v>3.4657976599999998</v>
      </c>
      <c r="Y88">
        <v>1.4800004</v>
      </c>
      <c r="AA88">
        <f>MIN(X3:X179)</f>
        <v>3.1076760000000001</v>
      </c>
      <c r="AB88" t="s">
        <v>5141</v>
      </c>
    </row>
    <row r="89" spans="21:34" x14ac:dyDescent="0.25">
      <c r="U89">
        <v>209</v>
      </c>
      <c r="V89">
        <v>20</v>
      </c>
      <c r="W89">
        <v>2</v>
      </c>
      <c r="X89">
        <v>3.1076760000000001</v>
      </c>
      <c r="Y89">
        <v>1.29100021</v>
      </c>
    </row>
    <row r="90" spans="21:34" x14ac:dyDescent="0.25">
      <c r="U90">
        <v>209</v>
      </c>
      <c r="V90">
        <v>20</v>
      </c>
      <c r="W90">
        <v>2</v>
      </c>
      <c r="X90">
        <v>3.1076760000000001</v>
      </c>
      <c r="Y90">
        <v>1.15900033</v>
      </c>
      <c r="AA90" t="s">
        <v>5147</v>
      </c>
    </row>
    <row r="91" spans="21:34" x14ac:dyDescent="0.25">
      <c r="U91">
        <v>209</v>
      </c>
      <c r="V91">
        <v>20</v>
      </c>
      <c r="W91">
        <v>2</v>
      </c>
      <c r="X91">
        <v>3.4657976599999998</v>
      </c>
      <c r="Y91">
        <v>1.27200012</v>
      </c>
      <c r="AA91">
        <f>AVERAGE(AB3:AB62)</f>
        <v>0.24014999200000003</v>
      </c>
      <c r="AB91" t="s">
        <v>5138</v>
      </c>
    </row>
    <row r="92" spans="21:34" x14ac:dyDescent="0.25">
      <c r="U92">
        <v>209</v>
      </c>
      <c r="V92">
        <v>20</v>
      </c>
      <c r="W92">
        <v>2</v>
      </c>
      <c r="X92">
        <v>3.1076760000000001</v>
      </c>
      <c r="Y92">
        <v>1.13599955</v>
      </c>
      <c r="AA92">
        <f>_xlfn.STDEV.P(AB3:AB62)</f>
        <v>7.5593801325270174E-2</v>
      </c>
      <c r="AB92" t="s">
        <v>5139</v>
      </c>
    </row>
    <row r="93" spans="21:34" x14ac:dyDescent="0.25">
      <c r="U93">
        <v>209</v>
      </c>
      <c r="V93">
        <v>20</v>
      </c>
      <c r="W93">
        <v>2</v>
      </c>
      <c r="X93">
        <v>3.1076760000000001</v>
      </c>
      <c r="Y93">
        <v>1.27299966</v>
      </c>
      <c r="AA93">
        <f>AB63</f>
        <v>0.54099987999999999</v>
      </c>
      <c r="AB93" t="s">
        <v>5140</v>
      </c>
    </row>
    <row r="94" spans="21:34" x14ac:dyDescent="0.25">
      <c r="U94">
        <v>209</v>
      </c>
      <c r="V94">
        <v>20</v>
      </c>
      <c r="W94">
        <v>2</v>
      </c>
      <c r="X94">
        <v>3.1076760000000001</v>
      </c>
      <c r="Y94">
        <v>1.55499999</v>
      </c>
      <c r="AA94">
        <f>AB64</f>
        <v>0.14099954000000001</v>
      </c>
      <c r="AB94" t="s">
        <v>5141</v>
      </c>
    </row>
    <row r="95" spans="21:34" x14ac:dyDescent="0.25">
      <c r="U95">
        <v>209</v>
      </c>
      <c r="V95">
        <v>20</v>
      </c>
      <c r="W95">
        <v>2</v>
      </c>
      <c r="X95">
        <v>3.4657976599999998</v>
      </c>
      <c r="Y95">
        <v>1.1710004899999999</v>
      </c>
    </row>
    <row r="96" spans="21:34" x14ac:dyDescent="0.25">
      <c r="U96">
        <v>209</v>
      </c>
      <c r="V96">
        <v>20</v>
      </c>
      <c r="W96">
        <v>2</v>
      </c>
      <c r="X96">
        <v>3.1076760000000001</v>
      </c>
      <c r="Y96">
        <v>1.53500035</v>
      </c>
    </row>
    <row r="97" spans="21:25" x14ac:dyDescent="0.25">
      <c r="U97">
        <v>209</v>
      </c>
      <c r="V97">
        <v>20</v>
      </c>
      <c r="W97">
        <v>2</v>
      </c>
      <c r="X97">
        <v>3.4657976599999998</v>
      </c>
      <c r="Y97">
        <v>0.96399975000000004</v>
      </c>
    </row>
    <row r="98" spans="21:25" x14ac:dyDescent="0.25">
      <c r="U98">
        <v>209</v>
      </c>
      <c r="V98">
        <v>20</v>
      </c>
      <c r="W98">
        <v>2</v>
      </c>
      <c r="X98">
        <v>3.4657976599999998</v>
      </c>
      <c r="Y98">
        <v>0.81799999000000001</v>
      </c>
    </row>
    <row r="99" spans="21:25" x14ac:dyDescent="0.25">
      <c r="U99">
        <v>209</v>
      </c>
      <c r="V99">
        <v>20</v>
      </c>
      <c r="W99">
        <v>2</v>
      </c>
      <c r="X99">
        <v>3.1076760000000001</v>
      </c>
      <c r="Y99">
        <v>1.31499991</v>
      </c>
    </row>
    <row r="100" spans="21:25" x14ac:dyDescent="0.25">
      <c r="U100">
        <v>209</v>
      </c>
      <c r="V100">
        <v>20</v>
      </c>
      <c r="W100">
        <v>2</v>
      </c>
      <c r="X100">
        <v>3.1076760000000001</v>
      </c>
      <c r="Y100">
        <v>0.88900016000000004</v>
      </c>
    </row>
    <row r="101" spans="21:25" x14ac:dyDescent="0.25">
      <c r="U101">
        <v>209</v>
      </c>
      <c r="V101">
        <v>20</v>
      </c>
      <c r="W101">
        <v>2</v>
      </c>
      <c r="X101">
        <v>3.4657976599999998</v>
      </c>
      <c r="Y101">
        <v>0.80100022999999998</v>
      </c>
    </row>
    <row r="102" spans="21:25" x14ac:dyDescent="0.25">
      <c r="U102">
        <v>209</v>
      </c>
      <c r="V102">
        <v>20</v>
      </c>
      <c r="W102">
        <v>2</v>
      </c>
      <c r="X102">
        <v>3.4657976599999998</v>
      </c>
      <c r="Y102">
        <v>1.1470001700000001</v>
      </c>
    </row>
    <row r="103" spans="21:25" x14ac:dyDescent="0.25">
      <c r="U103">
        <v>209</v>
      </c>
      <c r="V103">
        <v>20</v>
      </c>
      <c r="W103">
        <v>2</v>
      </c>
      <c r="X103">
        <v>3.1076760000000001</v>
      </c>
      <c r="Y103">
        <v>1.30900014</v>
      </c>
    </row>
    <row r="104" spans="21:25" x14ac:dyDescent="0.25">
      <c r="U104">
        <v>209</v>
      </c>
      <c r="V104">
        <v>20</v>
      </c>
      <c r="W104">
        <v>2</v>
      </c>
      <c r="X104">
        <v>3.4657976599999998</v>
      </c>
      <c r="Y104">
        <v>1.06300029</v>
      </c>
    </row>
    <row r="105" spans="21:25" x14ac:dyDescent="0.25">
      <c r="U105">
        <v>209</v>
      </c>
      <c r="V105">
        <v>20</v>
      </c>
      <c r="W105">
        <v>2</v>
      </c>
      <c r="X105">
        <v>3.1076760000000001</v>
      </c>
      <c r="Y105">
        <v>0.82899997999999997</v>
      </c>
    </row>
    <row r="106" spans="21:25" x14ac:dyDescent="0.25">
      <c r="U106">
        <v>209</v>
      </c>
      <c r="V106">
        <v>20</v>
      </c>
      <c r="W106">
        <v>2</v>
      </c>
      <c r="X106">
        <v>3.1076760000000001</v>
      </c>
      <c r="Y106">
        <v>0.81799999000000001</v>
      </c>
    </row>
    <row r="107" spans="21:25" x14ac:dyDescent="0.25">
      <c r="U107">
        <v>209</v>
      </c>
      <c r="V107">
        <v>20</v>
      </c>
      <c r="W107">
        <v>2</v>
      </c>
      <c r="X107">
        <v>3.1076760000000001</v>
      </c>
      <c r="Y107">
        <v>1.3739999199999999</v>
      </c>
    </row>
    <row r="108" spans="21:25" x14ac:dyDescent="0.25">
      <c r="U108">
        <v>209</v>
      </c>
      <c r="V108">
        <v>20</v>
      </c>
      <c r="W108">
        <v>1</v>
      </c>
      <c r="X108">
        <v>3.4657976599999998</v>
      </c>
      <c r="Y108">
        <v>1.4399998599999999</v>
      </c>
    </row>
    <row r="109" spans="21:25" x14ac:dyDescent="0.25">
      <c r="U109">
        <v>208</v>
      </c>
      <c r="V109">
        <v>19</v>
      </c>
      <c r="W109">
        <v>3</v>
      </c>
      <c r="X109">
        <v>3.1076760000000001</v>
      </c>
      <c r="Y109">
        <v>1.25999996</v>
      </c>
    </row>
    <row r="110" spans="21:25" x14ac:dyDescent="0.25">
      <c r="U110">
        <v>208</v>
      </c>
      <c r="V110">
        <v>19</v>
      </c>
      <c r="W110">
        <v>3</v>
      </c>
      <c r="X110">
        <v>3.1076760000000001</v>
      </c>
      <c r="Y110">
        <v>1.10699963</v>
      </c>
    </row>
    <row r="111" spans="21:25" x14ac:dyDescent="0.25">
      <c r="U111">
        <v>208</v>
      </c>
      <c r="V111">
        <v>19</v>
      </c>
      <c r="W111">
        <v>3</v>
      </c>
      <c r="X111">
        <v>3.1076760000000001</v>
      </c>
      <c r="Y111">
        <v>0.85500001000000003</v>
      </c>
    </row>
    <row r="112" spans="21:25" x14ac:dyDescent="0.25">
      <c r="U112">
        <v>208</v>
      </c>
      <c r="V112">
        <v>19</v>
      </c>
      <c r="W112">
        <v>3</v>
      </c>
      <c r="X112">
        <v>3.4657976599999998</v>
      </c>
      <c r="Y112">
        <v>1.16299975</v>
      </c>
    </row>
    <row r="113" spans="21:25" x14ac:dyDescent="0.25">
      <c r="U113">
        <v>208</v>
      </c>
      <c r="V113">
        <v>19</v>
      </c>
      <c r="W113">
        <v>3</v>
      </c>
      <c r="X113">
        <v>3.4657976599999998</v>
      </c>
      <c r="Y113">
        <v>1.51799996</v>
      </c>
    </row>
    <row r="114" spans="21:25" x14ac:dyDescent="0.25">
      <c r="U114">
        <v>208</v>
      </c>
      <c r="V114">
        <v>19</v>
      </c>
      <c r="W114">
        <v>3</v>
      </c>
      <c r="X114">
        <v>3.1076760000000001</v>
      </c>
      <c r="Y114">
        <v>1.15299993</v>
      </c>
    </row>
    <row r="115" spans="21:25" x14ac:dyDescent="0.25">
      <c r="U115">
        <v>208</v>
      </c>
      <c r="V115">
        <v>19</v>
      </c>
      <c r="W115">
        <v>2</v>
      </c>
      <c r="X115">
        <v>3.4657976599999998</v>
      </c>
      <c r="Y115">
        <v>0.95100004999999999</v>
      </c>
    </row>
    <row r="116" spans="21:25" x14ac:dyDescent="0.25">
      <c r="U116">
        <v>208</v>
      </c>
      <c r="V116">
        <v>19</v>
      </c>
      <c r="W116">
        <v>1</v>
      </c>
      <c r="X116">
        <v>3.1076760000000001</v>
      </c>
      <c r="Y116">
        <v>0.79700017999999995</v>
      </c>
    </row>
    <row r="117" spans="21:25" x14ac:dyDescent="0.25">
      <c r="U117">
        <v>208</v>
      </c>
      <c r="V117">
        <v>21</v>
      </c>
      <c r="W117">
        <v>1</v>
      </c>
      <c r="X117">
        <v>3.4657976599999998</v>
      </c>
      <c r="Y117">
        <v>0.83899979999999996</v>
      </c>
    </row>
    <row r="118" spans="21:25" x14ac:dyDescent="0.25">
      <c r="U118">
        <v>208</v>
      </c>
      <c r="V118">
        <v>21</v>
      </c>
      <c r="W118">
        <v>1</v>
      </c>
      <c r="X118">
        <v>3.1076760000000001</v>
      </c>
      <c r="Y118">
        <v>1.1489998800000001</v>
      </c>
    </row>
    <row r="119" spans="21:25" x14ac:dyDescent="0.25">
      <c r="U119">
        <v>208</v>
      </c>
      <c r="V119">
        <v>21</v>
      </c>
      <c r="W119">
        <v>1</v>
      </c>
      <c r="X119">
        <v>3.1076760000000001</v>
      </c>
      <c r="Y119">
        <v>1.0290001499999999</v>
      </c>
    </row>
    <row r="120" spans="21:25" x14ac:dyDescent="0.25">
      <c r="U120">
        <v>208</v>
      </c>
      <c r="V120">
        <v>21</v>
      </c>
      <c r="W120">
        <v>1</v>
      </c>
      <c r="X120">
        <v>3.4657976599999998</v>
      </c>
      <c r="Y120">
        <v>0.81100004999999997</v>
      </c>
    </row>
    <row r="121" spans="21:25" x14ac:dyDescent="0.25">
      <c r="U121">
        <v>208</v>
      </c>
      <c r="V121">
        <v>21</v>
      </c>
      <c r="W121">
        <v>0</v>
      </c>
      <c r="X121">
        <v>3.4657976599999998</v>
      </c>
      <c r="Y121">
        <v>0.87900034000000005</v>
      </c>
    </row>
    <row r="122" spans="21:25" x14ac:dyDescent="0.25">
      <c r="U122">
        <v>208</v>
      </c>
      <c r="V122">
        <v>21</v>
      </c>
      <c r="W122">
        <v>0</v>
      </c>
      <c r="X122">
        <v>3.4657976599999998</v>
      </c>
      <c r="Y122">
        <v>0.83699946000000003</v>
      </c>
    </row>
    <row r="123" spans="21:25" x14ac:dyDescent="0.25">
      <c r="U123">
        <v>208</v>
      </c>
      <c r="V123">
        <v>21</v>
      </c>
      <c r="W123">
        <v>0</v>
      </c>
      <c r="X123">
        <v>3.4657976599999998</v>
      </c>
      <c r="Y123">
        <v>1.2489999599999999</v>
      </c>
    </row>
    <row r="124" spans="21:25" x14ac:dyDescent="0.25">
      <c r="U124">
        <v>208</v>
      </c>
      <c r="V124">
        <v>21</v>
      </c>
      <c r="W124">
        <v>0</v>
      </c>
      <c r="X124">
        <v>3.1076760000000001</v>
      </c>
      <c r="Y124">
        <v>0.92099995999999995</v>
      </c>
    </row>
    <row r="125" spans="21:25" x14ac:dyDescent="0.25">
      <c r="U125">
        <v>207</v>
      </c>
      <c r="V125">
        <v>20</v>
      </c>
      <c r="W125">
        <v>2</v>
      </c>
      <c r="X125">
        <v>3.1076760000000001</v>
      </c>
      <c r="Y125">
        <v>1.2840002800000001</v>
      </c>
    </row>
    <row r="126" spans="21:25" x14ac:dyDescent="0.25">
      <c r="U126">
        <v>207</v>
      </c>
      <c r="V126">
        <v>20</v>
      </c>
      <c r="W126">
        <v>2</v>
      </c>
      <c r="X126">
        <v>3.1076760000000001</v>
      </c>
      <c r="Y126">
        <v>0.86799972000000003</v>
      </c>
    </row>
    <row r="127" spans="21:25" x14ac:dyDescent="0.25">
      <c r="U127">
        <v>207</v>
      </c>
      <c r="V127">
        <v>20</v>
      </c>
      <c r="W127">
        <v>2</v>
      </c>
      <c r="X127">
        <v>3.1076760000000001</v>
      </c>
      <c r="Y127">
        <v>1.1650000899999999</v>
      </c>
    </row>
    <row r="128" spans="21:25" x14ac:dyDescent="0.25">
      <c r="U128">
        <v>207</v>
      </c>
      <c r="V128">
        <v>20</v>
      </c>
      <c r="W128">
        <v>2</v>
      </c>
      <c r="X128">
        <v>3.1076760000000001</v>
      </c>
      <c r="Y128">
        <v>0.83599992000000001</v>
      </c>
    </row>
    <row r="129" spans="21:25" x14ac:dyDescent="0.25">
      <c r="U129">
        <v>207</v>
      </c>
      <c r="V129">
        <v>20</v>
      </c>
      <c r="W129">
        <v>2</v>
      </c>
      <c r="X129">
        <v>3.1076760000000001</v>
      </c>
      <c r="Y129">
        <v>1.29000004</v>
      </c>
    </row>
    <row r="130" spans="21:25" x14ac:dyDescent="0.25">
      <c r="U130">
        <v>207</v>
      </c>
      <c r="V130">
        <v>20</v>
      </c>
      <c r="W130">
        <v>2</v>
      </c>
      <c r="X130">
        <v>3.4657976599999998</v>
      </c>
      <c r="Y130">
        <v>0.87899970999999999</v>
      </c>
    </row>
    <row r="131" spans="21:25" x14ac:dyDescent="0.25">
      <c r="U131">
        <v>207</v>
      </c>
      <c r="V131">
        <v>20</v>
      </c>
      <c r="W131">
        <v>2</v>
      </c>
      <c r="X131">
        <v>3.4657976599999998</v>
      </c>
      <c r="Y131">
        <v>1.30999968</v>
      </c>
    </row>
    <row r="132" spans="21:25" x14ac:dyDescent="0.25">
      <c r="U132">
        <v>207</v>
      </c>
      <c r="V132">
        <v>20</v>
      </c>
      <c r="W132">
        <v>2</v>
      </c>
      <c r="X132">
        <v>3.4657976599999998</v>
      </c>
      <c r="Y132">
        <v>0.81700044999999999</v>
      </c>
    </row>
    <row r="133" spans="21:25" x14ac:dyDescent="0.25">
      <c r="U133">
        <v>207</v>
      </c>
      <c r="V133">
        <v>20</v>
      </c>
      <c r="W133">
        <v>1</v>
      </c>
      <c r="X133">
        <v>3.1076760000000001</v>
      </c>
      <c r="Y133">
        <v>0.82499993000000005</v>
      </c>
    </row>
    <row r="134" spans="21:25" x14ac:dyDescent="0.25">
      <c r="U134">
        <v>207</v>
      </c>
      <c r="V134">
        <v>20</v>
      </c>
      <c r="W134">
        <v>1</v>
      </c>
      <c r="X134">
        <v>3.4657976599999998</v>
      </c>
      <c r="Y134">
        <v>0.84400001999999996</v>
      </c>
    </row>
    <row r="135" spans="21:25" x14ac:dyDescent="0.25">
      <c r="U135">
        <v>207</v>
      </c>
      <c r="V135">
        <v>20</v>
      </c>
      <c r="W135">
        <v>1</v>
      </c>
      <c r="X135">
        <v>3.4657976599999998</v>
      </c>
      <c r="Y135">
        <v>1.2669998899999999</v>
      </c>
    </row>
    <row r="136" spans="21:25" x14ac:dyDescent="0.25">
      <c r="U136">
        <v>207</v>
      </c>
      <c r="V136">
        <v>20</v>
      </c>
      <c r="W136">
        <v>1</v>
      </c>
      <c r="X136">
        <v>3.4657976599999998</v>
      </c>
      <c r="Y136">
        <v>0.95500010000000002</v>
      </c>
    </row>
    <row r="137" spans="21:25" x14ac:dyDescent="0.25">
      <c r="U137">
        <v>207</v>
      </c>
      <c r="V137">
        <v>20</v>
      </c>
      <c r="W137">
        <v>1</v>
      </c>
      <c r="X137">
        <v>3.4657976599999998</v>
      </c>
      <c r="Y137">
        <v>1.04399957</v>
      </c>
    </row>
    <row r="138" spans="21:25" x14ac:dyDescent="0.25">
      <c r="U138">
        <v>207</v>
      </c>
      <c r="V138">
        <v>20</v>
      </c>
      <c r="W138">
        <v>1</v>
      </c>
      <c r="X138">
        <v>3.4657976599999998</v>
      </c>
      <c r="Y138">
        <v>1.3210002999999999</v>
      </c>
    </row>
    <row r="139" spans="21:25" x14ac:dyDescent="0.25">
      <c r="U139">
        <v>207</v>
      </c>
      <c r="V139">
        <v>20</v>
      </c>
      <c r="W139">
        <v>1</v>
      </c>
      <c r="X139">
        <v>3.4657976599999998</v>
      </c>
      <c r="Y139">
        <v>1.2690002300000001</v>
      </c>
    </row>
    <row r="140" spans="21:25" x14ac:dyDescent="0.25">
      <c r="U140">
        <v>207</v>
      </c>
      <c r="V140">
        <v>20</v>
      </c>
      <c r="W140">
        <v>1</v>
      </c>
      <c r="X140">
        <v>3.1076760000000001</v>
      </c>
      <c r="Y140">
        <v>1.2409998600000001</v>
      </c>
    </row>
    <row r="141" spans="21:25" x14ac:dyDescent="0.25">
      <c r="U141">
        <v>207</v>
      </c>
      <c r="V141">
        <v>20</v>
      </c>
      <c r="W141">
        <v>1</v>
      </c>
      <c r="X141">
        <v>3.1076760000000001</v>
      </c>
      <c r="Y141">
        <v>1.2169995300000001</v>
      </c>
    </row>
    <row r="142" spans="21:25" x14ac:dyDescent="0.25">
      <c r="U142">
        <v>207</v>
      </c>
      <c r="V142">
        <v>20</v>
      </c>
      <c r="W142">
        <v>1</v>
      </c>
      <c r="X142">
        <v>3.4657976599999998</v>
      </c>
      <c r="Y142">
        <v>0.86400029</v>
      </c>
    </row>
    <row r="143" spans="21:25" x14ac:dyDescent="0.25">
      <c r="U143">
        <v>207</v>
      </c>
      <c r="V143">
        <v>20</v>
      </c>
      <c r="W143">
        <v>0</v>
      </c>
      <c r="X143">
        <v>3.1076760000000001</v>
      </c>
      <c r="Y143">
        <v>0.86400029</v>
      </c>
    </row>
    <row r="144" spans="21:25" x14ac:dyDescent="0.25">
      <c r="U144">
        <v>207</v>
      </c>
      <c r="V144">
        <v>20</v>
      </c>
      <c r="W144">
        <v>0</v>
      </c>
      <c r="X144">
        <v>3.1076760000000001</v>
      </c>
      <c r="Y144">
        <v>0.87800016999999997</v>
      </c>
    </row>
    <row r="145" spans="21:25" x14ac:dyDescent="0.25">
      <c r="U145">
        <v>207</v>
      </c>
      <c r="V145">
        <v>20</v>
      </c>
      <c r="W145">
        <v>0</v>
      </c>
      <c r="X145">
        <v>3.1076760000000001</v>
      </c>
      <c r="Y145">
        <v>0.87500027999999996</v>
      </c>
    </row>
    <row r="146" spans="21:25" x14ac:dyDescent="0.25">
      <c r="U146">
        <v>206</v>
      </c>
      <c r="V146">
        <v>19</v>
      </c>
      <c r="W146">
        <v>3</v>
      </c>
      <c r="X146">
        <v>3.4657976599999998</v>
      </c>
      <c r="Y146">
        <v>0.90399956999999997</v>
      </c>
    </row>
    <row r="147" spans="21:25" x14ac:dyDescent="0.25">
      <c r="U147">
        <v>206</v>
      </c>
      <c r="V147">
        <v>19</v>
      </c>
      <c r="W147">
        <v>3</v>
      </c>
      <c r="X147">
        <v>3.1076760000000001</v>
      </c>
      <c r="Y147">
        <v>1.6280005</v>
      </c>
    </row>
    <row r="148" spans="21:25" x14ac:dyDescent="0.25">
      <c r="U148">
        <v>206</v>
      </c>
      <c r="V148">
        <v>19</v>
      </c>
      <c r="W148">
        <v>3</v>
      </c>
      <c r="X148">
        <v>3.4657976599999998</v>
      </c>
      <c r="Y148">
        <v>1.1740003699999999</v>
      </c>
    </row>
    <row r="149" spans="21:25" x14ac:dyDescent="0.25">
      <c r="U149">
        <v>206</v>
      </c>
      <c r="V149">
        <v>19</v>
      </c>
      <c r="W149">
        <v>3</v>
      </c>
      <c r="X149">
        <v>3.4657976599999998</v>
      </c>
      <c r="Y149">
        <v>0.99600018000000001</v>
      </c>
    </row>
    <row r="150" spans="21:25" x14ac:dyDescent="0.25">
      <c r="U150">
        <v>206</v>
      </c>
      <c r="V150">
        <v>19</v>
      </c>
      <c r="W150">
        <v>2</v>
      </c>
      <c r="X150">
        <v>3.1076760000000001</v>
      </c>
      <c r="Y150">
        <v>0.85099996</v>
      </c>
    </row>
    <row r="151" spans="21:25" x14ac:dyDescent="0.25">
      <c r="U151">
        <v>206</v>
      </c>
      <c r="V151">
        <v>19</v>
      </c>
      <c r="W151">
        <v>2</v>
      </c>
      <c r="X151">
        <v>3.4657976599999998</v>
      </c>
      <c r="Y151">
        <v>0.97500036999999995</v>
      </c>
    </row>
    <row r="152" spans="21:25" x14ac:dyDescent="0.25">
      <c r="U152">
        <v>206</v>
      </c>
      <c r="V152">
        <v>19</v>
      </c>
      <c r="W152">
        <v>2</v>
      </c>
      <c r="X152">
        <v>3.4657976599999998</v>
      </c>
      <c r="Y152">
        <v>0.88299976000000002</v>
      </c>
    </row>
    <row r="153" spans="21:25" x14ac:dyDescent="0.25">
      <c r="U153">
        <v>206</v>
      </c>
      <c r="V153">
        <v>19</v>
      </c>
      <c r="W153">
        <v>2</v>
      </c>
      <c r="X153">
        <v>3.1076760000000001</v>
      </c>
      <c r="Y153">
        <v>0.90400020000000003</v>
      </c>
    </row>
    <row r="154" spans="21:25" x14ac:dyDescent="0.25">
      <c r="U154">
        <v>206</v>
      </c>
      <c r="V154">
        <v>19</v>
      </c>
      <c r="W154">
        <v>1</v>
      </c>
      <c r="X154">
        <v>3.1076760000000001</v>
      </c>
      <c r="Y154">
        <v>0.84299985</v>
      </c>
    </row>
    <row r="155" spans="21:25" x14ac:dyDescent="0.25">
      <c r="U155">
        <v>206</v>
      </c>
      <c r="V155">
        <v>19</v>
      </c>
      <c r="W155">
        <v>1</v>
      </c>
      <c r="X155">
        <v>3.1076760000000001</v>
      </c>
      <c r="Y155">
        <v>1.15900033</v>
      </c>
    </row>
    <row r="156" spans="21:25" x14ac:dyDescent="0.25">
      <c r="U156">
        <v>206</v>
      </c>
      <c r="V156">
        <v>19</v>
      </c>
      <c r="W156">
        <v>1</v>
      </c>
      <c r="X156">
        <v>3.1076760000000001</v>
      </c>
      <c r="Y156">
        <v>0.79700017999999995</v>
      </c>
    </row>
    <row r="157" spans="21:25" x14ac:dyDescent="0.25">
      <c r="U157">
        <v>206</v>
      </c>
      <c r="V157">
        <v>19</v>
      </c>
      <c r="W157">
        <v>0</v>
      </c>
      <c r="X157">
        <v>3.1076760000000001</v>
      </c>
      <c r="Y157">
        <v>0.90999996999999999</v>
      </c>
    </row>
    <row r="158" spans="21:25" x14ac:dyDescent="0.25">
      <c r="U158">
        <v>206</v>
      </c>
      <c r="V158">
        <v>19</v>
      </c>
      <c r="W158">
        <v>0</v>
      </c>
      <c r="X158">
        <v>3.1076760000000001</v>
      </c>
      <c r="Y158">
        <v>0.78299967999999998</v>
      </c>
    </row>
    <row r="159" spans="21:25" x14ac:dyDescent="0.25">
      <c r="U159">
        <v>206</v>
      </c>
      <c r="V159">
        <v>19</v>
      </c>
      <c r="W159">
        <v>0</v>
      </c>
      <c r="X159">
        <v>3.1076760000000001</v>
      </c>
      <c r="Y159">
        <v>0.77200031000000002</v>
      </c>
    </row>
    <row r="160" spans="21:25" x14ac:dyDescent="0.25">
      <c r="U160">
        <v>206</v>
      </c>
      <c r="V160">
        <v>19</v>
      </c>
      <c r="W160">
        <v>0</v>
      </c>
      <c r="X160">
        <v>3.1076760000000001</v>
      </c>
      <c r="Y160">
        <v>0.80299993999999997</v>
      </c>
    </row>
    <row r="161" spans="21:25" x14ac:dyDescent="0.25">
      <c r="U161">
        <v>206</v>
      </c>
      <c r="V161">
        <v>19</v>
      </c>
      <c r="W161">
        <v>0</v>
      </c>
      <c r="X161">
        <v>3.4657976599999998</v>
      </c>
      <c r="Y161">
        <v>0.97300003000000002</v>
      </c>
    </row>
    <row r="162" spans="21:25" x14ac:dyDescent="0.25">
      <c r="U162">
        <v>206</v>
      </c>
      <c r="V162">
        <v>19</v>
      </c>
      <c r="W162">
        <v>0</v>
      </c>
      <c r="X162">
        <v>3.4657976599999998</v>
      </c>
      <c r="Y162">
        <v>0.78100058999999999</v>
      </c>
    </row>
    <row r="163" spans="21:25" x14ac:dyDescent="0.25">
      <c r="U163">
        <v>205</v>
      </c>
      <c r="V163">
        <v>18</v>
      </c>
      <c r="W163">
        <v>3</v>
      </c>
      <c r="X163">
        <v>3.1076760000000001</v>
      </c>
      <c r="Y163">
        <v>0.78299967999999998</v>
      </c>
    </row>
    <row r="164" spans="21:25" x14ac:dyDescent="0.25">
      <c r="U164">
        <v>205</v>
      </c>
      <c r="V164">
        <v>18</v>
      </c>
      <c r="W164">
        <v>3</v>
      </c>
      <c r="X164">
        <v>3.1076760000000001</v>
      </c>
      <c r="Y164">
        <v>0.73599983000000002</v>
      </c>
    </row>
    <row r="165" spans="21:25" x14ac:dyDescent="0.25">
      <c r="U165">
        <v>205</v>
      </c>
      <c r="V165">
        <v>18</v>
      </c>
      <c r="W165">
        <v>2</v>
      </c>
      <c r="X165">
        <v>3.1076760000000001</v>
      </c>
      <c r="Y165">
        <v>0.69800026000000004</v>
      </c>
    </row>
    <row r="166" spans="21:25" x14ac:dyDescent="0.25">
      <c r="U166">
        <v>205</v>
      </c>
      <c r="V166">
        <v>18</v>
      </c>
      <c r="W166">
        <v>2</v>
      </c>
      <c r="X166">
        <v>3.1076760000000001</v>
      </c>
      <c r="Y166">
        <v>1.0100000499999999</v>
      </c>
    </row>
    <row r="167" spans="21:25" x14ac:dyDescent="0.25">
      <c r="U167">
        <v>205</v>
      </c>
      <c r="V167">
        <v>18</v>
      </c>
      <c r="W167">
        <v>1</v>
      </c>
      <c r="X167">
        <v>3.4657976599999998</v>
      </c>
      <c r="Y167">
        <v>0.66100024000000002</v>
      </c>
    </row>
    <row r="168" spans="21:25" x14ac:dyDescent="0.25">
      <c r="U168">
        <v>205</v>
      </c>
      <c r="V168">
        <v>20</v>
      </c>
      <c r="W168">
        <v>1</v>
      </c>
      <c r="X168">
        <v>3.4657976599999998</v>
      </c>
      <c r="Y168">
        <v>0.69700008999999996</v>
      </c>
    </row>
    <row r="169" spans="21:25" x14ac:dyDescent="0.25">
      <c r="U169">
        <v>205</v>
      </c>
      <c r="V169">
        <v>20</v>
      </c>
      <c r="W169">
        <v>1</v>
      </c>
      <c r="X169">
        <v>3.1076760000000001</v>
      </c>
      <c r="Y169">
        <v>0.69599991999999999</v>
      </c>
    </row>
    <row r="170" spans="21:25" x14ac:dyDescent="0.25">
      <c r="U170">
        <v>204</v>
      </c>
      <c r="V170">
        <v>19</v>
      </c>
      <c r="W170">
        <v>1</v>
      </c>
      <c r="X170">
        <v>3.1076760000000001</v>
      </c>
      <c r="Y170">
        <v>0.68000033000000004</v>
      </c>
    </row>
    <row r="171" spans="21:25" x14ac:dyDescent="0.25">
      <c r="U171">
        <v>204</v>
      </c>
      <c r="V171">
        <v>19</v>
      </c>
      <c r="W171">
        <v>1</v>
      </c>
      <c r="X171">
        <v>3.4657976599999998</v>
      </c>
      <c r="Y171">
        <v>0.66800017</v>
      </c>
    </row>
    <row r="172" spans="21:25" x14ac:dyDescent="0.25">
      <c r="U172">
        <v>204</v>
      </c>
      <c r="V172">
        <v>19</v>
      </c>
      <c r="W172">
        <v>1</v>
      </c>
      <c r="X172">
        <v>3.4657976599999998</v>
      </c>
      <c r="Y172">
        <v>0.67200022999999998</v>
      </c>
    </row>
    <row r="173" spans="21:25" x14ac:dyDescent="0.25">
      <c r="U173">
        <v>204</v>
      </c>
      <c r="V173">
        <v>19</v>
      </c>
      <c r="W173">
        <v>1</v>
      </c>
      <c r="X173">
        <v>3.1076760000000001</v>
      </c>
      <c r="Y173">
        <v>0.67800062000000005</v>
      </c>
    </row>
    <row r="174" spans="21:25" x14ac:dyDescent="0.25">
      <c r="U174">
        <v>204</v>
      </c>
      <c r="V174">
        <v>19</v>
      </c>
      <c r="W174">
        <v>0</v>
      </c>
      <c r="X174">
        <v>3.1076760000000001</v>
      </c>
      <c r="Y174">
        <v>0.99800051999999995</v>
      </c>
    </row>
    <row r="175" spans="21:25" x14ac:dyDescent="0.25">
      <c r="U175">
        <v>203</v>
      </c>
      <c r="V175">
        <v>18</v>
      </c>
      <c r="W175">
        <v>3</v>
      </c>
      <c r="X175">
        <v>3.1076760000000001</v>
      </c>
      <c r="Y175">
        <v>0.95700043999999995</v>
      </c>
    </row>
    <row r="176" spans="21:25" x14ac:dyDescent="0.25">
      <c r="U176">
        <v>203</v>
      </c>
      <c r="V176">
        <v>18</v>
      </c>
      <c r="W176">
        <v>1</v>
      </c>
      <c r="X176">
        <v>3.4657976599999998</v>
      </c>
      <c r="Y176">
        <v>0.71099997000000004</v>
      </c>
    </row>
    <row r="177" spans="20:25" x14ac:dyDescent="0.25">
      <c r="U177">
        <v>203</v>
      </c>
      <c r="V177">
        <v>18</v>
      </c>
      <c r="W177">
        <v>1</v>
      </c>
      <c r="X177">
        <v>3.1076760000000001</v>
      </c>
      <c r="Y177">
        <v>0.62899981000000005</v>
      </c>
    </row>
    <row r="178" spans="20:25" x14ac:dyDescent="0.25">
      <c r="U178">
        <v>203</v>
      </c>
      <c r="V178">
        <v>18</v>
      </c>
      <c r="W178">
        <v>0</v>
      </c>
      <c r="X178">
        <v>3.1076760000000001</v>
      </c>
      <c r="Y178">
        <v>0.64300031000000002</v>
      </c>
    </row>
    <row r="179" spans="20:25" x14ac:dyDescent="0.25">
      <c r="U179">
        <v>202</v>
      </c>
      <c r="V179">
        <v>17</v>
      </c>
      <c r="W179">
        <v>1</v>
      </c>
      <c r="X179">
        <v>3.1076760000000001</v>
      </c>
      <c r="Y179">
        <v>0.60699983000000002</v>
      </c>
    </row>
    <row r="180" spans="20:25" x14ac:dyDescent="0.25">
      <c r="T180" t="s">
        <v>5140</v>
      </c>
      <c r="U180">
        <f>MAX(U3:U179)</f>
        <v>214</v>
      </c>
      <c r="V180">
        <f>MAX(V3:V179)</f>
        <v>23</v>
      </c>
      <c r="W180">
        <f>MAX(W3:W179)</f>
        <v>19</v>
      </c>
      <c r="X180">
        <f>MAX(X3:X179)</f>
        <v>3.4657976599999998</v>
      </c>
      <c r="Y180">
        <f>MAX(Y3:Y179)</f>
        <v>1.85999984</v>
      </c>
    </row>
    <row r="181" spans="20:25" x14ac:dyDescent="0.25">
      <c r="T181" t="s">
        <v>5141</v>
      </c>
      <c r="U181">
        <f>MIN(U3:U179)</f>
        <v>202</v>
      </c>
      <c r="V181">
        <f>MIN(V3:V179)</f>
        <v>17</v>
      </c>
      <c r="W181">
        <f>MIN(W3:W179)</f>
        <v>0</v>
      </c>
      <c r="X181">
        <f>MIN(X3:X179)</f>
        <v>3.1076760000000001</v>
      </c>
      <c r="Y181">
        <f>MIN(Y3:Y179)</f>
        <v>0.57300030999999996</v>
      </c>
    </row>
    <row r="189" spans="20:25" x14ac:dyDescent="0.25">
      <c r="U189">
        <v>214</v>
      </c>
      <c r="V189">
        <f t="shared" ref="V189:V201" si="2">COUNTIF($U$3:$U$179,"="&amp;U189)</f>
        <v>3</v>
      </c>
    </row>
    <row r="190" spans="20:25" x14ac:dyDescent="0.25">
      <c r="U190">
        <v>213</v>
      </c>
      <c r="V190">
        <f t="shared" si="2"/>
        <v>14</v>
      </c>
    </row>
    <row r="191" spans="20:25" x14ac:dyDescent="0.25">
      <c r="U191">
        <v>212</v>
      </c>
      <c r="V191">
        <f t="shared" si="2"/>
        <v>12</v>
      </c>
    </row>
    <row r="192" spans="20:25" x14ac:dyDescent="0.25">
      <c r="U192">
        <v>211</v>
      </c>
      <c r="V192">
        <f t="shared" si="2"/>
        <v>17</v>
      </c>
    </row>
    <row r="193" spans="21:25" x14ac:dyDescent="0.25">
      <c r="U193">
        <v>210</v>
      </c>
      <c r="V193">
        <f t="shared" si="2"/>
        <v>32</v>
      </c>
    </row>
    <row r="194" spans="21:25" x14ac:dyDescent="0.25">
      <c r="U194">
        <v>209</v>
      </c>
      <c r="V194">
        <f t="shared" si="2"/>
        <v>28</v>
      </c>
    </row>
    <row r="195" spans="21:25" x14ac:dyDescent="0.25">
      <c r="U195">
        <v>208</v>
      </c>
      <c r="V195">
        <f t="shared" si="2"/>
        <v>16</v>
      </c>
      <c r="Y195">
        <f>SUM(V189:V201)</f>
        <v>177</v>
      </c>
    </row>
    <row r="196" spans="21:25" x14ac:dyDescent="0.25">
      <c r="U196">
        <v>207</v>
      </c>
      <c r="V196">
        <f t="shared" si="2"/>
        <v>21</v>
      </c>
    </row>
    <row r="197" spans="21:25" x14ac:dyDescent="0.25">
      <c r="U197">
        <v>206</v>
      </c>
      <c r="V197">
        <f t="shared" si="2"/>
        <v>17</v>
      </c>
    </row>
    <row r="198" spans="21:25" x14ac:dyDescent="0.25">
      <c r="U198">
        <v>205</v>
      </c>
      <c r="V198">
        <f t="shared" si="2"/>
        <v>7</v>
      </c>
    </row>
    <row r="199" spans="21:25" x14ac:dyDescent="0.25">
      <c r="U199">
        <v>204</v>
      </c>
      <c r="V199">
        <f t="shared" si="2"/>
        <v>5</v>
      </c>
    </row>
    <row r="200" spans="21:25" x14ac:dyDescent="0.25">
      <c r="U200">
        <v>203</v>
      </c>
      <c r="V200">
        <f t="shared" si="2"/>
        <v>4</v>
      </c>
    </row>
    <row r="201" spans="21:25" x14ac:dyDescent="0.25">
      <c r="U201">
        <v>202</v>
      </c>
      <c r="V201">
        <f t="shared" si="2"/>
        <v>1</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83"/>
  <sheetViews>
    <sheetView topLeftCell="A64" workbookViewId="0">
      <selection activeCell="C50" sqref="C50"/>
    </sheetView>
  </sheetViews>
  <sheetFormatPr defaultRowHeight="15" x14ac:dyDescent="0.25"/>
  <sheetData>
    <row r="1" spans="1:7" x14ac:dyDescent="0.25">
      <c r="A1" t="s">
        <v>5120</v>
      </c>
      <c r="B1" t="s">
        <v>5121</v>
      </c>
      <c r="C1" t="s">
        <v>5119</v>
      </c>
      <c r="F1" t="s">
        <v>5122</v>
      </c>
      <c r="G1" t="s">
        <v>5123</v>
      </c>
    </row>
    <row r="2" spans="1:7" x14ac:dyDescent="0.25">
      <c r="A2" t="s">
        <v>2603</v>
      </c>
      <c r="B2" t="s">
        <v>66</v>
      </c>
      <c r="C2">
        <f t="shared" ref="C2:C65" si="0">COUNTIF(F:F,A2)</f>
        <v>0</v>
      </c>
      <c r="D2">
        <f>COUNTIF(C:C,"=0")</f>
        <v>1441</v>
      </c>
      <c r="F2" t="s">
        <v>2871</v>
      </c>
      <c r="G2" t="s">
        <v>334</v>
      </c>
    </row>
    <row r="3" spans="1:7" x14ac:dyDescent="0.25">
      <c r="A3" t="s">
        <v>2604</v>
      </c>
      <c r="B3" t="s">
        <v>67</v>
      </c>
      <c r="C3">
        <f t="shared" si="0"/>
        <v>0</v>
      </c>
      <c r="F3" t="s">
        <v>2867</v>
      </c>
      <c r="G3" t="s">
        <v>330</v>
      </c>
    </row>
    <row r="4" spans="1:7" x14ac:dyDescent="0.25">
      <c r="A4" t="s">
        <v>2605</v>
      </c>
      <c r="B4" t="s">
        <v>68</v>
      </c>
      <c r="C4">
        <f t="shared" si="0"/>
        <v>0</v>
      </c>
      <c r="F4" t="s">
        <v>2949</v>
      </c>
      <c r="G4" t="s">
        <v>412</v>
      </c>
    </row>
    <row r="5" spans="1:7" x14ac:dyDescent="0.25">
      <c r="A5" t="s">
        <v>2606</v>
      </c>
      <c r="B5" t="s">
        <v>69</v>
      </c>
      <c r="C5">
        <f t="shared" si="0"/>
        <v>0</v>
      </c>
      <c r="F5" t="s">
        <v>2952</v>
      </c>
      <c r="G5" t="s">
        <v>415</v>
      </c>
    </row>
    <row r="6" spans="1:7" x14ac:dyDescent="0.25">
      <c r="A6" t="s">
        <v>2607</v>
      </c>
      <c r="B6" t="s">
        <v>70</v>
      </c>
      <c r="C6">
        <f t="shared" si="0"/>
        <v>0</v>
      </c>
      <c r="F6" t="s">
        <v>2951</v>
      </c>
      <c r="G6" t="s">
        <v>414</v>
      </c>
    </row>
    <row r="7" spans="1:7" x14ac:dyDescent="0.25">
      <c r="A7" t="s">
        <v>2608</v>
      </c>
      <c r="B7" t="s">
        <v>71</v>
      </c>
      <c r="C7">
        <f t="shared" si="0"/>
        <v>0</v>
      </c>
      <c r="F7" t="s">
        <v>2966</v>
      </c>
      <c r="G7" t="s">
        <v>429</v>
      </c>
    </row>
    <row r="8" spans="1:7" x14ac:dyDescent="0.25">
      <c r="A8" t="s">
        <v>2609</v>
      </c>
      <c r="B8" t="s">
        <v>72</v>
      </c>
      <c r="C8">
        <f t="shared" si="0"/>
        <v>0</v>
      </c>
      <c r="F8" t="s">
        <v>2970</v>
      </c>
      <c r="G8" t="s">
        <v>433</v>
      </c>
    </row>
    <row r="9" spans="1:7" x14ac:dyDescent="0.25">
      <c r="A9" t="s">
        <v>2610</v>
      </c>
      <c r="B9" t="s">
        <v>73</v>
      </c>
      <c r="C9">
        <f t="shared" si="0"/>
        <v>0</v>
      </c>
      <c r="F9" t="s">
        <v>4660</v>
      </c>
      <c r="G9" t="s">
        <v>2122</v>
      </c>
    </row>
    <row r="10" spans="1:7" x14ac:dyDescent="0.25">
      <c r="A10" t="s">
        <v>2611</v>
      </c>
      <c r="B10" t="s">
        <v>74</v>
      </c>
      <c r="C10">
        <f t="shared" si="0"/>
        <v>0</v>
      </c>
      <c r="F10" t="s">
        <v>3128</v>
      </c>
      <c r="G10" t="s">
        <v>591</v>
      </c>
    </row>
    <row r="11" spans="1:7" x14ac:dyDescent="0.25">
      <c r="A11" t="s">
        <v>2612</v>
      </c>
      <c r="B11" t="s">
        <v>75</v>
      </c>
      <c r="C11">
        <f t="shared" si="0"/>
        <v>0</v>
      </c>
      <c r="F11" t="s">
        <v>4685</v>
      </c>
      <c r="G11" t="s">
        <v>2147</v>
      </c>
    </row>
    <row r="12" spans="1:7" x14ac:dyDescent="0.25">
      <c r="A12" t="s">
        <v>2613</v>
      </c>
      <c r="B12" t="s">
        <v>76</v>
      </c>
      <c r="C12">
        <f t="shared" si="0"/>
        <v>0</v>
      </c>
      <c r="F12" t="s">
        <v>3404</v>
      </c>
      <c r="G12" t="s">
        <v>867</v>
      </c>
    </row>
    <row r="13" spans="1:7" x14ac:dyDescent="0.25">
      <c r="A13" t="s">
        <v>2614</v>
      </c>
      <c r="B13" t="s">
        <v>77</v>
      </c>
      <c r="C13">
        <f t="shared" si="0"/>
        <v>0</v>
      </c>
      <c r="F13" t="s">
        <v>2727</v>
      </c>
      <c r="G13" t="s">
        <v>190</v>
      </c>
    </row>
    <row r="14" spans="1:7" x14ac:dyDescent="0.25">
      <c r="A14" t="s">
        <v>2615</v>
      </c>
      <c r="B14" t="s">
        <v>78</v>
      </c>
      <c r="C14">
        <f t="shared" si="0"/>
        <v>0</v>
      </c>
      <c r="F14" t="s">
        <v>3979</v>
      </c>
      <c r="G14" t="s">
        <v>1442</v>
      </c>
    </row>
    <row r="15" spans="1:7" x14ac:dyDescent="0.25">
      <c r="A15" t="s">
        <v>2616</v>
      </c>
      <c r="B15" t="s">
        <v>79</v>
      </c>
      <c r="C15">
        <f t="shared" si="0"/>
        <v>0</v>
      </c>
      <c r="F15" t="s">
        <v>3957</v>
      </c>
      <c r="G15" t="s">
        <v>1420</v>
      </c>
    </row>
    <row r="16" spans="1:7" x14ac:dyDescent="0.25">
      <c r="A16" t="s">
        <v>2617</v>
      </c>
      <c r="B16" t="s">
        <v>80</v>
      </c>
      <c r="C16">
        <f t="shared" si="0"/>
        <v>0</v>
      </c>
      <c r="F16" t="s">
        <v>2875</v>
      </c>
      <c r="G16" t="s">
        <v>338</v>
      </c>
    </row>
    <row r="17" spans="1:7" x14ac:dyDescent="0.25">
      <c r="A17" t="s">
        <v>2618</v>
      </c>
      <c r="B17" t="s">
        <v>81</v>
      </c>
      <c r="C17">
        <f t="shared" si="0"/>
        <v>0</v>
      </c>
      <c r="F17" t="s">
        <v>3786</v>
      </c>
      <c r="G17" t="s">
        <v>1249</v>
      </c>
    </row>
    <row r="18" spans="1:7" x14ac:dyDescent="0.25">
      <c r="A18" t="s">
        <v>2619</v>
      </c>
      <c r="B18" t="s">
        <v>82</v>
      </c>
      <c r="C18">
        <f t="shared" si="0"/>
        <v>0</v>
      </c>
      <c r="F18" t="s">
        <v>4523</v>
      </c>
      <c r="G18" t="s">
        <v>1985</v>
      </c>
    </row>
    <row r="19" spans="1:7" x14ac:dyDescent="0.25">
      <c r="A19" t="s">
        <v>2620</v>
      </c>
      <c r="B19" t="s">
        <v>83</v>
      </c>
      <c r="C19">
        <f t="shared" si="0"/>
        <v>0</v>
      </c>
      <c r="F19" t="s">
        <v>4686</v>
      </c>
      <c r="G19" t="s">
        <v>2148</v>
      </c>
    </row>
    <row r="20" spans="1:7" x14ac:dyDescent="0.25">
      <c r="A20" t="s">
        <v>2621</v>
      </c>
      <c r="B20" t="s">
        <v>84</v>
      </c>
      <c r="C20">
        <f t="shared" si="0"/>
        <v>0</v>
      </c>
      <c r="F20" t="s">
        <v>2878</v>
      </c>
      <c r="G20" t="s">
        <v>341</v>
      </c>
    </row>
    <row r="21" spans="1:7" x14ac:dyDescent="0.25">
      <c r="A21" t="s">
        <v>2622</v>
      </c>
      <c r="B21" t="s">
        <v>85</v>
      </c>
      <c r="C21">
        <f t="shared" si="0"/>
        <v>0</v>
      </c>
      <c r="F21" t="s">
        <v>2921</v>
      </c>
      <c r="G21" t="s">
        <v>384</v>
      </c>
    </row>
    <row r="22" spans="1:7" x14ac:dyDescent="0.25">
      <c r="A22" t="s">
        <v>2623</v>
      </c>
      <c r="B22" t="s">
        <v>86</v>
      </c>
      <c r="C22">
        <f t="shared" si="0"/>
        <v>0</v>
      </c>
      <c r="F22" t="s">
        <v>4417</v>
      </c>
      <c r="G22" t="s">
        <v>1879</v>
      </c>
    </row>
    <row r="23" spans="1:7" x14ac:dyDescent="0.25">
      <c r="A23" t="s">
        <v>2624</v>
      </c>
      <c r="B23" t="s">
        <v>87</v>
      </c>
      <c r="C23">
        <f t="shared" si="0"/>
        <v>0</v>
      </c>
      <c r="F23" t="s">
        <v>4418</v>
      </c>
      <c r="G23" t="s">
        <v>1880</v>
      </c>
    </row>
    <row r="24" spans="1:7" x14ac:dyDescent="0.25">
      <c r="A24" t="s">
        <v>2625</v>
      </c>
      <c r="B24" t="s">
        <v>88</v>
      </c>
      <c r="C24">
        <f t="shared" si="0"/>
        <v>0</v>
      </c>
      <c r="F24" t="s">
        <v>2746</v>
      </c>
      <c r="G24" t="s">
        <v>209</v>
      </c>
    </row>
    <row r="25" spans="1:7" x14ac:dyDescent="0.25">
      <c r="A25" t="s">
        <v>2626</v>
      </c>
      <c r="B25" t="s">
        <v>89</v>
      </c>
      <c r="C25">
        <f t="shared" si="0"/>
        <v>0</v>
      </c>
      <c r="F25" t="s">
        <v>2988</v>
      </c>
      <c r="G25" t="s">
        <v>451</v>
      </c>
    </row>
    <row r="26" spans="1:7" x14ac:dyDescent="0.25">
      <c r="A26" t="s">
        <v>2627</v>
      </c>
      <c r="B26" t="s">
        <v>90</v>
      </c>
      <c r="C26">
        <f t="shared" si="0"/>
        <v>0</v>
      </c>
      <c r="F26" t="s">
        <v>2741</v>
      </c>
      <c r="G26" t="s">
        <v>204</v>
      </c>
    </row>
    <row r="27" spans="1:7" x14ac:dyDescent="0.25">
      <c r="A27" t="s">
        <v>2628</v>
      </c>
      <c r="B27" t="s">
        <v>91</v>
      </c>
      <c r="C27">
        <f t="shared" si="0"/>
        <v>0</v>
      </c>
      <c r="F27" t="s">
        <v>4307</v>
      </c>
      <c r="G27" t="s">
        <v>1769</v>
      </c>
    </row>
    <row r="28" spans="1:7" x14ac:dyDescent="0.25">
      <c r="A28" t="s">
        <v>2629</v>
      </c>
      <c r="B28" t="s">
        <v>92</v>
      </c>
      <c r="C28">
        <f t="shared" si="0"/>
        <v>0</v>
      </c>
      <c r="F28" t="s">
        <v>4330</v>
      </c>
      <c r="G28" t="s">
        <v>1792</v>
      </c>
    </row>
    <row r="29" spans="1:7" x14ac:dyDescent="0.25">
      <c r="A29" t="s">
        <v>2630</v>
      </c>
      <c r="B29" t="s">
        <v>93</v>
      </c>
      <c r="C29">
        <f t="shared" si="0"/>
        <v>0</v>
      </c>
      <c r="F29" t="s">
        <v>4329</v>
      </c>
      <c r="G29" t="s">
        <v>1791</v>
      </c>
    </row>
    <row r="30" spans="1:7" x14ac:dyDescent="0.25">
      <c r="A30" t="s">
        <v>2631</v>
      </c>
      <c r="B30" t="s">
        <v>94</v>
      </c>
      <c r="C30">
        <f t="shared" si="0"/>
        <v>0</v>
      </c>
      <c r="F30" t="s">
        <v>3231</v>
      </c>
      <c r="G30" t="s">
        <v>694</v>
      </c>
    </row>
    <row r="31" spans="1:7" x14ac:dyDescent="0.25">
      <c r="A31" t="s">
        <v>2632</v>
      </c>
      <c r="B31" t="s">
        <v>95</v>
      </c>
      <c r="C31">
        <f t="shared" si="0"/>
        <v>0</v>
      </c>
      <c r="F31" t="s">
        <v>3477</v>
      </c>
      <c r="G31" t="s">
        <v>940</v>
      </c>
    </row>
    <row r="32" spans="1:7" x14ac:dyDescent="0.25">
      <c r="A32" t="s">
        <v>2633</v>
      </c>
      <c r="B32" t="s">
        <v>96</v>
      </c>
      <c r="C32">
        <f t="shared" si="0"/>
        <v>0</v>
      </c>
      <c r="F32" t="s">
        <v>3170</v>
      </c>
      <c r="G32" t="s">
        <v>633</v>
      </c>
    </row>
    <row r="33" spans="1:7" x14ac:dyDescent="0.25">
      <c r="A33" t="s">
        <v>2634</v>
      </c>
      <c r="B33" t="s">
        <v>97</v>
      </c>
      <c r="C33">
        <f t="shared" si="0"/>
        <v>0</v>
      </c>
      <c r="F33" t="s">
        <v>3165</v>
      </c>
      <c r="G33" t="s">
        <v>628</v>
      </c>
    </row>
    <row r="34" spans="1:7" x14ac:dyDescent="0.25">
      <c r="A34" t="s">
        <v>2635</v>
      </c>
      <c r="B34" t="s">
        <v>98</v>
      </c>
      <c r="C34">
        <f t="shared" si="0"/>
        <v>0</v>
      </c>
      <c r="F34" t="s">
        <v>3177</v>
      </c>
      <c r="G34" t="s">
        <v>640</v>
      </c>
    </row>
    <row r="35" spans="1:7" x14ac:dyDescent="0.25">
      <c r="A35" t="s">
        <v>2636</v>
      </c>
      <c r="B35" t="s">
        <v>99</v>
      </c>
      <c r="C35">
        <f t="shared" si="0"/>
        <v>0</v>
      </c>
      <c r="F35" t="s">
        <v>4687</v>
      </c>
      <c r="G35" t="s">
        <v>2149</v>
      </c>
    </row>
    <row r="36" spans="1:7" x14ac:dyDescent="0.25">
      <c r="A36" t="s">
        <v>2637</v>
      </c>
      <c r="B36" t="s">
        <v>100</v>
      </c>
      <c r="C36">
        <f t="shared" si="0"/>
        <v>0</v>
      </c>
      <c r="F36" t="s">
        <v>2877</v>
      </c>
      <c r="G36" t="s">
        <v>340</v>
      </c>
    </row>
    <row r="37" spans="1:7" x14ac:dyDescent="0.25">
      <c r="A37" t="s">
        <v>2638</v>
      </c>
      <c r="B37" t="s">
        <v>101</v>
      </c>
      <c r="C37">
        <f t="shared" si="0"/>
        <v>0</v>
      </c>
      <c r="F37" t="s">
        <v>3418</v>
      </c>
      <c r="G37" t="s">
        <v>881</v>
      </c>
    </row>
    <row r="38" spans="1:7" x14ac:dyDescent="0.25">
      <c r="A38" t="s">
        <v>2639</v>
      </c>
      <c r="B38" t="s">
        <v>102</v>
      </c>
      <c r="C38">
        <f t="shared" si="0"/>
        <v>0</v>
      </c>
      <c r="F38" t="s">
        <v>3349</v>
      </c>
      <c r="G38" t="s">
        <v>812</v>
      </c>
    </row>
    <row r="39" spans="1:7" x14ac:dyDescent="0.25">
      <c r="A39" t="s">
        <v>2640</v>
      </c>
      <c r="B39" t="s">
        <v>103</v>
      </c>
      <c r="C39">
        <f t="shared" si="0"/>
        <v>0</v>
      </c>
      <c r="F39" t="s">
        <v>3347</v>
      </c>
      <c r="G39" t="s">
        <v>810</v>
      </c>
    </row>
    <row r="40" spans="1:7" x14ac:dyDescent="0.25">
      <c r="A40" t="s">
        <v>2641</v>
      </c>
      <c r="B40" t="s">
        <v>104</v>
      </c>
      <c r="C40">
        <f t="shared" si="0"/>
        <v>0</v>
      </c>
      <c r="F40" t="s">
        <v>3348</v>
      </c>
      <c r="G40" t="s">
        <v>811</v>
      </c>
    </row>
    <row r="41" spans="1:7" x14ac:dyDescent="0.25">
      <c r="A41" t="s">
        <v>2642</v>
      </c>
      <c r="B41" t="s">
        <v>105</v>
      </c>
      <c r="C41">
        <f t="shared" si="0"/>
        <v>0</v>
      </c>
      <c r="F41" t="s">
        <v>4688</v>
      </c>
      <c r="G41" t="s">
        <v>1251</v>
      </c>
    </row>
    <row r="42" spans="1:7" x14ac:dyDescent="0.25">
      <c r="A42" t="s">
        <v>2643</v>
      </c>
      <c r="B42" t="s">
        <v>106</v>
      </c>
      <c r="C42">
        <f t="shared" si="0"/>
        <v>0</v>
      </c>
      <c r="F42" t="s">
        <v>4612</v>
      </c>
      <c r="G42" t="s">
        <v>2074</v>
      </c>
    </row>
    <row r="43" spans="1:7" x14ac:dyDescent="0.25">
      <c r="A43" t="s">
        <v>2644</v>
      </c>
      <c r="B43" t="s">
        <v>107</v>
      </c>
      <c r="C43">
        <f t="shared" si="0"/>
        <v>0</v>
      </c>
      <c r="F43" t="s">
        <v>3484</v>
      </c>
      <c r="G43" t="s">
        <v>947</v>
      </c>
    </row>
    <row r="44" spans="1:7" x14ac:dyDescent="0.25">
      <c r="A44" t="s">
        <v>2645</v>
      </c>
      <c r="B44" t="s">
        <v>108</v>
      </c>
      <c r="C44">
        <f t="shared" si="0"/>
        <v>0</v>
      </c>
      <c r="F44" t="s">
        <v>4623</v>
      </c>
      <c r="G44" t="s">
        <v>2085</v>
      </c>
    </row>
    <row r="45" spans="1:7" x14ac:dyDescent="0.25">
      <c r="A45" t="s">
        <v>2646</v>
      </c>
      <c r="B45" t="s">
        <v>109</v>
      </c>
      <c r="C45">
        <f t="shared" si="0"/>
        <v>0</v>
      </c>
      <c r="F45" t="s">
        <v>4689</v>
      </c>
      <c r="G45" t="s">
        <v>2150</v>
      </c>
    </row>
    <row r="46" spans="1:7" x14ac:dyDescent="0.25">
      <c r="A46" t="s">
        <v>2647</v>
      </c>
      <c r="B46" t="s">
        <v>110</v>
      </c>
      <c r="C46">
        <f t="shared" si="0"/>
        <v>0</v>
      </c>
      <c r="F46" t="s">
        <v>3475</v>
      </c>
      <c r="G46" t="s">
        <v>938</v>
      </c>
    </row>
    <row r="47" spans="1:7" x14ac:dyDescent="0.25">
      <c r="A47" t="s">
        <v>2648</v>
      </c>
      <c r="B47" t="s">
        <v>111</v>
      </c>
      <c r="C47">
        <f t="shared" si="0"/>
        <v>0</v>
      </c>
      <c r="F47" t="s">
        <v>3545</v>
      </c>
      <c r="G47" t="s">
        <v>1008</v>
      </c>
    </row>
    <row r="48" spans="1:7" x14ac:dyDescent="0.25">
      <c r="A48" t="s">
        <v>2649</v>
      </c>
      <c r="B48" t="s">
        <v>112</v>
      </c>
      <c r="C48">
        <f t="shared" si="0"/>
        <v>0</v>
      </c>
      <c r="F48" t="s">
        <v>3585</v>
      </c>
      <c r="G48" t="s">
        <v>1048</v>
      </c>
    </row>
    <row r="49" spans="1:7" x14ac:dyDescent="0.25">
      <c r="A49" t="s">
        <v>2650</v>
      </c>
      <c r="B49" t="s">
        <v>113</v>
      </c>
      <c r="C49">
        <f t="shared" si="0"/>
        <v>0</v>
      </c>
      <c r="F49" t="s">
        <v>3586</v>
      </c>
      <c r="G49" t="s">
        <v>1049</v>
      </c>
    </row>
    <row r="50" spans="1:7" x14ac:dyDescent="0.25">
      <c r="A50" t="s">
        <v>2651</v>
      </c>
      <c r="B50" t="s">
        <v>114</v>
      </c>
      <c r="C50">
        <f t="shared" si="0"/>
        <v>0</v>
      </c>
      <c r="F50" t="s">
        <v>3587</v>
      </c>
      <c r="G50" t="s">
        <v>1050</v>
      </c>
    </row>
    <row r="51" spans="1:7" x14ac:dyDescent="0.25">
      <c r="A51" t="s">
        <v>2652</v>
      </c>
      <c r="B51" t="s">
        <v>115</v>
      </c>
      <c r="C51">
        <f t="shared" si="0"/>
        <v>0</v>
      </c>
      <c r="F51" t="s">
        <v>3575</v>
      </c>
      <c r="G51" t="s">
        <v>1038</v>
      </c>
    </row>
    <row r="52" spans="1:7" x14ac:dyDescent="0.25">
      <c r="A52" t="s">
        <v>2653</v>
      </c>
      <c r="B52" t="s">
        <v>116</v>
      </c>
      <c r="C52">
        <f t="shared" si="0"/>
        <v>0</v>
      </c>
      <c r="F52" t="s">
        <v>3589</v>
      </c>
      <c r="G52" t="s">
        <v>1052</v>
      </c>
    </row>
    <row r="53" spans="1:7" x14ac:dyDescent="0.25">
      <c r="A53" t="s">
        <v>2654</v>
      </c>
      <c r="B53" t="s">
        <v>117</v>
      </c>
      <c r="C53">
        <f t="shared" si="0"/>
        <v>0</v>
      </c>
      <c r="F53" t="s">
        <v>4224</v>
      </c>
      <c r="G53" t="s">
        <v>1686</v>
      </c>
    </row>
    <row r="54" spans="1:7" x14ac:dyDescent="0.25">
      <c r="A54" t="s">
        <v>2655</v>
      </c>
      <c r="B54" t="s">
        <v>118</v>
      </c>
      <c r="C54">
        <f t="shared" si="0"/>
        <v>0</v>
      </c>
      <c r="F54" t="s">
        <v>3451</v>
      </c>
      <c r="G54" t="s">
        <v>914</v>
      </c>
    </row>
    <row r="55" spans="1:7" x14ac:dyDescent="0.25">
      <c r="A55" t="s">
        <v>2656</v>
      </c>
      <c r="B55" t="s">
        <v>119</v>
      </c>
      <c r="C55">
        <f t="shared" si="0"/>
        <v>0</v>
      </c>
      <c r="F55" t="s">
        <v>3525</v>
      </c>
      <c r="G55" t="s">
        <v>988</v>
      </c>
    </row>
    <row r="56" spans="1:7" x14ac:dyDescent="0.25">
      <c r="A56" t="s">
        <v>2657</v>
      </c>
      <c r="B56" t="s">
        <v>120</v>
      </c>
      <c r="C56">
        <f t="shared" si="0"/>
        <v>0</v>
      </c>
      <c r="F56" t="s">
        <v>3194</v>
      </c>
      <c r="G56" t="s">
        <v>657</v>
      </c>
    </row>
    <row r="57" spans="1:7" x14ac:dyDescent="0.25">
      <c r="A57" t="s">
        <v>2658</v>
      </c>
      <c r="B57" t="s">
        <v>121</v>
      </c>
      <c r="C57">
        <f t="shared" si="0"/>
        <v>0</v>
      </c>
      <c r="F57" t="s">
        <v>3183</v>
      </c>
      <c r="G57" t="s">
        <v>646</v>
      </c>
    </row>
    <row r="58" spans="1:7" x14ac:dyDescent="0.25">
      <c r="A58" t="s">
        <v>2659</v>
      </c>
      <c r="B58" t="s">
        <v>122</v>
      </c>
      <c r="C58">
        <f t="shared" si="0"/>
        <v>0</v>
      </c>
      <c r="F58" t="s">
        <v>4336</v>
      </c>
      <c r="G58" t="s">
        <v>1798</v>
      </c>
    </row>
    <row r="59" spans="1:7" x14ac:dyDescent="0.25">
      <c r="A59" t="s">
        <v>2660</v>
      </c>
      <c r="B59" t="s">
        <v>123</v>
      </c>
      <c r="C59">
        <f t="shared" si="0"/>
        <v>0</v>
      </c>
      <c r="F59" t="s">
        <v>3030</v>
      </c>
      <c r="G59" t="s">
        <v>493</v>
      </c>
    </row>
    <row r="60" spans="1:7" x14ac:dyDescent="0.25">
      <c r="A60" t="s">
        <v>2661</v>
      </c>
      <c r="B60" t="s">
        <v>124</v>
      </c>
      <c r="C60">
        <f t="shared" si="0"/>
        <v>0</v>
      </c>
      <c r="F60" t="s">
        <v>3702</v>
      </c>
      <c r="G60" t="s">
        <v>1165</v>
      </c>
    </row>
    <row r="61" spans="1:7" x14ac:dyDescent="0.25">
      <c r="A61" t="s">
        <v>2666</v>
      </c>
      <c r="B61" t="s">
        <v>129</v>
      </c>
      <c r="C61">
        <f t="shared" si="0"/>
        <v>0</v>
      </c>
      <c r="F61" t="s">
        <v>3725</v>
      </c>
      <c r="G61" t="s">
        <v>1188</v>
      </c>
    </row>
    <row r="62" spans="1:7" x14ac:dyDescent="0.25">
      <c r="A62" t="s">
        <v>2667</v>
      </c>
      <c r="B62" t="s">
        <v>130</v>
      </c>
      <c r="C62">
        <f t="shared" si="0"/>
        <v>0</v>
      </c>
      <c r="F62" t="s">
        <v>3726</v>
      </c>
      <c r="G62" t="s">
        <v>1189</v>
      </c>
    </row>
    <row r="63" spans="1:7" x14ac:dyDescent="0.25">
      <c r="A63" t="s">
        <v>2668</v>
      </c>
      <c r="B63" t="s">
        <v>131</v>
      </c>
      <c r="C63">
        <f t="shared" si="0"/>
        <v>0</v>
      </c>
      <c r="F63" t="s">
        <v>3604</v>
      </c>
      <c r="G63" t="s">
        <v>1067</v>
      </c>
    </row>
    <row r="64" spans="1:7" x14ac:dyDescent="0.25">
      <c r="A64" t="s">
        <v>2669</v>
      </c>
      <c r="B64" t="s">
        <v>132</v>
      </c>
      <c r="C64">
        <f t="shared" si="0"/>
        <v>0</v>
      </c>
      <c r="F64" t="s">
        <v>2723</v>
      </c>
      <c r="G64" t="s">
        <v>186</v>
      </c>
    </row>
    <row r="65" spans="1:7" x14ac:dyDescent="0.25">
      <c r="A65" t="s">
        <v>2670</v>
      </c>
      <c r="B65" t="s">
        <v>133</v>
      </c>
      <c r="C65">
        <f t="shared" si="0"/>
        <v>0</v>
      </c>
      <c r="F65" t="s">
        <v>3168</v>
      </c>
      <c r="G65" t="s">
        <v>631</v>
      </c>
    </row>
    <row r="66" spans="1:7" x14ac:dyDescent="0.25">
      <c r="A66" t="s">
        <v>2671</v>
      </c>
      <c r="B66" t="s">
        <v>134</v>
      </c>
      <c r="C66">
        <f t="shared" ref="C66:C129" si="1">COUNTIF(F:F,A66)</f>
        <v>0</v>
      </c>
      <c r="F66" t="s">
        <v>3781</v>
      </c>
      <c r="G66" t="s">
        <v>1244</v>
      </c>
    </row>
    <row r="67" spans="1:7" x14ac:dyDescent="0.25">
      <c r="A67" t="s">
        <v>2672</v>
      </c>
      <c r="B67" t="s">
        <v>135</v>
      </c>
      <c r="C67">
        <f t="shared" si="1"/>
        <v>0</v>
      </c>
      <c r="F67" t="s">
        <v>3975</v>
      </c>
      <c r="G67" t="s">
        <v>1438</v>
      </c>
    </row>
    <row r="68" spans="1:7" x14ac:dyDescent="0.25">
      <c r="A68" t="s">
        <v>2673</v>
      </c>
      <c r="B68" t="s">
        <v>136</v>
      </c>
      <c r="C68">
        <f t="shared" si="1"/>
        <v>0</v>
      </c>
      <c r="F68" t="s">
        <v>3976</v>
      </c>
      <c r="G68" t="s">
        <v>1439</v>
      </c>
    </row>
    <row r="69" spans="1:7" x14ac:dyDescent="0.25">
      <c r="A69" t="s">
        <v>2674</v>
      </c>
      <c r="B69" t="s">
        <v>137</v>
      </c>
      <c r="C69">
        <f t="shared" si="1"/>
        <v>0</v>
      </c>
      <c r="F69" t="s">
        <v>3977</v>
      </c>
      <c r="G69" t="s">
        <v>1440</v>
      </c>
    </row>
    <row r="70" spans="1:7" x14ac:dyDescent="0.25">
      <c r="A70" t="s">
        <v>2675</v>
      </c>
      <c r="B70" t="s">
        <v>138</v>
      </c>
      <c r="C70">
        <f t="shared" si="1"/>
        <v>0</v>
      </c>
      <c r="F70" t="s">
        <v>2899</v>
      </c>
      <c r="G70" t="s">
        <v>362</v>
      </c>
    </row>
    <row r="71" spans="1:7" x14ac:dyDescent="0.25">
      <c r="A71" t="s">
        <v>2676</v>
      </c>
      <c r="B71" t="s">
        <v>139</v>
      </c>
      <c r="C71">
        <f t="shared" si="1"/>
        <v>0</v>
      </c>
      <c r="F71" t="s">
        <v>2900</v>
      </c>
      <c r="G71" t="s">
        <v>363</v>
      </c>
    </row>
    <row r="72" spans="1:7" x14ac:dyDescent="0.25">
      <c r="A72" t="s">
        <v>2677</v>
      </c>
      <c r="B72" t="s">
        <v>140</v>
      </c>
      <c r="C72">
        <f t="shared" si="1"/>
        <v>0</v>
      </c>
      <c r="F72" t="s">
        <v>2901</v>
      </c>
      <c r="G72" t="s">
        <v>364</v>
      </c>
    </row>
    <row r="73" spans="1:7" x14ac:dyDescent="0.25">
      <c r="A73" t="s">
        <v>2678</v>
      </c>
      <c r="B73" t="s">
        <v>141</v>
      </c>
      <c r="C73">
        <f t="shared" si="1"/>
        <v>0</v>
      </c>
      <c r="F73" t="s">
        <v>2902</v>
      </c>
      <c r="G73" t="s">
        <v>365</v>
      </c>
    </row>
    <row r="74" spans="1:7" x14ac:dyDescent="0.25">
      <c r="A74" t="s">
        <v>2679</v>
      </c>
      <c r="B74" t="s">
        <v>142</v>
      </c>
      <c r="C74">
        <f t="shared" si="1"/>
        <v>0</v>
      </c>
      <c r="F74" t="s">
        <v>3966</v>
      </c>
      <c r="G74" t="s">
        <v>1429</v>
      </c>
    </row>
    <row r="75" spans="1:7" x14ac:dyDescent="0.25">
      <c r="A75" t="s">
        <v>2680</v>
      </c>
      <c r="B75" t="s">
        <v>143</v>
      </c>
      <c r="C75">
        <f t="shared" si="1"/>
        <v>0</v>
      </c>
      <c r="F75" t="s">
        <v>3967</v>
      </c>
      <c r="G75" t="s">
        <v>1430</v>
      </c>
    </row>
    <row r="76" spans="1:7" x14ac:dyDescent="0.25">
      <c r="A76" t="s">
        <v>2681</v>
      </c>
      <c r="B76" t="s">
        <v>144</v>
      </c>
      <c r="C76">
        <f t="shared" si="1"/>
        <v>0</v>
      </c>
      <c r="F76" t="s">
        <v>3968</v>
      </c>
      <c r="G76" t="s">
        <v>1431</v>
      </c>
    </row>
    <row r="77" spans="1:7" x14ac:dyDescent="0.25">
      <c r="A77" t="s">
        <v>2682</v>
      </c>
      <c r="B77" t="s">
        <v>145</v>
      </c>
      <c r="C77">
        <f t="shared" si="1"/>
        <v>0</v>
      </c>
      <c r="F77" t="s">
        <v>3969</v>
      </c>
      <c r="G77" t="s">
        <v>1432</v>
      </c>
    </row>
    <row r="78" spans="1:7" x14ac:dyDescent="0.25">
      <c r="A78" t="s">
        <v>2685</v>
      </c>
      <c r="B78" t="s">
        <v>148</v>
      </c>
      <c r="C78">
        <f t="shared" si="1"/>
        <v>0</v>
      </c>
      <c r="F78" t="s">
        <v>3970</v>
      </c>
      <c r="G78" t="s">
        <v>1433</v>
      </c>
    </row>
    <row r="79" spans="1:7" x14ac:dyDescent="0.25">
      <c r="A79" t="s">
        <v>2686</v>
      </c>
      <c r="B79" t="s">
        <v>149</v>
      </c>
      <c r="C79">
        <f t="shared" si="1"/>
        <v>0</v>
      </c>
      <c r="F79" t="s">
        <v>3898</v>
      </c>
      <c r="G79" t="s">
        <v>1361</v>
      </c>
    </row>
    <row r="80" spans="1:7" x14ac:dyDescent="0.25">
      <c r="A80" t="s">
        <v>2687</v>
      </c>
      <c r="B80" t="s">
        <v>150</v>
      </c>
      <c r="C80">
        <f t="shared" si="1"/>
        <v>0</v>
      </c>
      <c r="F80" t="s">
        <v>3486</v>
      </c>
      <c r="G80" t="s">
        <v>949</v>
      </c>
    </row>
    <row r="81" spans="1:7" x14ac:dyDescent="0.25">
      <c r="A81" t="s">
        <v>2688</v>
      </c>
      <c r="B81" t="s">
        <v>151</v>
      </c>
      <c r="C81">
        <f t="shared" si="1"/>
        <v>0</v>
      </c>
      <c r="F81" t="s">
        <v>2683</v>
      </c>
      <c r="G81" t="s">
        <v>146</v>
      </c>
    </row>
    <row r="82" spans="1:7" x14ac:dyDescent="0.25">
      <c r="A82" t="s">
        <v>2689</v>
      </c>
      <c r="B82" t="s">
        <v>152</v>
      </c>
      <c r="C82">
        <f t="shared" si="1"/>
        <v>0</v>
      </c>
      <c r="F82" t="s">
        <v>2684</v>
      </c>
      <c r="G82" t="s">
        <v>147</v>
      </c>
    </row>
    <row r="83" spans="1:7" x14ac:dyDescent="0.25">
      <c r="A83" t="s">
        <v>2690</v>
      </c>
      <c r="B83" t="s">
        <v>153</v>
      </c>
      <c r="C83">
        <f t="shared" si="1"/>
        <v>0</v>
      </c>
      <c r="F83" t="s">
        <v>3184</v>
      </c>
      <c r="G83" t="s">
        <v>2151</v>
      </c>
    </row>
    <row r="84" spans="1:7" x14ac:dyDescent="0.25">
      <c r="A84" t="s">
        <v>2691</v>
      </c>
      <c r="B84" t="s">
        <v>154</v>
      </c>
      <c r="C84">
        <f t="shared" si="1"/>
        <v>0</v>
      </c>
      <c r="F84" t="s">
        <v>3699</v>
      </c>
      <c r="G84" t="s">
        <v>2152</v>
      </c>
    </row>
    <row r="85" spans="1:7" x14ac:dyDescent="0.25">
      <c r="A85" t="s">
        <v>2692</v>
      </c>
      <c r="B85" t="s">
        <v>155</v>
      </c>
      <c r="C85">
        <f t="shared" si="1"/>
        <v>0</v>
      </c>
      <c r="F85" t="s">
        <v>3691</v>
      </c>
      <c r="G85" t="s">
        <v>2153</v>
      </c>
    </row>
    <row r="86" spans="1:7" x14ac:dyDescent="0.25">
      <c r="A86" t="s">
        <v>2693</v>
      </c>
      <c r="B86" t="s">
        <v>156</v>
      </c>
      <c r="C86">
        <f t="shared" si="1"/>
        <v>0</v>
      </c>
      <c r="F86" t="s">
        <v>3692</v>
      </c>
      <c r="G86" t="s">
        <v>2154</v>
      </c>
    </row>
    <row r="87" spans="1:7" x14ac:dyDescent="0.25">
      <c r="A87" t="s">
        <v>2694</v>
      </c>
      <c r="B87" t="s">
        <v>157</v>
      </c>
      <c r="C87">
        <f t="shared" si="1"/>
        <v>0</v>
      </c>
      <c r="F87" t="s">
        <v>4149</v>
      </c>
      <c r="G87" t="s">
        <v>1611</v>
      </c>
    </row>
    <row r="88" spans="1:7" x14ac:dyDescent="0.25">
      <c r="A88" t="s">
        <v>2695</v>
      </c>
      <c r="B88" t="s">
        <v>158</v>
      </c>
      <c r="C88">
        <f t="shared" si="1"/>
        <v>0</v>
      </c>
      <c r="F88" t="s">
        <v>3697</v>
      </c>
      <c r="G88" t="s">
        <v>1160</v>
      </c>
    </row>
    <row r="89" spans="1:7" x14ac:dyDescent="0.25">
      <c r="A89" t="s">
        <v>2696</v>
      </c>
      <c r="B89" t="s">
        <v>159</v>
      </c>
      <c r="C89">
        <f t="shared" si="1"/>
        <v>0</v>
      </c>
      <c r="F89" t="s">
        <v>4690</v>
      </c>
      <c r="G89" t="s">
        <v>2155</v>
      </c>
    </row>
    <row r="90" spans="1:7" x14ac:dyDescent="0.25">
      <c r="A90" t="s">
        <v>2697</v>
      </c>
      <c r="B90" t="s">
        <v>160</v>
      </c>
      <c r="C90">
        <f t="shared" si="1"/>
        <v>0</v>
      </c>
      <c r="F90" t="s">
        <v>3876</v>
      </c>
      <c r="G90" t="s">
        <v>1339</v>
      </c>
    </row>
    <row r="91" spans="1:7" x14ac:dyDescent="0.25">
      <c r="A91" t="s">
        <v>2698</v>
      </c>
      <c r="B91" t="s">
        <v>161</v>
      </c>
      <c r="C91">
        <f t="shared" si="1"/>
        <v>0</v>
      </c>
      <c r="F91" t="s">
        <v>2829</v>
      </c>
      <c r="G91" t="s">
        <v>292</v>
      </c>
    </row>
    <row r="92" spans="1:7" x14ac:dyDescent="0.25">
      <c r="A92" t="s">
        <v>2699</v>
      </c>
      <c r="B92" t="s">
        <v>162</v>
      </c>
      <c r="C92">
        <f t="shared" si="1"/>
        <v>0</v>
      </c>
      <c r="F92" t="s">
        <v>3466</v>
      </c>
      <c r="G92" t="s">
        <v>929</v>
      </c>
    </row>
    <row r="93" spans="1:7" x14ac:dyDescent="0.25">
      <c r="A93" t="s">
        <v>2700</v>
      </c>
      <c r="B93" t="s">
        <v>163</v>
      </c>
      <c r="C93">
        <f t="shared" si="1"/>
        <v>0</v>
      </c>
      <c r="F93" t="s">
        <v>2779</v>
      </c>
      <c r="G93" t="s">
        <v>242</v>
      </c>
    </row>
    <row r="94" spans="1:7" x14ac:dyDescent="0.25">
      <c r="A94" t="s">
        <v>2701</v>
      </c>
      <c r="B94" t="s">
        <v>164</v>
      </c>
      <c r="C94">
        <f t="shared" si="1"/>
        <v>0</v>
      </c>
      <c r="F94" t="s">
        <v>4566</v>
      </c>
      <c r="G94" t="s">
        <v>2028</v>
      </c>
    </row>
    <row r="95" spans="1:7" x14ac:dyDescent="0.25">
      <c r="A95" t="s">
        <v>2702</v>
      </c>
      <c r="B95" t="s">
        <v>165</v>
      </c>
      <c r="C95">
        <f t="shared" si="1"/>
        <v>0</v>
      </c>
      <c r="F95" t="s">
        <v>4565</v>
      </c>
      <c r="G95" t="s">
        <v>2027</v>
      </c>
    </row>
    <row r="96" spans="1:7" x14ac:dyDescent="0.25">
      <c r="A96" t="s">
        <v>2703</v>
      </c>
      <c r="B96" t="s">
        <v>166</v>
      </c>
      <c r="C96">
        <f t="shared" si="1"/>
        <v>0</v>
      </c>
      <c r="F96" t="s">
        <v>4172</v>
      </c>
      <c r="G96" t="s">
        <v>1634</v>
      </c>
    </row>
    <row r="97" spans="1:7" x14ac:dyDescent="0.25">
      <c r="A97" t="s">
        <v>2704</v>
      </c>
      <c r="B97" t="s">
        <v>167</v>
      </c>
      <c r="C97">
        <f t="shared" si="1"/>
        <v>0</v>
      </c>
      <c r="F97" t="s">
        <v>4210</v>
      </c>
      <c r="G97" t="s">
        <v>1672</v>
      </c>
    </row>
    <row r="98" spans="1:7" x14ac:dyDescent="0.25">
      <c r="A98" t="s">
        <v>2705</v>
      </c>
      <c r="B98" t="s">
        <v>168</v>
      </c>
      <c r="C98">
        <f t="shared" si="1"/>
        <v>0</v>
      </c>
      <c r="F98" t="s">
        <v>4226</v>
      </c>
      <c r="G98" t="s">
        <v>1688</v>
      </c>
    </row>
    <row r="99" spans="1:7" x14ac:dyDescent="0.25">
      <c r="A99" t="s">
        <v>2706</v>
      </c>
      <c r="B99" t="s">
        <v>169</v>
      </c>
      <c r="C99">
        <f t="shared" si="1"/>
        <v>0</v>
      </c>
      <c r="F99" t="s">
        <v>3908</v>
      </c>
      <c r="G99" t="s">
        <v>1371</v>
      </c>
    </row>
    <row r="100" spans="1:7" x14ac:dyDescent="0.25">
      <c r="A100" t="s">
        <v>2707</v>
      </c>
      <c r="B100" t="s">
        <v>170</v>
      </c>
      <c r="C100">
        <f t="shared" si="1"/>
        <v>0</v>
      </c>
      <c r="F100" t="s">
        <v>3909</v>
      </c>
      <c r="G100" t="s">
        <v>1372</v>
      </c>
    </row>
    <row r="101" spans="1:7" x14ac:dyDescent="0.25">
      <c r="A101" t="s">
        <v>2708</v>
      </c>
      <c r="B101" t="s">
        <v>171</v>
      </c>
      <c r="C101">
        <f t="shared" si="1"/>
        <v>0</v>
      </c>
      <c r="F101" t="s">
        <v>3907</v>
      </c>
      <c r="G101" t="s">
        <v>1370</v>
      </c>
    </row>
    <row r="102" spans="1:7" x14ac:dyDescent="0.25">
      <c r="A102" t="s">
        <v>2709</v>
      </c>
      <c r="B102" t="s">
        <v>172</v>
      </c>
      <c r="C102">
        <f t="shared" si="1"/>
        <v>0</v>
      </c>
      <c r="F102" t="s">
        <v>2756</v>
      </c>
      <c r="G102" t="s">
        <v>219</v>
      </c>
    </row>
    <row r="103" spans="1:7" x14ac:dyDescent="0.25">
      <c r="A103" t="s">
        <v>2710</v>
      </c>
      <c r="B103" t="s">
        <v>173</v>
      </c>
      <c r="C103">
        <f t="shared" si="1"/>
        <v>0</v>
      </c>
      <c r="F103" t="s">
        <v>4380</v>
      </c>
      <c r="G103" t="s">
        <v>1842</v>
      </c>
    </row>
    <row r="104" spans="1:7" x14ac:dyDescent="0.25">
      <c r="A104" t="s">
        <v>2711</v>
      </c>
      <c r="B104" t="s">
        <v>174</v>
      </c>
      <c r="C104">
        <f t="shared" si="1"/>
        <v>0</v>
      </c>
      <c r="F104" t="s">
        <v>4416</v>
      </c>
      <c r="G104" t="s">
        <v>1878</v>
      </c>
    </row>
    <row r="105" spans="1:7" x14ac:dyDescent="0.25">
      <c r="A105" t="s">
        <v>2712</v>
      </c>
      <c r="B105" t="s">
        <v>175</v>
      </c>
      <c r="C105">
        <f t="shared" si="1"/>
        <v>0</v>
      </c>
      <c r="F105" t="s">
        <v>4423</v>
      </c>
      <c r="G105" t="s">
        <v>1885</v>
      </c>
    </row>
    <row r="106" spans="1:7" x14ac:dyDescent="0.25">
      <c r="A106" t="s">
        <v>2713</v>
      </c>
      <c r="B106" t="s">
        <v>176</v>
      </c>
      <c r="C106">
        <f t="shared" si="1"/>
        <v>0</v>
      </c>
      <c r="F106" t="s">
        <v>4424</v>
      </c>
      <c r="G106" t="s">
        <v>1886</v>
      </c>
    </row>
    <row r="107" spans="1:7" x14ac:dyDescent="0.25">
      <c r="A107" t="s">
        <v>2714</v>
      </c>
      <c r="B107" t="s">
        <v>177</v>
      </c>
      <c r="C107">
        <f t="shared" si="1"/>
        <v>0</v>
      </c>
      <c r="F107" t="s">
        <v>4427</v>
      </c>
      <c r="G107" t="s">
        <v>1889</v>
      </c>
    </row>
    <row r="108" spans="1:7" x14ac:dyDescent="0.25">
      <c r="A108" t="s">
        <v>2715</v>
      </c>
      <c r="B108" t="s">
        <v>178</v>
      </c>
      <c r="C108">
        <f t="shared" si="1"/>
        <v>0</v>
      </c>
      <c r="F108" t="s">
        <v>3982</v>
      </c>
      <c r="G108" t="s">
        <v>1445</v>
      </c>
    </row>
    <row r="109" spans="1:7" x14ac:dyDescent="0.25">
      <c r="A109" t="s">
        <v>2716</v>
      </c>
      <c r="B109" t="s">
        <v>179</v>
      </c>
      <c r="C109">
        <f t="shared" si="1"/>
        <v>0</v>
      </c>
      <c r="F109" t="s">
        <v>3776</v>
      </c>
      <c r="G109" t="s">
        <v>2156</v>
      </c>
    </row>
    <row r="110" spans="1:7" x14ac:dyDescent="0.25">
      <c r="A110" t="s">
        <v>2717</v>
      </c>
      <c r="B110" t="s">
        <v>180</v>
      </c>
      <c r="C110">
        <f t="shared" si="1"/>
        <v>0</v>
      </c>
      <c r="F110" t="s">
        <v>4661</v>
      </c>
      <c r="G110" t="s">
        <v>2123</v>
      </c>
    </row>
    <row r="111" spans="1:7" x14ac:dyDescent="0.25">
      <c r="A111" t="s">
        <v>2719</v>
      </c>
      <c r="B111" t="s">
        <v>182</v>
      </c>
      <c r="C111">
        <f t="shared" si="1"/>
        <v>0</v>
      </c>
      <c r="F111" t="s">
        <v>4447</v>
      </c>
      <c r="G111" t="s">
        <v>1909</v>
      </c>
    </row>
    <row r="112" spans="1:7" x14ac:dyDescent="0.25">
      <c r="A112" t="s">
        <v>2720</v>
      </c>
      <c r="B112" t="s">
        <v>183</v>
      </c>
      <c r="C112">
        <f t="shared" si="1"/>
        <v>0</v>
      </c>
      <c r="F112" t="s">
        <v>4509</v>
      </c>
      <c r="G112" t="s">
        <v>1971</v>
      </c>
    </row>
    <row r="113" spans="1:7" x14ac:dyDescent="0.25">
      <c r="A113" t="s">
        <v>2721</v>
      </c>
      <c r="B113" t="s">
        <v>184</v>
      </c>
      <c r="C113">
        <f t="shared" si="1"/>
        <v>0</v>
      </c>
      <c r="F113" t="s">
        <v>4316</v>
      </c>
      <c r="G113" t="s">
        <v>1778</v>
      </c>
    </row>
    <row r="114" spans="1:7" x14ac:dyDescent="0.25">
      <c r="A114" t="s">
        <v>2722</v>
      </c>
      <c r="B114" t="s">
        <v>185</v>
      </c>
      <c r="C114">
        <f t="shared" si="1"/>
        <v>0</v>
      </c>
      <c r="F114" t="s">
        <v>4133</v>
      </c>
      <c r="G114" t="s">
        <v>1595</v>
      </c>
    </row>
    <row r="115" spans="1:7" x14ac:dyDescent="0.25">
      <c r="A115" t="s">
        <v>2724</v>
      </c>
      <c r="B115" t="s">
        <v>187</v>
      </c>
      <c r="C115">
        <f t="shared" si="1"/>
        <v>0</v>
      </c>
      <c r="F115" t="s">
        <v>4691</v>
      </c>
      <c r="G115" t="s">
        <v>2157</v>
      </c>
    </row>
    <row r="116" spans="1:7" x14ac:dyDescent="0.25">
      <c r="A116" t="s">
        <v>2725</v>
      </c>
      <c r="B116" t="s">
        <v>188</v>
      </c>
      <c r="C116">
        <f t="shared" si="1"/>
        <v>0</v>
      </c>
      <c r="F116" t="s">
        <v>4564</v>
      </c>
      <c r="G116" t="s">
        <v>2026</v>
      </c>
    </row>
    <row r="117" spans="1:7" x14ac:dyDescent="0.25">
      <c r="A117" t="s">
        <v>2726</v>
      </c>
      <c r="B117" t="s">
        <v>189</v>
      </c>
      <c r="C117">
        <f t="shared" si="1"/>
        <v>0</v>
      </c>
      <c r="F117" t="s">
        <v>4567</v>
      </c>
      <c r="G117" t="s">
        <v>2029</v>
      </c>
    </row>
    <row r="118" spans="1:7" x14ac:dyDescent="0.25">
      <c r="A118" t="s">
        <v>2733</v>
      </c>
      <c r="B118" t="s">
        <v>196</v>
      </c>
      <c r="C118">
        <f t="shared" si="1"/>
        <v>0</v>
      </c>
      <c r="F118" t="s">
        <v>4506</v>
      </c>
      <c r="G118" t="s">
        <v>1968</v>
      </c>
    </row>
    <row r="119" spans="1:7" x14ac:dyDescent="0.25">
      <c r="A119" t="s">
        <v>2734</v>
      </c>
      <c r="B119" t="s">
        <v>197</v>
      </c>
      <c r="C119">
        <f t="shared" si="1"/>
        <v>0</v>
      </c>
      <c r="F119" t="s">
        <v>4692</v>
      </c>
      <c r="G119" t="s">
        <v>2158</v>
      </c>
    </row>
    <row r="120" spans="1:7" x14ac:dyDescent="0.25">
      <c r="A120" t="s">
        <v>2735</v>
      </c>
      <c r="B120" t="s">
        <v>198</v>
      </c>
      <c r="C120">
        <f t="shared" si="1"/>
        <v>0</v>
      </c>
      <c r="F120" t="s">
        <v>2895</v>
      </c>
      <c r="G120" t="s">
        <v>358</v>
      </c>
    </row>
    <row r="121" spans="1:7" x14ac:dyDescent="0.25">
      <c r="A121" t="s">
        <v>2736</v>
      </c>
      <c r="B121" t="s">
        <v>199</v>
      </c>
      <c r="C121">
        <f t="shared" si="1"/>
        <v>0</v>
      </c>
      <c r="F121" t="s">
        <v>4504</v>
      </c>
      <c r="G121" t="s">
        <v>1966</v>
      </c>
    </row>
    <row r="122" spans="1:7" x14ac:dyDescent="0.25">
      <c r="A122" t="s">
        <v>2737</v>
      </c>
      <c r="B122" t="s">
        <v>200</v>
      </c>
      <c r="C122">
        <f t="shared" si="1"/>
        <v>0</v>
      </c>
      <c r="F122" t="s">
        <v>3642</v>
      </c>
      <c r="G122" t="s">
        <v>1105</v>
      </c>
    </row>
    <row r="123" spans="1:7" x14ac:dyDescent="0.25">
      <c r="A123" t="s">
        <v>2739</v>
      </c>
      <c r="B123" t="s">
        <v>202</v>
      </c>
      <c r="C123">
        <f t="shared" si="1"/>
        <v>0</v>
      </c>
      <c r="F123" t="s">
        <v>3643</v>
      </c>
      <c r="G123" t="s">
        <v>1106</v>
      </c>
    </row>
    <row r="124" spans="1:7" x14ac:dyDescent="0.25">
      <c r="A124" t="s">
        <v>2740</v>
      </c>
      <c r="B124" t="s">
        <v>203</v>
      </c>
      <c r="C124">
        <f t="shared" si="1"/>
        <v>0</v>
      </c>
      <c r="F124" t="s">
        <v>3988</v>
      </c>
      <c r="G124" t="s">
        <v>1451</v>
      </c>
    </row>
    <row r="125" spans="1:7" x14ac:dyDescent="0.25">
      <c r="A125" t="s">
        <v>2744</v>
      </c>
      <c r="B125" t="s">
        <v>207</v>
      </c>
      <c r="C125">
        <f t="shared" si="1"/>
        <v>0</v>
      </c>
      <c r="F125" t="s">
        <v>3901</v>
      </c>
      <c r="G125" t="s">
        <v>1364</v>
      </c>
    </row>
    <row r="126" spans="1:7" x14ac:dyDescent="0.25">
      <c r="A126" t="s">
        <v>2745</v>
      </c>
      <c r="B126" t="s">
        <v>208</v>
      </c>
      <c r="C126">
        <f t="shared" si="1"/>
        <v>0</v>
      </c>
      <c r="F126" t="s">
        <v>4693</v>
      </c>
      <c r="G126" t="s">
        <v>2159</v>
      </c>
    </row>
    <row r="127" spans="1:7" x14ac:dyDescent="0.25">
      <c r="A127" t="s">
        <v>2748</v>
      </c>
      <c r="B127" t="s">
        <v>211</v>
      </c>
      <c r="C127">
        <f t="shared" si="1"/>
        <v>0</v>
      </c>
      <c r="F127" t="s">
        <v>4672</v>
      </c>
      <c r="G127" t="s">
        <v>2134</v>
      </c>
    </row>
    <row r="128" spans="1:7" x14ac:dyDescent="0.25">
      <c r="A128" t="s">
        <v>2749</v>
      </c>
      <c r="B128" t="s">
        <v>212</v>
      </c>
      <c r="C128">
        <f t="shared" si="1"/>
        <v>0</v>
      </c>
      <c r="F128" t="s">
        <v>4674</v>
      </c>
      <c r="G128" t="s">
        <v>2136</v>
      </c>
    </row>
    <row r="129" spans="1:7" x14ac:dyDescent="0.25">
      <c r="A129" t="s">
        <v>2750</v>
      </c>
      <c r="B129" t="s">
        <v>213</v>
      </c>
      <c r="C129">
        <f t="shared" si="1"/>
        <v>0</v>
      </c>
      <c r="F129" t="s">
        <v>3204</v>
      </c>
      <c r="G129" t="s">
        <v>667</v>
      </c>
    </row>
    <row r="130" spans="1:7" x14ac:dyDescent="0.25">
      <c r="A130" t="s">
        <v>2751</v>
      </c>
      <c r="B130" t="s">
        <v>214</v>
      </c>
      <c r="C130">
        <f t="shared" ref="C130:C193" si="2">COUNTIF(F:F,A130)</f>
        <v>0</v>
      </c>
      <c r="F130" t="s">
        <v>3703</v>
      </c>
      <c r="G130" t="s">
        <v>1166</v>
      </c>
    </row>
    <row r="131" spans="1:7" x14ac:dyDescent="0.25">
      <c r="A131" t="s">
        <v>2752</v>
      </c>
      <c r="B131" t="s">
        <v>215</v>
      </c>
      <c r="C131">
        <f t="shared" si="2"/>
        <v>0</v>
      </c>
      <c r="F131" t="s">
        <v>3704</v>
      </c>
      <c r="G131" t="s">
        <v>1167</v>
      </c>
    </row>
    <row r="132" spans="1:7" x14ac:dyDescent="0.25">
      <c r="A132" t="s">
        <v>2753</v>
      </c>
      <c r="B132" t="s">
        <v>216</v>
      </c>
      <c r="C132">
        <f t="shared" si="2"/>
        <v>0</v>
      </c>
      <c r="F132" t="s">
        <v>3526</v>
      </c>
      <c r="G132" t="s">
        <v>989</v>
      </c>
    </row>
    <row r="133" spans="1:7" x14ac:dyDescent="0.25">
      <c r="A133" t="s">
        <v>2755</v>
      </c>
      <c r="B133" t="s">
        <v>218</v>
      </c>
      <c r="C133">
        <f t="shared" si="2"/>
        <v>0</v>
      </c>
      <c r="F133" t="s">
        <v>3978</v>
      </c>
      <c r="G133" t="s">
        <v>1441</v>
      </c>
    </row>
    <row r="134" spans="1:7" x14ac:dyDescent="0.25">
      <c r="A134" t="s">
        <v>2757</v>
      </c>
      <c r="B134" t="s">
        <v>220</v>
      </c>
      <c r="C134">
        <f t="shared" si="2"/>
        <v>0</v>
      </c>
      <c r="F134" t="s">
        <v>4325</v>
      </c>
      <c r="G134" t="s">
        <v>1787</v>
      </c>
    </row>
    <row r="135" spans="1:7" x14ac:dyDescent="0.25">
      <c r="A135" t="s">
        <v>2758</v>
      </c>
      <c r="B135" t="s">
        <v>221</v>
      </c>
      <c r="C135">
        <f t="shared" si="2"/>
        <v>0</v>
      </c>
      <c r="F135" t="s">
        <v>3206</v>
      </c>
      <c r="G135" t="s">
        <v>669</v>
      </c>
    </row>
    <row r="136" spans="1:7" x14ac:dyDescent="0.25">
      <c r="A136" t="s">
        <v>2759</v>
      </c>
      <c r="B136" t="s">
        <v>222</v>
      </c>
      <c r="C136">
        <f t="shared" si="2"/>
        <v>0</v>
      </c>
      <c r="F136" t="s">
        <v>2662</v>
      </c>
      <c r="G136" t="s">
        <v>125</v>
      </c>
    </row>
    <row r="137" spans="1:7" x14ac:dyDescent="0.25">
      <c r="A137" t="s">
        <v>2760</v>
      </c>
      <c r="B137" t="s">
        <v>223</v>
      </c>
      <c r="C137">
        <f t="shared" si="2"/>
        <v>0</v>
      </c>
      <c r="F137" t="s">
        <v>2663</v>
      </c>
      <c r="G137" t="s">
        <v>126</v>
      </c>
    </row>
    <row r="138" spans="1:7" x14ac:dyDescent="0.25">
      <c r="A138" t="s">
        <v>2761</v>
      </c>
      <c r="B138" t="s">
        <v>224</v>
      </c>
      <c r="C138">
        <f t="shared" si="2"/>
        <v>0</v>
      </c>
      <c r="F138" t="s">
        <v>3205</v>
      </c>
      <c r="G138" t="s">
        <v>668</v>
      </c>
    </row>
    <row r="139" spans="1:7" x14ac:dyDescent="0.25">
      <c r="A139" t="s">
        <v>2762</v>
      </c>
      <c r="B139" t="s">
        <v>225</v>
      </c>
      <c r="C139">
        <f t="shared" si="2"/>
        <v>0</v>
      </c>
      <c r="F139" t="s">
        <v>2664</v>
      </c>
      <c r="G139" t="s">
        <v>127</v>
      </c>
    </row>
    <row r="140" spans="1:7" x14ac:dyDescent="0.25">
      <c r="A140" t="s">
        <v>2764</v>
      </c>
      <c r="B140" t="s">
        <v>227</v>
      </c>
      <c r="C140">
        <f t="shared" si="2"/>
        <v>0</v>
      </c>
      <c r="F140" t="s">
        <v>2665</v>
      </c>
      <c r="G140" t="s">
        <v>128</v>
      </c>
    </row>
    <row r="141" spans="1:7" x14ac:dyDescent="0.25">
      <c r="A141" t="s">
        <v>2765</v>
      </c>
      <c r="B141" t="s">
        <v>228</v>
      </c>
      <c r="C141">
        <f t="shared" si="2"/>
        <v>0</v>
      </c>
      <c r="F141" t="s">
        <v>3227</v>
      </c>
      <c r="G141" t="s">
        <v>690</v>
      </c>
    </row>
    <row r="142" spans="1:7" x14ac:dyDescent="0.25">
      <c r="A142" t="s">
        <v>2771</v>
      </c>
      <c r="B142" t="s">
        <v>234</v>
      </c>
      <c r="C142">
        <f t="shared" si="2"/>
        <v>0</v>
      </c>
      <c r="F142" t="s">
        <v>3724</v>
      </c>
      <c r="G142" t="s">
        <v>1187</v>
      </c>
    </row>
    <row r="143" spans="1:7" x14ac:dyDescent="0.25">
      <c r="A143" t="s">
        <v>2773</v>
      </c>
      <c r="B143" t="s">
        <v>236</v>
      </c>
      <c r="C143">
        <f t="shared" si="2"/>
        <v>0</v>
      </c>
      <c r="F143" t="s">
        <v>3881</v>
      </c>
      <c r="G143" t="s">
        <v>1344</v>
      </c>
    </row>
    <row r="144" spans="1:7" x14ac:dyDescent="0.25">
      <c r="A144" t="s">
        <v>2774</v>
      </c>
      <c r="B144" t="s">
        <v>237</v>
      </c>
      <c r="C144">
        <f t="shared" si="2"/>
        <v>0</v>
      </c>
      <c r="F144" t="s">
        <v>3929</v>
      </c>
      <c r="G144" t="s">
        <v>1392</v>
      </c>
    </row>
    <row r="145" spans="1:7" x14ac:dyDescent="0.25">
      <c r="A145" t="s">
        <v>2775</v>
      </c>
      <c r="B145" t="s">
        <v>238</v>
      </c>
      <c r="C145">
        <f t="shared" si="2"/>
        <v>0</v>
      </c>
      <c r="F145" t="s">
        <v>4324</v>
      </c>
      <c r="G145" t="s">
        <v>1786</v>
      </c>
    </row>
    <row r="146" spans="1:7" x14ac:dyDescent="0.25">
      <c r="A146" t="s">
        <v>2776</v>
      </c>
      <c r="B146" t="s">
        <v>239</v>
      </c>
      <c r="C146">
        <f t="shared" si="2"/>
        <v>0</v>
      </c>
      <c r="F146" t="s">
        <v>4314</v>
      </c>
      <c r="G146" t="s">
        <v>1776</v>
      </c>
    </row>
    <row r="147" spans="1:7" x14ac:dyDescent="0.25">
      <c r="A147" t="s">
        <v>2777</v>
      </c>
      <c r="B147" t="s">
        <v>240</v>
      </c>
      <c r="C147">
        <f t="shared" si="2"/>
        <v>0</v>
      </c>
      <c r="F147" t="s">
        <v>4322</v>
      </c>
      <c r="G147" t="s">
        <v>1784</v>
      </c>
    </row>
    <row r="148" spans="1:7" x14ac:dyDescent="0.25">
      <c r="A148" t="s">
        <v>2778</v>
      </c>
      <c r="B148" t="s">
        <v>241</v>
      </c>
      <c r="C148">
        <f t="shared" si="2"/>
        <v>0</v>
      </c>
      <c r="F148" t="s">
        <v>3928</v>
      </c>
      <c r="G148" t="s">
        <v>1391</v>
      </c>
    </row>
    <row r="149" spans="1:7" x14ac:dyDescent="0.25">
      <c r="A149" t="s">
        <v>2780</v>
      </c>
      <c r="B149" t="s">
        <v>243</v>
      </c>
      <c r="C149">
        <f t="shared" si="2"/>
        <v>0</v>
      </c>
      <c r="F149" t="s">
        <v>3927</v>
      </c>
      <c r="G149" t="s">
        <v>1390</v>
      </c>
    </row>
    <row r="150" spans="1:7" x14ac:dyDescent="0.25">
      <c r="A150" t="s">
        <v>2781</v>
      </c>
      <c r="B150" t="s">
        <v>244</v>
      </c>
      <c r="C150">
        <f t="shared" si="2"/>
        <v>0</v>
      </c>
      <c r="F150" t="s">
        <v>4694</v>
      </c>
      <c r="G150" t="s">
        <v>2160</v>
      </c>
    </row>
    <row r="151" spans="1:7" x14ac:dyDescent="0.25">
      <c r="A151" t="s">
        <v>2782</v>
      </c>
      <c r="B151" t="s">
        <v>245</v>
      </c>
      <c r="C151">
        <f t="shared" si="2"/>
        <v>0</v>
      </c>
      <c r="F151" t="s">
        <v>4387</v>
      </c>
      <c r="G151" t="s">
        <v>1849</v>
      </c>
    </row>
    <row r="152" spans="1:7" x14ac:dyDescent="0.25">
      <c r="A152" t="s">
        <v>2783</v>
      </c>
      <c r="B152" t="s">
        <v>246</v>
      </c>
      <c r="C152">
        <f t="shared" si="2"/>
        <v>0</v>
      </c>
      <c r="F152" t="s">
        <v>4486</v>
      </c>
      <c r="G152" t="s">
        <v>1948</v>
      </c>
    </row>
    <row r="153" spans="1:7" x14ac:dyDescent="0.25">
      <c r="A153" t="s">
        <v>2784</v>
      </c>
      <c r="B153" t="s">
        <v>247</v>
      </c>
      <c r="C153">
        <f t="shared" si="2"/>
        <v>0</v>
      </c>
      <c r="F153" t="s">
        <v>2743</v>
      </c>
      <c r="G153" t="s">
        <v>206</v>
      </c>
    </row>
    <row r="154" spans="1:7" x14ac:dyDescent="0.25">
      <c r="A154" t="s">
        <v>2785</v>
      </c>
      <c r="B154" t="s">
        <v>248</v>
      </c>
      <c r="C154">
        <f t="shared" si="2"/>
        <v>0</v>
      </c>
      <c r="F154" t="s">
        <v>4006</v>
      </c>
      <c r="G154" t="s">
        <v>1469</v>
      </c>
    </row>
    <row r="155" spans="1:7" x14ac:dyDescent="0.25">
      <c r="A155" t="s">
        <v>2786</v>
      </c>
      <c r="B155" t="s">
        <v>249</v>
      </c>
      <c r="C155">
        <f t="shared" si="2"/>
        <v>0</v>
      </c>
      <c r="F155" t="s">
        <v>4005</v>
      </c>
      <c r="G155" t="s">
        <v>1468</v>
      </c>
    </row>
    <row r="156" spans="1:7" x14ac:dyDescent="0.25">
      <c r="A156" t="s">
        <v>2787</v>
      </c>
      <c r="B156" t="s">
        <v>250</v>
      </c>
      <c r="C156">
        <f t="shared" si="2"/>
        <v>0</v>
      </c>
      <c r="F156" t="s">
        <v>3207</v>
      </c>
      <c r="G156" t="s">
        <v>670</v>
      </c>
    </row>
    <row r="157" spans="1:7" x14ac:dyDescent="0.25">
      <c r="A157" t="s">
        <v>2790</v>
      </c>
      <c r="B157" t="s">
        <v>253</v>
      </c>
      <c r="C157">
        <f t="shared" si="2"/>
        <v>0</v>
      </c>
      <c r="F157" t="s">
        <v>3464</v>
      </c>
      <c r="G157" t="s">
        <v>927</v>
      </c>
    </row>
    <row r="158" spans="1:7" x14ac:dyDescent="0.25">
      <c r="A158" t="s">
        <v>2791</v>
      </c>
      <c r="B158" t="s">
        <v>254</v>
      </c>
      <c r="C158">
        <f t="shared" si="2"/>
        <v>0</v>
      </c>
      <c r="F158" t="s">
        <v>4634</v>
      </c>
      <c r="G158" t="s">
        <v>2096</v>
      </c>
    </row>
    <row r="159" spans="1:7" x14ac:dyDescent="0.25">
      <c r="A159" t="s">
        <v>2793</v>
      </c>
      <c r="B159" t="s">
        <v>256</v>
      </c>
      <c r="C159">
        <f t="shared" si="2"/>
        <v>0</v>
      </c>
      <c r="F159" t="s">
        <v>2767</v>
      </c>
      <c r="G159" t="s">
        <v>230</v>
      </c>
    </row>
    <row r="160" spans="1:7" x14ac:dyDescent="0.25">
      <c r="A160" t="s">
        <v>2794</v>
      </c>
      <c r="B160" t="s">
        <v>257</v>
      </c>
      <c r="C160">
        <f t="shared" si="2"/>
        <v>0</v>
      </c>
      <c r="F160" t="s">
        <v>2766</v>
      </c>
      <c r="G160" t="s">
        <v>229</v>
      </c>
    </row>
    <row r="161" spans="1:7" x14ac:dyDescent="0.25">
      <c r="A161" t="s">
        <v>2798</v>
      </c>
      <c r="B161" t="s">
        <v>261</v>
      </c>
      <c r="C161">
        <f t="shared" si="2"/>
        <v>0</v>
      </c>
      <c r="F161" t="s">
        <v>2852</v>
      </c>
      <c r="G161" t="s">
        <v>315</v>
      </c>
    </row>
    <row r="162" spans="1:7" x14ac:dyDescent="0.25">
      <c r="A162" t="s">
        <v>2799</v>
      </c>
      <c r="B162" t="s">
        <v>262</v>
      </c>
      <c r="C162">
        <f t="shared" si="2"/>
        <v>0</v>
      </c>
      <c r="F162" t="s">
        <v>2795</v>
      </c>
      <c r="G162" t="s">
        <v>258</v>
      </c>
    </row>
    <row r="163" spans="1:7" x14ac:dyDescent="0.25">
      <c r="A163" t="s">
        <v>2800</v>
      </c>
      <c r="B163" t="s">
        <v>263</v>
      </c>
      <c r="C163">
        <f t="shared" si="2"/>
        <v>0</v>
      </c>
      <c r="F163" t="s">
        <v>4010</v>
      </c>
      <c r="G163" t="s">
        <v>1473</v>
      </c>
    </row>
    <row r="164" spans="1:7" x14ac:dyDescent="0.25">
      <c r="A164" t="s">
        <v>2801</v>
      </c>
      <c r="B164" t="s">
        <v>264</v>
      </c>
      <c r="C164">
        <f t="shared" si="2"/>
        <v>0</v>
      </c>
      <c r="F164" t="s">
        <v>2789</v>
      </c>
      <c r="G164" t="s">
        <v>252</v>
      </c>
    </row>
    <row r="165" spans="1:7" x14ac:dyDescent="0.25">
      <c r="A165" t="s">
        <v>2802</v>
      </c>
      <c r="B165" t="s">
        <v>265</v>
      </c>
      <c r="C165">
        <f t="shared" si="2"/>
        <v>0</v>
      </c>
      <c r="F165" t="s">
        <v>2940</v>
      </c>
      <c r="G165" t="s">
        <v>403</v>
      </c>
    </row>
    <row r="166" spans="1:7" x14ac:dyDescent="0.25">
      <c r="A166" t="s">
        <v>2807</v>
      </c>
      <c r="B166" t="s">
        <v>270</v>
      </c>
      <c r="C166">
        <f t="shared" si="2"/>
        <v>0</v>
      </c>
      <c r="F166" t="s">
        <v>2939</v>
      </c>
      <c r="G166" t="s">
        <v>402</v>
      </c>
    </row>
    <row r="167" spans="1:7" x14ac:dyDescent="0.25">
      <c r="A167" t="s">
        <v>2808</v>
      </c>
      <c r="B167" t="s">
        <v>271</v>
      </c>
      <c r="C167">
        <f t="shared" si="2"/>
        <v>0</v>
      </c>
      <c r="F167" t="s">
        <v>4134</v>
      </c>
      <c r="G167" t="s">
        <v>1596</v>
      </c>
    </row>
    <row r="168" spans="1:7" x14ac:dyDescent="0.25">
      <c r="A168" t="s">
        <v>2812</v>
      </c>
      <c r="B168" t="s">
        <v>275</v>
      </c>
      <c r="C168">
        <f t="shared" si="2"/>
        <v>0</v>
      </c>
      <c r="F168" t="s">
        <v>2974</v>
      </c>
      <c r="G168" t="s">
        <v>437</v>
      </c>
    </row>
    <row r="169" spans="1:7" x14ac:dyDescent="0.25">
      <c r="A169" t="s">
        <v>2815</v>
      </c>
      <c r="B169" t="s">
        <v>278</v>
      </c>
      <c r="C169">
        <f t="shared" si="2"/>
        <v>0</v>
      </c>
      <c r="F169" t="s">
        <v>4478</v>
      </c>
      <c r="G169" t="s">
        <v>1940</v>
      </c>
    </row>
    <row r="170" spans="1:7" x14ac:dyDescent="0.25">
      <c r="A170" t="s">
        <v>2816</v>
      </c>
      <c r="B170" t="s">
        <v>279</v>
      </c>
      <c r="C170">
        <f t="shared" si="2"/>
        <v>0</v>
      </c>
      <c r="F170" t="s">
        <v>4444</v>
      </c>
      <c r="G170" t="s">
        <v>1906</v>
      </c>
    </row>
    <row r="171" spans="1:7" x14ac:dyDescent="0.25">
      <c r="A171" t="s">
        <v>2817</v>
      </c>
      <c r="B171" t="s">
        <v>280</v>
      </c>
      <c r="C171">
        <f t="shared" si="2"/>
        <v>0</v>
      </c>
      <c r="F171" t="s">
        <v>4465</v>
      </c>
      <c r="G171" t="s">
        <v>1927</v>
      </c>
    </row>
    <row r="172" spans="1:7" x14ac:dyDescent="0.25">
      <c r="A172" t="s">
        <v>2818</v>
      </c>
      <c r="B172" t="s">
        <v>281</v>
      </c>
      <c r="C172">
        <f t="shared" si="2"/>
        <v>0</v>
      </c>
      <c r="F172" t="s">
        <v>4464</v>
      </c>
      <c r="G172" t="s">
        <v>1926</v>
      </c>
    </row>
    <row r="173" spans="1:7" x14ac:dyDescent="0.25">
      <c r="A173" t="s">
        <v>2820</v>
      </c>
      <c r="B173" t="s">
        <v>283</v>
      </c>
      <c r="C173">
        <f t="shared" si="2"/>
        <v>0</v>
      </c>
      <c r="F173" t="s">
        <v>3005</v>
      </c>
      <c r="G173" t="s">
        <v>468</v>
      </c>
    </row>
    <row r="174" spans="1:7" x14ac:dyDescent="0.25">
      <c r="A174" t="s">
        <v>2822</v>
      </c>
      <c r="B174" t="s">
        <v>285</v>
      </c>
      <c r="C174">
        <f t="shared" si="2"/>
        <v>0</v>
      </c>
      <c r="F174" t="s">
        <v>4487</v>
      </c>
      <c r="G174" t="s">
        <v>1949</v>
      </c>
    </row>
    <row r="175" spans="1:7" x14ac:dyDescent="0.25">
      <c r="A175" t="s">
        <v>2823</v>
      </c>
      <c r="B175" t="s">
        <v>286</v>
      </c>
      <c r="C175">
        <f t="shared" si="2"/>
        <v>0</v>
      </c>
      <c r="F175" t="s">
        <v>2742</v>
      </c>
      <c r="G175" t="s">
        <v>205</v>
      </c>
    </row>
    <row r="176" spans="1:7" x14ac:dyDescent="0.25">
      <c r="A176" t="s">
        <v>2830</v>
      </c>
      <c r="B176" t="s">
        <v>293</v>
      </c>
      <c r="C176">
        <f t="shared" si="2"/>
        <v>0</v>
      </c>
      <c r="F176" t="s">
        <v>3622</v>
      </c>
      <c r="G176" t="s">
        <v>1085</v>
      </c>
    </row>
    <row r="177" spans="1:7" x14ac:dyDescent="0.25">
      <c r="A177" t="s">
        <v>2831</v>
      </c>
      <c r="B177" t="s">
        <v>294</v>
      </c>
      <c r="C177">
        <f t="shared" si="2"/>
        <v>0</v>
      </c>
      <c r="F177" t="s">
        <v>3623</v>
      </c>
      <c r="G177" t="s">
        <v>1086</v>
      </c>
    </row>
    <row r="178" spans="1:7" x14ac:dyDescent="0.25">
      <c r="A178" t="s">
        <v>2832</v>
      </c>
      <c r="B178" t="s">
        <v>295</v>
      </c>
      <c r="C178">
        <f t="shared" si="2"/>
        <v>0</v>
      </c>
      <c r="F178" t="s">
        <v>4001</v>
      </c>
      <c r="G178" t="s">
        <v>1464</v>
      </c>
    </row>
    <row r="179" spans="1:7" x14ac:dyDescent="0.25">
      <c r="A179" t="s">
        <v>2833</v>
      </c>
      <c r="B179" t="s">
        <v>296</v>
      </c>
      <c r="C179">
        <f t="shared" si="2"/>
        <v>0</v>
      </c>
      <c r="F179" t="s">
        <v>3465</v>
      </c>
      <c r="G179" t="s">
        <v>928</v>
      </c>
    </row>
    <row r="180" spans="1:7" x14ac:dyDescent="0.25">
      <c r="A180" t="s">
        <v>2834</v>
      </c>
      <c r="B180" t="s">
        <v>297</v>
      </c>
      <c r="C180">
        <f t="shared" si="2"/>
        <v>0</v>
      </c>
      <c r="F180" t="s">
        <v>3546</v>
      </c>
      <c r="G180" t="s">
        <v>1009</v>
      </c>
    </row>
    <row r="181" spans="1:7" x14ac:dyDescent="0.25">
      <c r="A181" t="s">
        <v>2835</v>
      </c>
      <c r="B181" t="s">
        <v>298</v>
      </c>
      <c r="C181">
        <f t="shared" si="2"/>
        <v>0</v>
      </c>
      <c r="F181" t="s">
        <v>4162</v>
      </c>
      <c r="G181" t="s">
        <v>1624</v>
      </c>
    </row>
    <row r="182" spans="1:7" x14ac:dyDescent="0.25">
      <c r="A182" t="s">
        <v>2836</v>
      </c>
      <c r="B182" t="s">
        <v>299</v>
      </c>
      <c r="C182">
        <f t="shared" si="2"/>
        <v>0</v>
      </c>
      <c r="F182" t="s">
        <v>4161</v>
      </c>
      <c r="G182" t="s">
        <v>1623</v>
      </c>
    </row>
    <row r="183" spans="1:7" x14ac:dyDescent="0.25">
      <c r="A183" t="s">
        <v>2837</v>
      </c>
      <c r="B183" t="s">
        <v>300</v>
      </c>
      <c r="C183">
        <f t="shared" si="2"/>
        <v>0</v>
      </c>
      <c r="F183" t="s">
        <v>4351</v>
      </c>
      <c r="G183" t="s">
        <v>1813</v>
      </c>
    </row>
    <row r="184" spans="1:7" x14ac:dyDescent="0.25">
      <c r="A184" t="s">
        <v>2838</v>
      </c>
      <c r="B184" t="s">
        <v>301</v>
      </c>
      <c r="C184">
        <f t="shared" si="2"/>
        <v>0</v>
      </c>
      <c r="F184" t="s">
        <v>2936</v>
      </c>
      <c r="G184" t="s">
        <v>399</v>
      </c>
    </row>
    <row r="185" spans="1:7" x14ac:dyDescent="0.25">
      <c r="A185" t="s">
        <v>2839</v>
      </c>
      <c r="B185" t="s">
        <v>302</v>
      </c>
      <c r="C185">
        <f t="shared" si="2"/>
        <v>0</v>
      </c>
      <c r="F185" t="s">
        <v>2842</v>
      </c>
      <c r="G185" t="s">
        <v>305</v>
      </c>
    </row>
    <row r="186" spans="1:7" x14ac:dyDescent="0.25">
      <c r="A186" t="s">
        <v>2840</v>
      </c>
      <c r="B186" t="s">
        <v>303</v>
      </c>
      <c r="C186">
        <f t="shared" si="2"/>
        <v>0</v>
      </c>
      <c r="F186" t="s">
        <v>4154</v>
      </c>
      <c r="G186" t="s">
        <v>1616</v>
      </c>
    </row>
    <row r="187" spans="1:7" x14ac:dyDescent="0.25">
      <c r="A187" t="s">
        <v>2843</v>
      </c>
      <c r="B187" t="s">
        <v>306</v>
      </c>
      <c r="C187">
        <f t="shared" si="2"/>
        <v>0</v>
      </c>
      <c r="F187" t="s">
        <v>4695</v>
      </c>
      <c r="G187" t="s">
        <v>2161</v>
      </c>
    </row>
    <row r="188" spans="1:7" x14ac:dyDescent="0.25">
      <c r="A188" t="s">
        <v>2844</v>
      </c>
      <c r="B188" t="s">
        <v>307</v>
      </c>
      <c r="C188">
        <f t="shared" si="2"/>
        <v>0</v>
      </c>
      <c r="F188" t="s">
        <v>4483</v>
      </c>
      <c r="G188" t="s">
        <v>1945</v>
      </c>
    </row>
    <row r="189" spans="1:7" x14ac:dyDescent="0.25">
      <c r="A189" t="s">
        <v>2845</v>
      </c>
      <c r="B189" t="s">
        <v>308</v>
      </c>
      <c r="C189">
        <f t="shared" si="2"/>
        <v>0</v>
      </c>
      <c r="F189" t="s">
        <v>4480</v>
      </c>
      <c r="G189" t="s">
        <v>1942</v>
      </c>
    </row>
    <row r="190" spans="1:7" x14ac:dyDescent="0.25">
      <c r="A190" t="s">
        <v>2846</v>
      </c>
      <c r="B190" t="s">
        <v>309</v>
      </c>
      <c r="C190">
        <f t="shared" si="2"/>
        <v>0</v>
      </c>
      <c r="F190" t="s">
        <v>4481</v>
      </c>
      <c r="G190" t="s">
        <v>1943</v>
      </c>
    </row>
    <row r="191" spans="1:7" x14ac:dyDescent="0.25">
      <c r="A191" t="s">
        <v>2847</v>
      </c>
      <c r="B191" t="s">
        <v>310</v>
      </c>
      <c r="C191">
        <f t="shared" si="2"/>
        <v>0</v>
      </c>
      <c r="F191" t="s">
        <v>4696</v>
      </c>
      <c r="G191" t="s">
        <v>2162</v>
      </c>
    </row>
    <row r="192" spans="1:7" x14ac:dyDescent="0.25">
      <c r="A192" t="s">
        <v>2848</v>
      </c>
      <c r="B192" t="s">
        <v>311</v>
      </c>
      <c r="C192">
        <f t="shared" si="2"/>
        <v>0</v>
      </c>
      <c r="F192" t="s">
        <v>4697</v>
      </c>
      <c r="G192" t="s">
        <v>2163</v>
      </c>
    </row>
    <row r="193" spans="1:7" x14ac:dyDescent="0.25">
      <c r="A193" t="s">
        <v>2849</v>
      </c>
      <c r="B193" t="s">
        <v>312</v>
      </c>
      <c r="C193">
        <f t="shared" si="2"/>
        <v>0</v>
      </c>
      <c r="F193" t="s">
        <v>4607</v>
      </c>
      <c r="G193" t="s">
        <v>2069</v>
      </c>
    </row>
    <row r="194" spans="1:7" x14ac:dyDescent="0.25">
      <c r="A194" t="s">
        <v>2850</v>
      </c>
      <c r="B194" t="s">
        <v>313</v>
      </c>
      <c r="C194">
        <f t="shared" ref="C194:C257" si="3">COUNTIF(F:F,A194)</f>
        <v>0</v>
      </c>
      <c r="F194" t="s">
        <v>3774</v>
      </c>
      <c r="G194" t="s">
        <v>1237</v>
      </c>
    </row>
    <row r="195" spans="1:7" x14ac:dyDescent="0.25">
      <c r="A195" t="s">
        <v>2851</v>
      </c>
      <c r="B195" t="s">
        <v>314</v>
      </c>
      <c r="C195">
        <f t="shared" si="3"/>
        <v>0</v>
      </c>
      <c r="F195" t="s">
        <v>4698</v>
      </c>
      <c r="G195" t="s">
        <v>2164</v>
      </c>
    </row>
    <row r="196" spans="1:7" x14ac:dyDescent="0.25">
      <c r="A196" t="s">
        <v>2853</v>
      </c>
      <c r="B196" t="s">
        <v>316</v>
      </c>
      <c r="C196">
        <f t="shared" si="3"/>
        <v>0</v>
      </c>
      <c r="F196" t="s">
        <v>4699</v>
      </c>
      <c r="G196" t="s">
        <v>2165</v>
      </c>
    </row>
    <row r="197" spans="1:7" x14ac:dyDescent="0.25">
      <c r="A197" t="s">
        <v>2858</v>
      </c>
      <c r="B197" t="s">
        <v>321</v>
      </c>
      <c r="C197">
        <f t="shared" si="3"/>
        <v>0</v>
      </c>
      <c r="F197" t="s">
        <v>4700</v>
      </c>
      <c r="G197" t="s">
        <v>2166</v>
      </c>
    </row>
    <row r="198" spans="1:7" x14ac:dyDescent="0.25">
      <c r="A198" t="s">
        <v>2859</v>
      </c>
      <c r="B198" t="s">
        <v>322</v>
      </c>
      <c r="C198">
        <f t="shared" si="3"/>
        <v>0</v>
      </c>
      <c r="F198" t="s">
        <v>2728</v>
      </c>
      <c r="G198" t="s">
        <v>191</v>
      </c>
    </row>
    <row r="199" spans="1:7" x14ac:dyDescent="0.25">
      <c r="A199" t="s">
        <v>2860</v>
      </c>
      <c r="B199" t="s">
        <v>323</v>
      </c>
      <c r="C199">
        <f t="shared" si="3"/>
        <v>0</v>
      </c>
      <c r="F199" t="s">
        <v>2729</v>
      </c>
      <c r="G199" t="s">
        <v>192</v>
      </c>
    </row>
    <row r="200" spans="1:7" x14ac:dyDescent="0.25">
      <c r="A200" t="s">
        <v>2861</v>
      </c>
      <c r="B200" t="s">
        <v>324</v>
      </c>
      <c r="C200">
        <f t="shared" si="3"/>
        <v>0</v>
      </c>
      <c r="F200" t="s">
        <v>2730</v>
      </c>
      <c r="G200" t="s">
        <v>193</v>
      </c>
    </row>
    <row r="201" spans="1:7" x14ac:dyDescent="0.25">
      <c r="A201" t="s">
        <v>2862</v>
      </c>
      <c r="B201" t="s">
        <v>325</v>
      </c>
      <c r="C201">
        <f t="shared" si="3"/>
        <v>0</v>
      </c>
      <c r="F201" t="s">
        <v>2731</v>
      </c>
      <c r="G201" t="s">
        <v>194</v>
      </c>
    </row>
    <row r="202" spans="1:7" x14ac:dyDescent="0.25">
      <c r="A202" t="s">
        <v>2863</v>
      </c>
      <c r="B202" t="s">
        <v>326</v>
      </c>
      <c r="C202">
        <f t="shared" si="3"/>
        <v>0</v>
      </c>
      <c r="F202" t="s">
        <v>2732</v>
      </c>
      <c r="G202" t="s">
        <v>195</v>
      </c>
    </row>
    <row r="203" spans="1:7" x14ac:dyDescent="0.25">
      <c r="A203" t="s">
        <v>2865</v>
      </c>
      <c r="B203" t="s">
        <v>328</v>
      </c>
      <c r="C203">
        <f t="shared" si="3"/>
        <v>0</v>
      </c>
      <c r="F203" t="s">
        <v>2864</v>
      </c>
      <c r="G203" t="s">
        <v>327</v>
      </c>
    </row>
    <row r="204" spans="1:7" x14ac:dyDescent="0.25">
      <c r="A204" t="s">
        <v>2866</v>
      </c>
      <c r="B204" t="s">
        <v>329</v>
      </c>
      <c r="C204">
        <f t="shared" si="3"/>
        <v>0</v>
      </c>
      <c r="F204" t="s">
        <v>4701</v>
      </c>
      <c r="G204" t="s">
        <v>2167</v>
      </c>
    </row>
    <row r="205" spans="1:7" x14ac:dyDescent="0.25">
      <c r="A205" t="s">
        <v>2868</v>
      </c>
      <c r="B205" t="s">
        <v>331</v>
      </c>
      <c r="C205">
        <f t="shared" si="3"/>
        <v>0</v>
      </c>
      <c r="F205" t="s">
        <v>3301</v>
      </c>
      <c r="G205" t="s">
        <v>764</v>
      </c>
    </row>
    <row r="206" spans="1:7" x14ac:dyDescent="0.25">
      <c r="A206" t="s">
        <v>2869</v>
      </c>
      <c r="B206" t="s">
        <v>332</v>
      </c>
      <c r="C206">
        <f t="shared" si="3"/>
        <v>0</v>
      </c>
      <c r="F206" t="s">
        <v>3504</v>
      </c>
      <c r="G206" t="s">
        <v>967</v>
      </c>
    </row>
    <row r="207" spans="1:7" x14ac:dyDescent="0.25">
      <c r="A207" t="s">
        <v>2873</v>
      </c>
      <c r="B207" t="s">
        <v>336</v>
      </c>
      <c r="C207">
        <f t="shared" si="3"/>
        <v>0</v>
      </c>
      <c r="F207" t="s">
        <v>3605</v>
      </c>
      <c r="G207" t="s">
        <v>1068</v>
      </c>
    </row>
    <row r="208" spans="1:7" x14ac:dyDescent="0.25">
      <c r="A208" t="s">
        <v>2874</v>
      </c>
      <c r="B208" t="s">
        <v>337</v>
      </c>
      <c r="C208">
        <f t="shared" si="3"/>
        <v>0</v>
      </c>
      <c r="F208" t="s">
        <v>3492</v>
      </c>
      <c r="G208" t="s">
        <v>955</v>
      </c>
    </row>
    <row r="209" spans="1:7" x14ac:dyDescent="0.25">
      <c r="A209" t="s">
        <v>2876</v>
      </c>
      <c r="B209" t="s">
        <v>339</v>
      </c>
      <c r="C209">
        <f t="shared" si="3"/>
        <v>0</v>
      </c>
      <c r="F209" t="s">
        <v>4613</v>
      </c>
      <c r="G209" t="s">
        <v>2075</v>
      </c>
    </row>
    <row r="210" spans="1:7" x14ac:dyDescent="0.25">
      <c r="A210" t="s">
        <v>2879</v>
      </c>
      <c r="B210" t="s">
        <v>342</v>
      </c>
      <c r="C210">
        <f t="shared" si="3"/>
        <v>0</v>
      </c>
      <c r="F210" t="s">
        <v>3509</v>
      </c>
      <c r="G210" t="s">
        <v>972</v>
      </c>
    </row>
    <row r="211" spans="1:7" x14ac:dyDescent="0.25">
      <c r="A211" t="s">
        <v>2880</v>
      </c>
      <c r="B211" t="s">
        <v>343</v>
      </c>
      <c r="C211">
        <f t="shared" si="3"/>
        <v>0</v>
      </c>
      <c r="F211" t="s">
        <v>4602</v>
      </c>
      <c r="G211" t="s">
        <v>2064</v>
      </c>
    </row>
    <row r="212" spans="1:7" x14ac:dyDescent="0.25">
      <c r="A212" t="s">
        <v>2881</v>
      </c>
      <c r="B212" t="s">
        <v>344</v>
      </c>
      <c r="C212">
        <f t="shared" si="3"/>
        <v>0</v>
      </c>
      <c r="F212" t="s">
        <v>3436</v>
      </c>
      <c r="G212" t="s">
        <v>899</v>
      </c>
    </row>
    <row r="213" spans="1:7" x14ac:dyDescent="0.25">
      <c r="A213" t="s">
        <v>2882</v>
      </c>
      <c r="B213" t="s">
        <v>345</v>
      </c>
      <c r="C213">
        <f t="shared" si="3"/>
        <v>0</v>
      </c>
      <c r="F213" t="s">
        <v>3607</v>
      </c>
      <c r="G213" t="s">
        <v>1070</v>
      </c>
    </row>
    <row r="214" spans="1:7" x14ac:dyDescent="0.25">
      <c r="A214" t="s">
        <v>2883</v>
      </c>
      <c r="B214" t="s">
        <v>346</v>
      </c>
      <c r="C214">
        <f t="shared" si="3"/>
        <v>0</v>
      </c>
      <c r="F214" t="s">
        <v>3609</v>
      </c>
      <c r="G214" t="s">
        <v>1072</v>
      </c>
    </row>
    <row r="215" spans="1:7" x14ac:dyDescent="0.25">
      <c r="A215" t="s">
        <v>2884</v>
      </c>
      <c r="B215" t="s">
        <v>347</v>
      </c>
      <c r="C215">
        <f t="shared" si="3"/>
        <v>0</v>
      </c>
      <c r="F215" t="s">
        <v>3611</v>
      </c>
      <c r="G215" t="s">
        <v>1074</v>
      </c>
    </row>
    <row r="216" spans="1:7" x14ac:dyDescent="0.25">
      <c r="A216" t="s">
        <v>2885</v>
      </c>
      <c r="B216" t="s">
        <v>348</v>
      </c>
      <c r="C216">
        <f t="shared" si="3"/>
        <v>0</v>
      </c>
      <c r="F216" t="s">
        <v>3613</v>
      </c>
      <c r="G216" t="s">
        <v>1076</v>
      </c>
    </row>
    <row r="217" spans="1:7" x14ac:dyDescent="0.25">
      <c r="A217" t="s">
        <v>2886</v>
      </c>
      <c r="B217" t="s">
        <v>349</v>
      </c>
      <c r="C217">
        <f t="shared" si="3"/>
        <v>0</v>
      </c>
      <c r="F217" t="s">
        <v>3615</v>
      </c>
      <c r="G217" t="s">
        <v>1078</v>
      </c>
    </row>
    <row r="218" spans="1:7" x14ac:dyDescent="0.25">
      <c r="A218" t="s">
        <v>2888</v>
      </c>
      <c r="B218" t="s">
        <v>351</v>
      </c>
      <c r="C218">
        <f t="shared" si="3"/>
        <v>0</v>
      </c>
      <c r="F218" t="s">
        <v>3596</v>
      </c>
      <c r="G218" t="s">
        <v>1059</v>
      </c>
    </row>
    <row r="219" spans="1:7" x14ac:dyDescent="0.25">
      <c r="A219" t="s">
        <v>2889</v>
      </c>
      <c r="B219" t="s">
        <v>352</v>
      </c>
      <c r="C219">
        <f t="shared" si="3"/>
        <v>0</v>
      </c>
      <c r="F219" t="s">
        <v>4443</v>
      </c>
      <c r="G219" t="s">
        <v>1905</v>
      </c>
    </row>
    <row r="220" spans="1:7" x14ac:dyDescent="0.25">
      <c r="A220" t="s">
        <v>2890</v>
      </c>
      <c r="B220" t="s">
        <v>353</v>
      </c>
      <c r="C220">
        <f t="shared" si="3"/>
        <v>0</v>
      </c>
      <c r="F220" t="s">
        <v>3599</v>
      </c>
      <c r="G220" t="s">
        <v>1062</v>
      </c>
    </row>
    <row r="221" spans="1:7" x14ac:dyDescent="0.25">
      <c r="A221" t="s">
        <v>2891</v>
      </c>
      <c r="B221" t="s">
        <v>354</v>
      </c>
      <c r="C221">
        <f t="shared" si="3"/>
        <v>0</v>
      </c>
      <c r="F221" t="s">
        <v>3775</v>
      </c>
      <c r="G221" t="s">
        <v>1238</v>
      </c>
    </row>
    <row r="222" spans="1:7" x14ac:dyDescent="0.25">
      <c r="A222" t="s">
        <v>2892</v>
      </c>
      <c r="B222" t="s">
        <v>355</v>
      </c>
      <c r="C222">
        <f t="shared" si="3"/>
        <v>0</v>
      </c>
      <c r="F222" t="s">
        <v>3773</v>
      </c>
      <c r="G222" t="s">
        <v>1236</v>
      </c>
    </row>
    <row r="223" spans="1:7" x14ac:dyDescent="0.25">
      <c r="A223" t="s">
        <v>2893</v>
      </c>
      <c r="B223" t="s">
        <v>356</v>
      </c>
      <c r="C223">
        <f t="shared" si="3"/>
        <v>0</v>
      </c>
      <c r="F223" t="s">
        <v>3991</v>
      </c>
      <c r="G223" t="s">
        <v>1454</v>
      </c>
    </row>
    <row r="224" spans="1:7" x14ac:dyDescent="0.25">
      <c r="A224" t="s">
        <v>2894</v>
      </c>
      <c r="B224" t="s">
        <v>357</v>
      </c>
      <c r="C224">
        <f t="shared" si="3"/>
        <v>0</v>
      </c>
      <c r="F224" t="s">
        <v>3992</v>
      </c>
      <c r="G224" t="s">
        <v>1455</v>
      </c>
    </row>
    <row r="225" spans="1:7" x14ac:dyDescent="0.25">
      <c r="A225" t="s">
        <v>2896</v>
      </c>
      <c r="B225" t="s">
        <v>359</v>
      </c>
      <c r="C225">
        <f t="shared" si="3"/>
        <v>0</v>
      </c>
      <c r="F225" t="s">
        <v>4600</v>
      </c>
      <c r="G225" t="s">
        <v>2062</v>
      </c>
    </row>
    <row r="226" spans="1:7" x14ac:dyDescent="0.25">
      <c r="A226" t="s">
        <v>2897</v>
      </c>
      <c r="B226" t="s">
        <v>360</v>
      </c>
      <c r="C226">
        <f t="shared" si="3"/>
        <v>0</v>
      </c>
      <c r="F226" t="s">
        <v>3809</v>
      </c>
      <c r="G226" t="s">
        <v>1272</v>
      </c>
    </row>
    <row r="227" spans="1:7" x14ac:dyDescent="0.25">
      <c r="A227" t="s">
        <v>2898</v>
      </c>
      <c r="B227" t="s">
        <v>361</v>
      </c>
      <c r="C227">
        <f t="shared" si="3"/>
        <v>0</v>
      </c>
      <c r="F227" t="s">
        <v>4626</v>
      </c>
      <c r="G227" t="s">
        <v>2088</v>
      </c>
    </row>
    <row r="228" spans="1:7" x14ac:dyDescent="0.25">
      <c r="A228" t="s">
        <v>2903</v>
      </c>
      <c r="B228" t="s">
        <v>366</v>
      </c>
      <c r="C228">
        <f t="shared" si="3"/>
        <v>0</v>
      </c>
      <c r="F228" t="s">
        <v>4593</v>
      </c>
      <c r="G228" t="s">
        <v>2055</v>
      </c>
    </row>
    <row r="229" spans="1:7" x14ac:dyDescent="0.25">
      <c r="A229" t="s">
        <v>2906</v>
      </c>
      <c r="B229" t="s">
        <v>369</v>
      </c>
      <c r="C229">
        <f t="shared" si="3"/>
        <v>0</v>
      </c>
      <c r="F229" t="s">
        <v>4520</v>
      </c>
      <c r="G229" t="s">
        <v>1982</v>
      </c>
    </row>
    <row r="230" spans="1:7" x14ac:dyDescent="0.25">
      <c r="A230" t="s">
        <v>2907</v>
      </c>
      <c r="B230" t="s">
        <v>370</v>
      </c>
      <c r="C230">
        <f t="shared" si="3"/>
        <v>0</v>
      </c>
      <c r="F230" t="s">
        <v>3292</v>
      </c>
      <c r="G230" t="s">
        <v>755</v>
      </c>
    </row>
    <row r="231" spans="1:7" x14ac:dyDescent="0.25">
      <c r="A231" t="s">
        <v>2909</v>
      </c>
      <c r="B231" t="s">
        <v>372</v>
      </c>
      <c r="C231">
        <f t="shared" si="3"/>
        <v>0</v>
      </c>
      <c r="F231" t="s">
        <v>3294</v>
      </c>
      <c r="G231" t="s">
        <v>757</v>
      </c>
    </row>
    <row r="232" spans="1:7" x14ac:dyDescent="0.25">
      <c r="A232" t="s">
        <v>2910</v>
      </c>
      <c r="B232" t="s">
        <v>373</v>
      </c>
      <c r="C232">
        <f t="shared" si="3"/>
        <v>0</v>
      </c>
      <c r="F232" t="s">
        <v>3897</v>
      </c>
      <c r="G232" t="s">
        <v>1360</v>
      </c>
    </row>
    <row r="233" spans="1:7" x14ac:dyDescent="0.25">
      <c r="A233" t="s">
        <v>2911</v>
      </c>
      <c r="B233" t="s">
        <v>374</v>
      </c>
      <c r="C233">
        <f t="shared" si="3"/>
        <v>0</v>
      </c>
      <c r="F233" t="s">
        <v>4188</v>
      </c>
      <c r="G233" t="s">
        <v>1650</v>
      </c>
    </row>
    <row r="234" spans="1:7" x14ac:dyDescent="0.25">
      <c r="A234" t="s">
        <v>2912</v>
      </c>
      <c r="B234" t="s">
        <v>375</v>
      </c>
      <c r="C234">
        <f t="shared" si="3"/>
        <v>0</v>
      </c>
      <c r="F234" t="s">
        <v>4219</v>
      </c>
      <c r="G234" t="s">
        <v>1681</v>
      </c>
    </row>
    <row r="235" spans="1:7" x14ac:dyDescent="0.25">
      <c r="A235" t="s">
        <v>2913</v>
      </c>
      <c r="B235" t="s">
        <v>376</v>
      </c>
      <c r="C235">
        <f t="shared" si="3"/>
        <v>0</v>
      </c>
      <c r="F235" t="s">
        <v>3295</v>
      </c>
      <c r="G235" t="s">
        <v>758</v>
      </c>
    </row>
    <row r="236" spans="1:7" x14ac:dyDescent="0.25">
      <c r="A236" t="s">
        <v>2916</v>
      </c>
      <c r="B236" t="s">
        <v>379</v>
      </c>
      <c r="C236">
        <f t="shared" si="3"/>
        <v>0</v>
      </c>
      <c r="F236" t="s">
        <v>3293</v>
      </c>
      <c r="G236" t="s">
        <v>756</v>
      </c>
    </row>
    <row r="237" spans="1:7" x14ac:dyDescent="0.25">
      <c r="A237" t="s">
        <v>2922</v>
      </c>
      <c r="B237" t="s">
        <v>385</v>
      </c>
      <c r="C237">
        <f t="shared" si="3"/>
        <v>0</v>
      </c>
      <c r="F237" t="s">
        <v>4601</v>
      </c>
      <c r="G237" t="s">
        <v>2063</v>
      </c>
    </row>
    <row r="238" spans="1:7" x14ac:dyDescent="0.25">
      <c r="A238" t="s">
        <v>2923</v>
      </c>
      <c r="B238" t="s">
        <v>386</v>
      </c>
      <c r="C238">
        <f t="shared" si="3"/>
        <v>0</v>
      </c>
      <c r="F238" t="s">
        <v>4606</v>
      </c>
      <c r="G238" t="s">
        <v>2068</v>
      </c>
    </row>
    <row r="239" spans="1:7" x14ac:dyDescent="0.25">
      <c r="A239" t="s">
        <v>2924</v>
      </c>
      <c r="B239" t="s">
        <v>387</v>
      </c>
      <c r="C239">
        <f t="shared" si="3"/>
        <v>0</v>
      </c>
      <c r="F239" t="s">
        <v>4605</v>
      </c>
      <c r="G239" t="s">
        <v>2067</v>
      </c>
    </row>
    <row r="240" spans="1:7" x14ac:dyDescent="0.25">
      <c r="A240" t="s">
        <v>2925</v>
      </c>
      <c r="B240" t="s">
        <v>388</v>
      </c>
      <c r="C240">
        <f t="shared" si="3"/>
        <v>0</v>
      </c>
      <c r="F240" t="s">
        <v>4604</v>
      </c>
      <c r="G240" t="s">
        <v>2066</v>
      </c>
    </row>
    <row r="241" spans="1:7" x14ac:dyDescent="0.25">
      <c r="A241" t="s">
        <v>2926</v>
      </c>
      <c r="B241" t="s">
        <v>389</v>
      </c>
      <c r="C241">
        <f t="shared" si="3"/>
        <v>0</v>
      </c>
      <c r="F241" t="s">
        <v>4594</v>
      </c>
      <c r="G241" t="s">
        <v>2056</v>
      </c>
    </row>
    <row r="242" spans="1:7" x14ac:dyDescent="0.25">
      <c r="A242" t="s">
        <v>2927</v>
      </c>
      <c r="B242" t="s">
        <v>390</v>
      </c>
      <c r="C242">
        <f t="shared" si="3"/>
        <v>0</v>
      </c>
      <c r="F242" t="s">
        <v>4625</v>
      </c>
      <c r="G242" t="s">
        <v>2087</v>
      </c>
    </row>
    <row r="243" spans="1:7" x14ac:dyDescent="0.25">
      <c r="A243" t="s">
        <v>2928</v>
      </c>
      <c r="B243" t="s">
        <v>391</v>
      </c>
      <c r="C243">
        <f t="shared" si="3"/>
        <v>0</v>
      </c>
      <c r="F243" t="s">
        <v>4603</v>
      </c>
      <c r="G243" t="s">
        <v>2065</v>
      </c>
    </row>
    <row r="244" spans="1:7" x14ac:dyDescent="0.25">
      <c r="A244" t="s">
        <v>2929</v>
      </c>
      <c r="B244" t="s">
        <v>392</v>
      </c>
      <c r="C244">
        <f t="shared" si="3"/>
        <v>0</v>
      </c>
      <c r="F244" t="s">
        <v>3555</v>
      </c>
      <c r="G244" t="s">
        <v>1018</v>
      </c>
    </row>
    <row r="245" spans="1:7" x14ac:dyDescent="0.25">
      <c r="A245" t="s">
        <v>2930</v>
      </c>
      <c r="B245" t="s">
        <v>393</v>
      </c>
      <c r="C245">
        <f t="shared" si="3"/>
        <v>0</v>
      </c>
      <c r="F245" t="s">
        <v>4702</v>
      </c>
      <c r="G245" t="s">
        <v>2168</v>
      </c>
    </row>
    <row r="246" spans="1:7" x14ac:dyDescent="0.25">
      <c r="A246" t="s">
        <v>2931</v>
      </c>
      <c r="B246" t="s">
        <v>394</v>
      </c>
      <c r="C246">
        <f t="shared" si="3"/>
        <v>0</v>
      </c>
      <c r="F246" t="s">
        <v>4703</v>
      </c>
      <c r="G246" t="s">
        <v>2169</v>
      </c>
    </row>
    <row r="247" spans="1:7" x14ac:dyDescent="0.25">
      <c r="A247" t="s">
        <v>2932</v>
      </c>
      <c r="B247" t="s">
        <v>395</v>
      </c>
      <c r="C247">
        <f t="shared" si="3"/>
        <v>0</v>
      </c>
      <c r="F247" t="s">
        <v>4704</v>
      </c>
      <c r="G247" t="s">
        <v>2170</v>
      </c>
    </row>
    <row r="248" spans="1:7" x14ac:dyDescent="0.25">
      <c r="A248" t="s">
        <v>2933</v>
      </c>
      <c r="B248" t="s">
        <v>396</v>
      </c>
      <c r="C248">
        <f t="shared" si="3"/>
        <v>0</v>
      </c>
      <c r="F248" t="s">
        <v>4705</v>
      </c>
      <c r="G248" t="s">
        <v>2171</v>
      </c>
    </row>
    <row r="249" spans="1:7" x14ac:dyDescent="0.25">
      <c r="A249" t="s">
        <v>2934</v>
      </c>
      <c r="B249" t="s">
        <v>397</v>
      </c>
      <c r="C249">
        <f t="shared" si="3"/>
        <v>0</v>
      </c>
      <c r="F249" t="s">
        <v>4706</v>
      </c>
      <c r="G249" t="s">
        <v>2172</v>
      </c>
    </row>
    <row r="250" spans="1:7" x14ac:dyDescent="0.25">
      <c r="A250" t="s">
        <v>2935</v>
      </c>
      <c r="B250" t="s">
        <v>398</v>
      </c>
      <c r="C250">
        <f t="shared" si="3"/>
        <v>0</v>
      </c>
      <c r="F250" t="s">
        <v>4707</v>
      </c>
      <c r="G250" t="s">
        <v>2173</v>
      </c>
    </row>
    <row r="251" spans="1:7" x14ac:dyDescent="0.25">
      <c r="A251" t="s">
        <v>2937</v>
      </c>
      <c r="B251" t="s">
        <v>400</v>
      </c>
      <c r="C251">
        <f t="shared" si="3"/>
        <v>0</v>
      </c>
      <c r="F251" t="s">
        <v>4708</v>
      </c>
      <c r="G251" t="s">
        <v>2174</v>
      </c>
    </row>
    <row r="252" spans="1:7" x14ac:dyDescent="0.25">
      <c r="A252" t="s">
        <v>2938</v>
      </c>
      <c r="B252" t="s">
        <v>401</v>
      </c>
      <c r="C252">
        <f t="shared" si="3"/>
        <v>0</v>
      </c>
      <c r="F252" t="s">
        <v>4709</v>
      </c>
      <c r="G252" t="s">
        <v>2175</v>
      </c>
    </row>
    <row r="253" spans="1:7" x14ac:dyDescent="0.25">
      <c r="A253" t="s">
        <v>2941</v>
      </c>
      <c r="B253" t="s">
        <v>404</v>
      </c>
      <c r="C253">
        <f t="shared" si="3"/>
        <v>0</v>
      </c>
      <c r="F253" t="s">
        <v>4710</v>
      </c>
      <c r="G253" t="s">
        <v>2176</v>
      </c>
    </row>
    <row r="254" spans="1:7" x14ac:dyDescent="0.25">
      <c r="A254" t="s">
        <v>2942</v>
      </c>
      <c r="B254" t="s">
        <v>405</v>
      </c>
      <c r="C254">
        <f t="shared" si="3"/>
        <v>0</v>
      </c>
      <c r="F254" t="s">
        <v>2841</v>
      </c>
      <c r="G254" t="s">
        <v>2177</v>
      </c>
    </row>
    <row r="255" spans="1:7" x14ac:dyDescent="0.25">
      <c r="A255" t="s">
        <v>2943</v>
      </c>
      <c r="B255" t="s">
        <v>406</v>
      </c>
      <c r="C255">
        <f t="shared" si="3"/>
        <v>0</v>
      </c>
      <c r="F255" t="s">
        <v>3597</v>
      </c>
      <c r="G255" t="s">
        <v>2178</v>
      </c>
    </row>
    <row r="256" spans="1:7" x14ac:dyDescent="0.25">
      <c r="A256" t="s">
        <v>2945</v>
      </c>
      <c r="B256" t="s">
        <v>408</v>
      </c>
      <c r="C256">
        <f t="shared" si="3"/>
        <v>0</v>
      </c>
      <c r="F256" t="s">
        <v>3598</v>
      </c>
      <c r="G256" t="s">
        <v>1061</v>
      </c>
    </row>
    <row r="257" spans="1:7" x14ac:dyDescent="0.25">
      <c r="A257" t="s">
        <v>2946</v>
      </c>
      <c r="B257" t="s">
        <v>409</v>
      </c>
      <c r="C257">
        <f t="shared" si="3"/>
        <v>0</v>
      </c>
      <c r="F257" t="s">
        <v>4711</v>
      </c>
      <c r="G257" t="s">
        <v>2179</v>
      </c>
    </row>
    <row r="258" spans="1:7" x14ac:dyDescent="0.25">
      <c r="A258" t="s">
        <v>2947</v>
      </c>
      <c r="B258" t="s">
        <v>410</v>
      </c>
      <c r="C258">
        <f t="shared" ref="C258:C321" si="4">COUNTIF(F:F,A258)</f>
        <v>0</v>
      </c>
      <c r="F258" t="s">
        <v>3439</v>
      </c>
      <c r="G258" t="s">
        <v>902</v>
      </c>
    </row>
    <row r="259" spans="1:7" x14ac:dyDescent="0.25">
      <c r="A259" t="s">
        <v>2948</v>
      </c>
      <c r="B259" t="s">
        <v>411</v>
      </c>
      <c r="C259">
        <f t="shared" si="4"/>
        <v>0</v>
      </c>
      <c r="F259" t="s">
        <v>4519</v>
      </c>
      <c r="G259" t="s">
        <v>1981</v>
      </c>
    </row>
    <row r="260" spans="1:7" x14ac:dyDescent="0.25">
      <c r="A260" t="s">
        <v>2950</v>
      </c>
      <c r="B260" t="s">
        <v>413</v>
      </c>
      <c r="C260">
        <f t="shared" si="4"/>
        <v>0</v>
      </c>
      <c r="F260" t="s">
        <v>4517</v>
      </c>
      <c r="G260" t="s">
        <v>1979</v>
      </c>
    </row>
    <row r="261" spans="1:7" x14ac:dyDescent="0.25">
      <c r="A261" t="s">
        <v>2953</v>
      </c>
      <c r="B261" t="s">
        <v>416</v>
      </c>
      <c r="C261">
        <f t="shared" si="4"/>
        <v>0</v>
      </c>
      <c r="F261" t="s">
        <v>4518</v>
      </c>
      <c r="G261" t="s">
        <v>1980</v>
      </c>
    </row>
    <row r="262" spans="1:7" x14ac:dyDescent="0.25">
      <c r="A262" t="s">
        <v>2954</v>
      </c>
      <c r="B262" t="s">
        <v>417</v>
      </c>
      <c r="C262">
        <f t="shared" si="4"/>
        <v>0</v>
      </c>
      <c r="F262" t="s">
        <v>3956</v>
      </c>
      <c r="G262" t="s">
        <v>1419</v>
      </c>
    </row>
    <row r="263" spans="1:7" x14ac:dyDescent="0.25">
      <c r="A263" t="s">
        <v>2955</v>
      </c>
      <c r="B263" t="s">
        <v>418</v>
      </c>
      <c r="C263">
        <f t="shared" si="4"/>
        <v>0</v>
      </c>
      <c r="F263" t="s">
        <v>4616</v>
      </c>
      <c r="G263" t="s">
        <v>2078</v>
      </c>
    </row>
    <row r="264" spans="1:7" x14ac:dyDescent="0.25">
      <c r="A264" t="s">
        <v>2956</v>
      </c>
      <c r="B264" t="s">
        <v>419</v>
      </c>
      <c r="C264">
        <f t="shared" si="4"/>
        <v>0</v>
      </c>
      <c r="F264" t="s">
        <v>4654</v>
      </c>
      <c r="G264" t="s">
        <v>2116</v>
      </c>
    </row>
    <row r="265" spans="1:7" x14ac:dyDescent="0.25">
      <c r="A265" t="s">
        <v>2957</v>
      </c>
      <c r="B265" t="s">
        <v>420</v>
      </c>
      <c r="C265">
        <f t="shared" si="4"/>
        <v>0</v>
      </c>
      <c r="F265" t="s">
        <v>2763</v>
      </c>
      <c r="G265" t="s">
        <v>226</v>
      </c>
    </row>
    <row r="266" spans="1:7" x14ac:dyDescent="0.25">
      <c r="A266" t="s">
        <v>2959</v>
      </c>
      <c r="B266" t="s">
        <v>422</v>
      </c>
      <c r="C266">
        <f t="shared" si="4"/>
        <v>0</v>
      </c>
      <c r="F266" t="s">
        <v>4712</v>
      </c>
      <c r="G266" t="s">
        <v>2180</v>
      </c>
    </row>
    <row r="267" spans="1:7" x14ac:dyDescent="0.25">
      <c r="A267" t="s">
        <v>2967</v>
      </c>
      <c r="B267" t="s">
        <v>430</v>
      </c>
      <c r="C267">
        <f t="shared" si="4"/>
        <v>0</v>
      </c>
      <c r="F267" t="s">
        <v>4598</v>
      </c>
      <c r="G267" t="s">
        <v>2060</v>
      </c>
    </row>
    <row r="268" spans="1:7" x14ac:dyDescent="0.25">
      <c r="A268" t="s">
        <v>2968</v>
      </c>
      <c r="B268" t="s">
        <v>431</v>
      </c>
      <c r="C268">
        <f t="shared" si="4"/>
        <v>0</v>
      </c>
      <c r="F268" t="s">
        <v>4515</v>
      </c>
      <c r="G268" t="s">
        <v>1977</v>
      </c>
    </row>
    <row r="269" spans="1:7" x14ac:dyDescent="0.25">
      <c r="A269" t="s">
        <v>2969</v>
      </c>
      <c r="B269" t="s">
        <v>432</v>
      </c>
      <c r="C269">
        <f t="shared" si="4"/>
        <v>0</v>
      </c>
      <c r="F269" t="s">
        <v>4516</v>
      </c>
      <c r="G269" t="s">
        <v>1978</v>
      </c>
    </row>
    <row r="270" spans="1:7" x14ac:dyDescent="0.25">
      <c r="A270" t="s">
        <v>2971</v>
      </c>
      <c r="B270" t="s">
        <v>434</v>
      </c>
      <c r="C270">
        <f t="shared" si="4"/>
        <v>0</v>
      </c>
      <c r="F270" t="s">
        <v>2738</v>
      </c>
      <c r="G270" t="s">
        <v>201</v>
      </c>
    </row>
    <row r="271" spans="1:7" x14ac:dyDescent="0.25">
      <c r="A271" t="s">
        <v>2972</v>
      </c>
      <c r="B271" t="s">
        <v>435</v>
      </c>
      <c r="C271">
        <f t="shared" si="4"/>
        <v>0</v>
      </c>
      <c r="F271" t="s">
        <v>2772</v>
      </c>
      <c r="G271" t="s">
        <v>235</v>
      </c>
    </row>
    <row r="272" spans="1:7" x14ac:dyDescent="0.25">
      <c r="A272" t="s">
        <v>2973</v>
      </c>
      <c r="B272" t="s">
        <v>436</v>
      </c>
      <c r="C272">
        <f t="shared" si="4"/>
        <v>0</v>
      </c>
      <c r="F272" t="s">
        <v>4713</v>
      </c>
      <c r="G272" t="s">
        <v>2181</v>
      </c>
    </row>
    <row r="273" spans="1:7" x14ac:dyDescent="0.25">
      <c r="A273" t="s">
        <v>2975</v>
      </c>
      <c r="B273" t="s">
        <v>438</v>
      </c>
      <c r="C273">
        <f t="shared" si="4"/>
        <v>0</v>
      </c>
      <c r="F273" t="s">
        <v>3031</v>
      </c>
      <c r="G273" t="s">
        <v>494</v>
      </c>
    </row>
    <row r="274" spans="1:7" x14ac:dyDescent="0.25">
      <c r="A274" t="s">
        <v>2976</v>
      </c>
      <c r="B274" t="s">
        <v>439</v>
      </c>
      <c r="C274">
        <f t="shared" si="4"/>
        <v>0</v>
      </c>
      <c r="F274" t="s">
        <v>3416</v>
      </c>
      <c r="G274" t="s">
        <v>879</v>
      </c>
    </row>
    <row r="275" spans="1:7" x14ac:dyDescent="0.25">
      <c r="A275" t="s">
        <v>2979</v>
      </c>
      <c r="B275" t="s">
        <v>442</v>
      </c>
      <c r="C275">
        <f t="shared" si="4"/>
        <v>0</v>
      </c>
      <c r="F275" t="s">
        <v>3417</v>
      </c>
      <c r="G275" t="s">
        <v>880</v>
      </c>
    </row>
    <row r="276" spans="1:7" x14ac:dyDescent="0.25">
      <c r="A276" t="s">
        <v>2980</v>
      </c>
      <c r="B276" t="s">
        <v>443</v>
      </c>
      <c r="C276">
        <f t="shared" si="4"/>
        <v>0</v>
      </c>
      <c r="F276" t="s">
        <v>3432</v>
      </c>
      <c r="G276" t="s">
        <v>895</v>
      </c>
    </row>
    <row r="277" spans="1:7" x14ac:dyDescent="0.25">
      <c r="A277" t="s">
        <v>2981</v>
      </c>
      <c r="B277" t="s">
        <v>444</v>
      </c>
      <c r="C277">
        <f t="shared" si="4"/>
        <v>0</v>
      </c>
      <c r="F277" t="s">
        <v>3084</v>
      </c>
      <c r="G277" t="s">
        <v>547</v>
      </c>
    </row>
    <row r="278" spans="1:7" x14ac:dyDescent="0.25">
      <c r="A278" t="s">
        <v>2987</v>
      </c>
      <c r="B278" t="s">
        <v>450</v>
      </c>
      <c r="C278">
        <f t="shared" si="4"/>
        <v>0</v>
      </c>
      <c r="F278" t="s">
        <v>3720</v>
      </c>
      <c r="G278" t="s">
        <v>1183</v>
      </c>
    </row>
    <row r="279" spans="1:7" x14ac:dyDescent="0.25">
      <c r="A279" t="s">
        <v>2989</v>
      </c>
      <c r="B279" t="s">
        <v>452</v>
      </c>
      <c r="C279">
        <f t="shared" si="4"/>
        <v>0</v>
      </c>
      <c r="F279" t="s">
        <v>4714</v>
      </c>
      <c r="G279" t="s">
        <v>321</v>
      </c>
    </row>
    <row r="280" spans="1:7" x14ac:dyDescent="0.25">
      <c r="A280" t="s">
        <v>2990</v>
      </c>
      <c r="B280" t="s">
        <v>453</v>
      </c>
      <c r="C280">
        <f t="shared" si="4"/>
        <v>0</v>
      </c>
      <c r="F280" t="s">
        <v>3924</v>
      </c>
      <c r="G280" t="s">
        <v>1387</v>
      </c>
    </row>
    <row r="281" spans="1:7" x14ac:dyDescent="0.25">
      <c r="A281" t="s">
        <v>2991</v>
      </c>
      <c r="B281" t="s">
        <v>454</v>
      </c>
      <c r="C281">
        <f t="shared" si="4"/>
        <v>0</v>
      </c>
      <c r="F281" t="s">
        <v>3925</v>
      </c>
      <c r="G281" t="s">
        <v>1388</v>
      </c>
    </row>
    <row r="282" spans="1:7" x14ac:dyDescent="0.25">
      <c r="A282" t="s">
        <v>2992</v>
      </c>
      <c r="B282" t="s">
        <v>455</v>
      </c>
      <c r="C282">
        <f t="shared" si="4"/>
        <v>0</v>
      </c>
      <c r="F282" t="s">
        <v>3926</v>
      </c>
      <c r="G282" t="s">
        <v>1389</v>
      </c>
    </row>
    <row r="283" spans="1:7" x14ac:dyDescent="0.25">
      <c r="A283" t="s">
        <v>2993</v>
      </c>
      <c r="B283" t="s">
        <v>456</v>
      </c>
      <c r="C283">
        <f t="shared" si="4"/>
        <v>0</v>
      </c>
      <c r="F283" t="s">
        <v>4715</v>
      </c>
      <c r="G283" t="s">
        <v>2182</v>
      </c>
    </row>
    <row r="284" spans="1:7" x14ac:dyDescent="0.25">
      <c r="A284" t="s">
        <v>2994</v>
      </c>
      <c r="B284" t="s">
        <v>457</v>
      </c>
      <c r="C284">
        <f t="shared" si="4"/>
        <v>0</v>
      </c>
      <c r="F284" t="s">
        <v>4496</v>
      </c>
      <c r="G284" t="s">
        <v>1958</v>
      </c>
    </row>
    <row r="285" spans="1:7" x14ac:dyDescent="0.25">
      <c r="A285" t="s">
        <v>2995</v>
      </c>
      <c r="B285" t="s">
        <v>458</v>
      </c>
      <c r="C285">
        <f t="shared" si="4"/>
        <v>0</v>
      </c>
      <c r="F285" t="s">
        <v>4308</v>
      </c>
      <c r="G285" t="s">
        <v>1770</v>
      </c>
    </row>
    <row r="286" spans="1:7" x14ac:dyDescent="0.25">
      <c r="A286" t="s">
        <v>2997</v>
      </c>
      <c r="B286" t="s">
        <v>460</v>
      </c>
      <c r="C286">
        <f t="shared" si="4"/>
        <v>0</v>
      </c>
      <c r="F286" t="s">
        <v>3225</v>
      </c>
      <c r="G286" t="s">
        <v>688</v>
      </c>
    </row>
    <row r="287" spans="1:7" x14ac:dyDescent="0.25">
      <c r="A287" t="s">
        <v>2999</v>
      </c>
      <c r="B287" t="s">
        <v>462</v>
      </c>
      <c r="C287">
        <f t="shared" si="4"/>
        <v>0</v>
      </c>
      <c r="F287" t="s">
        <v>4025</v>
      </c>
      <c r="G287" t="s">
        <v>1488</v>
      </c>
    </row>
    <row r="288" spans="1:7" x14ac:dyDescent="0.25">
      <c r="A288" t="s">
        <v>3000</v>
      </c>
      <c r="B288" t="s">
        <v>463</v>
      </c>
      <c r="C288">
        <f t="shared" si="4"/>
        <v>0</v>
      </c>
      <c r="F288" t="s">
        <v>4051</v>
      </c>
      <c r="G288" t="s">
        <v>1514</v>
      </c>
    </row>
    <row r="289" spans="1:7" x14ac:dyDescent="0.25">
      <c r="A289" t="s">
        <v>3001</v>
      </c>
      <c r="B289" t="s">
        <v>464</v>
      </c>
      <c r="C289">
        <f t="shared" si="4"/>
        <v>0</v>
      </c>
      <c r="F289" t="s">
        <v>4716</v>
      </c>
      <c r="G289" t="s">
        <v>2183</v>
      </c>
    </row>
    <row r="290" spans="1:7" x14ac:dyDescent="0.25">
      <c r="A290" t="s">
        <v>3002</v>
      </c>
      <c r="B290" t="s">
        <v>465</v>
      </c>
      <c r="C290">
        <f t="shared" si="4"/>
        <v>0</v>
      </c>
      <c r="F290" t="s">
        <v>4323</v>
      </c>
      <c r="G290" t="s">
        <v>1785</v>
      </c>
    </row>
    <row r="291" spans="1:7" x14ac:dyDescent="0.25">
      <c r="A291" t="s">
        <v>3004</v>
      </c>
      <c r="B291" t="s">
        <v>467</v>
      </c>
      <c r="C291">
        <f t="shared" si="4"/>
        <v>0</v>
      </c>
      <c r="F291" t="s">
        <v>3229</v>
      </c>
      <c r="G291" t="s">
        <v>692</v>
      </c>
    </row>
    <row r="292" spans="1:7" x14ac:dyDescent="0.25">
      <c r="A292" t="s">
        <v>3006</v>
      </c>
      <c r="B292" t="s">
        <v>469</v>
      </c>
      <c r="C292">
        <f t="shared" si="4"/>
        <v>0</v>
      </c>
      <c r="F292" t="s">
        <v>3717</v>
      </c>
      <c r="G292" t="s">
        <v>1180</v>
      </c>
    </row>
    <row r="293" spans="1:7" x14ac:dyDescent="0.25">
      <c r="A293" t="s">
        <v>3007</v>
      </c>
      <c r="B293" t="s">
        <v>470</v>
      </c>
      <c r="C293">
        <f t="shared" si="4"/>
        <v>0</v>
      </c>
      <c r="F293" t="s">
        <v>4400</v>
      </c>
      <c r="G293" t="s">
        <v>1862</v>
      </c>
    </row>
    <row r="294" spans="1:7" x14ac:dyDescent="0.25">
      <c r="A294" t="s">
        <v>3008</v>
      </c>
      <c r="B294" t="s">
        <v>471</v>
      </c>
      <c r="C294">
        <f t="shared" si="4"/>
        <v>0</v>
      </c>
      <c r="F294" t="s">
        <v>4196</v>
      </c>
      <c r="G294" t="s">
        <v>1658</v>
      </c>
    </row>
    <row r="295" spans="1:7" x14ac:dyDescent="0.25">
      <c r="A295" t="s">
        <v>3009</v>
      </c>
      <c r="B295" t="s">
        <v>472</v>
      </c>
      <c r="C295">
        <f t="shared" si="4"/>
        <v>0</v>
      </c>
      <c r="F295" t="s">
        <v>4050</v>
      </c>
      <c r="G295" t="s">
        <v>1513</v>
      </c>
    </row>
    <row r="296" spans="1:7" x14ac:dyDescent="0.25">
      <c r="A296" t="s">
        <v>3010</v>
      </c>
      <c r="B296" t="s">
        <v>473</v>
      </c>
      <c r="C296">
        <f t="shared" si="4"/>
        <v>0</v>
      </c>
      <c r="F296" t="s">
        <v>4717</v>
      </c>
      <c r="G296" t="s">
        <v>2184</v>
      </c>
    </row>
    <row r="297" spans="1:7" x14ac:dyDescent="0.25">
      <c r="A297" t="s">
        <v>3011</v>
      </c>
      <c r="B297" t="s">
        <v>474</v>
      </c>
      <c r="C297">
        <f t="shared" si="4"/>
        <v>0</v>
      </c>
      <c r="F297" t="s">
        <v>4331</v>
      </c>
      <c r="G297" t="s">
        <v>1793</v>
      </c>
    </row>
    <row r="298" spans="1:7" x14ac:dyDescent="0.25">
      <c r="A298" t="s">
        <v>3012</v>
      </c>
      <c r="B298" t="s">
        <v>475</v>
      </c>
      <c r="C298">
        <f t="shared" si="4"/>
        <v>0</v>
      </c>
      <c r="F298" t="s">
        <v>2796</v>
      </c>
      <c r="G298" t="s">
        <v>259</v>
      </c>
    </row>
    <row r="299" spans="1:7" x14ac:dyDescent="0.25">
      <c r="A299" t="s">
        <v>3013</v>
      </c>
      <c r="B299" t="s">
        <v>476</v>
      </c>
      <c r="C299">
        <f t="shared" si="4"/>
        <v>0</v>
      </c>
      <c r="F299" t="s">
        <v>2905</v>
      </c>
      <c r="G299" t="s">
        <v>368</v>
      </c>
    </row>
    <row r="300" spans="1:7" x14ac:dyDescent="0.25">
      <c r="A300" t="s">
        <v>3014</v>
      </c>
      <c r="B300" t="s">
        <v>477</v>
      </c>
      <c r="C300">
        <f t="shared" si="4"/>
        <v>0</v>
      </c>
      <c r="F300" t="s">
        <v>4718</v>
      </c>
      <c r="G300" t="s">
        <v>2185</v>
      </c>
    </row>
    <row r="301" spans="1:7" x14ac:dyDescent="0.25">
      <c r="A301" t="s">
        <v>3015</v>
      </c>
      <c r="B301" t="s">
        <v>478</v>
      </c>
      <c r="C301">
        <f t="shared" si="4"/>
        <v>0</v>
      </c>
      <c r="F301" t="s">
        <v>4719</v>
      </c>
      <c r="G301" t="s">
        <v>2186</v>
      </c>
    </row>
    <row r="302" spans="1:7" x14ac:dyDescent="0.25">
      <c r="A302" t="s">
        <v>3016</v>
      </c>
      <c r="B302" t="s">
        <v>479</v>
      </c>
      <c r="C302">
        <f t="shared" si="4"/>
        <v>0</v>
      </c>
      <c r="F302" t="s">
        <v>2917</v>
      </c>
      <c r="G302" t="s">
        <v>380</v>
      </c>
    </row>
    <row r="303" spans="1:7" x14ac:dyDescent="0.25">
      <c r="A303" t="s">
        <v>3018</v>
      </c>
      <c r="B303" t="s">
        <v>481</v>
      </c>
      <c r="C303">
        <f t="shared" si="4"/>
        <v>0</v>
      </c>
      <c r="F303" t="s">
        <v>2985</v>
      </c>
      <c r="G303" t="s">
        <v>448</v>
      </c>
    </row>
    <row r="304" spans="1:7" x14ac:dyDescent="0.25">
      <c r="A304" t="s">
        <v>3019</v>
      </c>
      <c r="B304" t="s">
        <v>482</v>
      </c>
      <c r="C304">
        <f t="shared" si="4"/>
        <v>0</v>
      </c>
      <c r="F304" t="s">
        <v>2986</v>
      </c>
      <c r="G304" t="s">
        <v>449</v>
      </c>
    </row>
    <row r="305" spans="1:7" x14ac:dyDescent="0.25">
      <c r="A305" t="s">
        <v>3020</v>
      </c>
      <c r="B305" t="s">
        <v>483</v>
      </c>
      <c r="C305">
        <f t="shared" si="4"/>
        <v>0</v>
      </c>
      <c r="F305" t="s">
        <v>2998</v>
      </c>
      <c r="G305" t="s">
        <v>2187</v>
      </c>
    </row>
    <row r="306" spans="1:7" x14ac:dyDescent="0.25">
      <c r="A306" t="s">
        <v>3021</v>
      </c>
      <c r="B306" t="s">
        <v>484</v>
      </c>
      <c r="C306">
        <f t="shared" si="4"/>
        <v>0</v>
      </c>
      <c r="F306" t="s">
        <v>3003</v>
      </c>
      <c r="G306" t="s">
        <v>2188</v>
      </c>
    </row>
    <row r="307" spans="1:7" x14ac:dyDescent="0.25">
      <c r="A307" t="s">
        <v>3022</v>
      </c>
      <c r="B307" t="s">
        <v>485</v>
      </c>
      <c r="C307">
        <f t="shared" si="4"/>
        <v>0</v>
      </c>
      <c r="F307" t="s">
        <v>4310</v>
      </c>
      <c r="G307" t="s">
        <v>1772</v>
      </c>
    </row>
    <row r="308" spans="1:7" x14ac:dyDescent="0.25">
      <c r="A308" t="s">
        <v>3023</v>
      </c>
      <c r="B308" t="s">
        <v>486</v>
      </c>
      <c r="C308">
        <f t="shared" si="4"/>
        <v>0</v>
      </c>
      <c r="F308" t="s">
        <v>4383</v>
      </c>
      <c r="G308" t="s">
        <v>1845</v>
      </c>
    </row>
    <row r="309" spans="1:7" x14ac:dyDescent="0.25">
      <c r="A309" t="s">
        <v>3024</v>
      </c>
      <c r="B309" t="s">
        <v>487</v>
      </c>
      <c r="C309">
        <f t="shared" si="4"/>
        <v>0</v>
      </c>
      <c r="F309" t="s">
        <v>2821</v>
      </c>
      <c r="G309" t="s">
        <v>284</v>
      </c>
    </row>
    <row r="310" spans="1:7" x14ac:dyDescent="0.25">
      <c r="A310" t="s">
        <v>3025</v>
      </c>
      <c r="B310" t="s">
        <v>488</v>
      </c>
      <c r="C310">
        <f t="shared" si="4"/>
        <v>0</v>
      </c>
      <c r="F310" t="s">
        <v>4057</v>
      </c>
      <c r="G310" t="s">
        <v>1520</v>
      </c>
    </row>
    <row r="311" spans="1:7" x14ac:dyDescent="0.25">
      <c r="A311" t="s">
        <v>3026</v>
      </c>
      <c r="B311" t="s">
        <v>489</v>
      </c>
      <c r="C311">
        <f t="shared" si="4"/>
        <v>0</v>
      </c>
      <c r="F311" t="s">
        <v>2819</v>
      </c>
      <c r="G311" t="s">
        <v>282</v>
      </c>
    </row>
    <row r="312" spans="1:7" x14ac:dyDescent="0.25">
      <c r="A312" t="s">
        <v>3032</v>
      </c>
      <c r="B312" t="s">
        <v>495</v>
      </c>
      <c r="C312">
        <f t="shared" si="4"/>
        <v>0</v>
      </c>
      <c r="F312" t="s">
        <v>2754</v>
      </c>
      <c r="G312" t="s">
        <v>217</v>
      </c>
    </row>
    <row r="313" spans="1:7" x14ac:dyDescent="0.25">
      <c r="A313" t="s">
        <v>3033</v>
      </c>
      <c r="B313" t="s">
        <v>496</v>
      </c>
      <c r="C313">
        <f t="shared" si="4"/>
        <v>0</v>
      </c>
      <c r="F313" t="s">
        <v>3670</v>
      </c>
      <c r="G313" t="s">
        <v>1133</v>
      </c>
    </row>
    <row r="314" spans="1:7" x14ac:dyDescent="0.25">
      <c r="A314" t="s">
        <v>3034</v>
      </c>
      <c r="B314" t="s">
        <v>497</v>
      </c>
      <c r="C314">
        <f t="shared" si="4"/>
        <v>0</v>
      </c>
      <c r="F314" t="s">
        <v>4467</v>
      </c>
      <c r="G314" t="s">
        <v>2189</v>
      </c>
    </row>
    <row r="315" spans="1:7" x14ac:dyDescent="0.25">
      <c r="A315" t="s">
        <v>3035</v>
      </c>
      <c r="B315" t="s">
        <v>498</v>
      </c>
      <c r="C315">
        <f t="shared" si="4"/>
        <v>0</v>
      </c>
      <c r="F315" t="s">
        <v>4468</v>
      </c>
      <c r="G315" t="s">
        <v>2190</v>
      </c>
    </row>
    <row r="316" spans="1:7" x14ac:dyDescent="0.25">
      <c r="A316" t="s">
        <v>3036</v>
      </c>
      <c r="B316" t="s">
        <v>499</v>
      </c>
      <c r="C316">
        <f t="shared" si="4"/>
        <v>0</v>
      </c>
      <c r="F316" t="s">
        <v>3248</v>
      </c>
      <c r="G316" t="s">
        <v>711</v>
      </c>
    </row>
    <row r="317" spans="1:7" x14ac:dyDescent="0.25">
      <c r="A317" t="s">
        <v>3037</v>
      </c>
      <c r="B317" t="s">
        <v>500</v>
      </c>
      <c r="C317">
        <f t="shared" si="4"/>
        <v>0</v>
      </c>
      <c r="F317" t="s">
        <v>3249</v>
      </c>
      <c r="G317" t="s">
        <v>712</v>
      </c>
    </row>
    <row r="318" spans="1:7" x14ac:dyDescent="0.25">
      <c r="A318" t="s">
        <v>3038</v>
      </c>
      <c r="B318" t="s">
        <v>501</v>
      </c>
      <c r="C318">
        <f t="shared" si="4"/>
        <v>0</v>
      </c>
      <c r="F318" t="s">
        <v>3180</v>
      </c>
      <c r="G318" t="s">
        <v>643</v>
      </c>
    </row>
    <row r="319" spans="1:7" x14ac:dyDescent="0.25">
      <c r="A319" t="s">
        <v>3039</v>
      </c>
      <c r="B319" t="s">
        <v>502</v>
      </c>
      <c r="C319">
        <f t="shared" si="4"/>
        <v>0</v>
      </c>
      <c r="F319" t="s">
        <v>3723</v>
      </c>
      <c r="G319" t="s">
        <v>1186</v>
      </c>
    </row>
    <row r="320" spans="1:7" x14ac:dyDescent="0.25">
      <c r="A320" t="s">
        <v>3040</v>
      </c>
      <c r="B320" t="s">
        <v>503</v>
      </c>
      <c r="C320">
        <f t="shared" si="4"/>
        <v>0</v>
      </c>
      <c r="F320" t="s">
        <v>3298</v>
      </c>
      <c r="G320" t="s">
        <v>2191</v>
      </c>
    </row>
    <row r="321" spans="1:7" x14ac:dyDescent="0.25">
      <c r="A321" t="s">
        <v>3041</v>
      </c>
      <c r="B321" t="s">
        <v>504</v>
      </c>
      <c r="C321">
        <f t="shared" si="4"/>
        <v>0</v>
      </c>
      <c r="F321" t="s">
        <v>4720</v>
      </c>
      <c r="G321" t="s">
        <v>2192</v>
      </c>
    </row>
    <row r="322" spans="1:7" x14ac:dyDescent="0.25">
      <c r="A322" t="s">
        <v>3042</v>
      </c>
      <c r="B322" t="s">
        <v>505</v>
      </c>
      <c r="C322">
        <f t="shared" ref="C322:C385" si="5">COUNTIF(F:F,A322)</f>
        <v>0</v>
      </c>
      <c r="F322" t="s">
        <v>4454</v>
      </c>
      <c r="G322" t="s">
        <v>1916</v>
      </c>
    </row>
    <row r="323" spans="1:7" x14ac:dyDescent="0.25">
      <c r="A323" t="s">
        <v>3043</v>
      </c>
      <c r="B323" t="s">
        <v>506</v>
      </c>
      <c r="C323">
        <f t="shared" si="5"/>
        <v>0</v>
      </c>
      <c r="F323" t="s">
        <v>3251</v>
      </c>
      <c r="G323" t="s">
        <v>714</v>
      </c>
    </row>
    <row r="324" spans="1:7" x14ac:dyDescent="0.25">
      <c r="A324" t="s">
        <v>3044</v>
      </c>
      <c r="B324" t="s">
        <v>507</v>
      </c>
      <c r="C324">
        <f t="shared" si="5"/>
        <v>0</v>
      </c>
      <c r="F324" t="s">
        <v>3187</v>
      </c>
      <c r="G324" t="s">
        <v>650</v>
      </c>
    </row>
    <row r="325" spans="1:7" x14ac:dyDescent="0.25">
      <c r="A325" t="s">
        <v>3045</v>
      </c>
      <c r="B325" t="s">
        <v>508</v>
      </c>
      <c r="C325">
        <f t="shared" si="5"/>
        <v>0</v>
      </c>
      <c r="F325" t="s">
        <v>3190</v>
      </c>
      <c r="G325" t="s">
        <v>653</v>
      </c>
    </row>
    <row r="326" spans="1:7" x14ac:dyDescent="0.25">
      <c r="A326" t="s">
        <v>3046</v>
      </c>
      <c r="B326" t="s">
        <v>509</v>
      </c>
      <c r="C326">
        <f t="shared" si="5"/>
        <v>0</v>
      </c>
      <c r="F326" t="s">
        <v>3188</v>
      </c>
      <c r="G326" t="s">
        <v>2193</v>
      </c>
    </row>
    <row r="327" spans="1:7" x14ac:dyDescent="0.25">
      <c r="A327" t="s">
        <v>3047</v>
      </c>
      <c r="B327" t="s">
        <v>510</v>
      </c>
      <c r="C327">
        <f t="shared" si="5"/>
        <v>0</v>
      </c>
      <c r="F327" t="s">
        <v>3631</v>
      </c>
      <c r="G327" t="s">
        <v>2194</v>
      </c>
    </row>
    <row r="328" spans="1:7" x14ac:dyDescent="0.25">
      <c r="A328" t="s">
        <v>3048</v>
      </c>
      <c r="B328" t="s">
        <v>511</v>
      </c>
      <c r="C328">
        <f t="shared" si="5"/>
        <v>0</v>
      </c>
      <c r="F328" t="s">
        <v>3698</v>
      </c>
      <c r="G328" t="s">
        <v>1161</v>
      </c>
    </row>
    <row r="329" spans="1:7" x14ac:dyDescent="0.25">
      <c r="A329" t="s">
        <v>3049</v>
      </c>
      <c r="B329" t="s">
        <v>512</v>
      </c>
      <c r="C329">
        <f t="shared" si="5"/>
        <v>0</v>
      </c>
      <c r="F329" t="s">
        <v>3196</v>
      </c>
      <c r="G329" t="s">
        <v>2195</v>
      </c>
    </row>
    <row r="330" spans="1:7" x14ac:dyDescent="0.25">
      <c r="A330" t="s">
        <v>3050</v>
      </c>
      <c r="B330" t="s">
        <v>513</v>
      </c>
      <c r="C330">
        <f t="shared" si="5"/>
        <v>0</v>
      </c>
      <c r="F330" t="s">
        <v>4721</v>
      </c>
      <c r="G330" t="s">
        <v>2196</v>
      </c>
    </row>
    <row r="331" spans="1:7" x14ac:dyDescent="0.25">
      <c r="A331" t="s">
        <v>3052</v>
      </c>
      <c r="B331" t="s">
        <v>515</v>
      </c>
      <c r="C331">
        <f t="shared" si="5"/>
        <v>0</v>
      </c>
      <c r="F331" t="s">
        <v>3561</v>
      </c>
      <c r="G331" t="s">
        <v>1024</v>
      </c>
    </row>
    <row r="332" spans="1:7" x14ac:dyDescent="0.25">
      <c r="A332" t="s">
        <v>3053</v>
      </c>
      <c r="B332" t="s">
        <v>516</v>
      </c>
      <c r="C332">
        <f t="shared" si="5"/>
        <v>0</v>
      </c>
      <c r="F332" t="s">
        <v>2870</v>
      </c>
      <c r="G332" t="s">
        <v>333</v>
      </c>
    </row>
    <row r="333" spans="1:7" x14ac:dyDescent="0.25">
      <c r="A333" t="s">
        <v>3054</v>
      </c>
      <c r="B333" t="s">
        <v>517</v>
      </c>
      <c r="C333">
        <f t="shared" si="5"/>
        <v>0</v>
      </c>
      <c r="F333" t="s">
        <v>2872</v>
      </c>
      <c r="G333" t="s">
        <v>335</v>
      </c>
    </row>
    <row r="334" spans="1:7" x14ac:dyDescent="0.25">
      <c r="A334" t="s">
        <v>3055</v>
      </c>
      <c r="B334" t="s">
        <v>518</v>
      </c>
      <c r="C334">
        <f t="shared" si="5"/>
        <v>0</v>
      </c>
      <c r="F334" t="s">
        <v>3624</v>
      </c>
      <c r="G334" t="s">
        <v>1087</v>
      </c>
    </row>
    <row r="335" spans="1:7" x14ac:dyDescent="0.25">
      <c r="A335" t="s">
        <v>3056</v>
      </c>
      <c r="B335" t="s">
        <v>519</v>
      </c>
      <c r="C335">
        <f t="shared" si="5"/>
        <v>0</v>
      </c>
      <c r="F335" t="s">
        <v>3549</v>
      </c>
      <c r="G335" t="s">
        <v>1012</v>
      </c>
    </row>
    <row r="336" spans="1:7" x14ac:dyDescent="0.25">
      <c r="A336" t="s">
        <v>3057</v>
      </c>
      <c r="B336" t="s">
        <v>520</v>
      </c>
      <c r="C336">
        <f t="shared" si="5"/>
        <v>0</v>
      </c>
      <c r="F336" t="s">
        <v>3630</v>
      </c>
      <c r="G336" t="s">
        <v>1093</v>
      </c>
    </row>
    <row r="337" spans="1:7" x14ac:dyDescent="0.25">
      <c r="A337" t="s">
        <v>3058</v>
      </c>
      <c r="B337" t="s">
        <v>521</v>
      </c>
      <c r="C337">
        <f t="shared" si="5"/>
        <v>0</v>
      </c>
      <c r="F337" t="s">
        <v>3560</v>
      </c>
      <c r="G337" t="s">
        <v>1023</v>
      </c>
    </row>
    <row r="338" spans="1:7" x14ac:dyDescent="0.25">
      <c r="A338" t="s">
        <v>3059</v>
      </c>
      <c r="B338" t="s">
        <v>522</v>
      </c>
      <c r="C338">
        <f t="shared" si="5"/>
        <v>0</v>
      </c>
      <c r="F338" t="s">
        <v>4321</v>
      </c>
      <c r="G338" t="s">
        <v>1783</v>
      </c>
    </row>
    <row r="339" spans="1:7" x14ac:dyDescent="0.25">
      <c r="A339" t="s">
        <v>3060</v>
      </c>
      <c r="B339" t="s">
        <v>523</v>
      </c>
      <c r="C339">
        <f t="shared" si="5"/>
        <v>0</v>
      </c>
      <c r="F339" t="s">
        <v>3693</v>
      </c>
      <c r="G339" t="s">
        <v>1156</v>
      </c>
    </row>
    <row r="340" spans="1:7" x14ac:dyDescent="0.25">
      <c r="A340" t="s">
        <v>3061</v>
      </c>
      <c r="B340" t="s">
        <v>524</v>
      </c>
      <c r="C340">
        <f t="shared" si="5"/>
        <v>0</v>
      </c>
      <c r="F340" t="s">
        <v>4638</v>
      </c>
      <c r="G340" t="s">
        <v>2100</v>
      </c>
    </row>
    <row r="341" spans="1:7" x14ac:dyDescent="0.25">
      <c r="A341" t="s">
        <v>3062</v>
      </c>
      <c r="B341" t="s">
        <v>525</v>
      </c>
      <c r="C341">
        <f t="shared" si="5"/>
        <v>0</v>
      </c>
      <c r="F341" t="s">
        <v>4639</v>
      </c>
      <c r="G341" t="s">
        <v>2101</v>
      </c>
    </row>
    <row r="342" spans="1:7" x14ac:dyDescent="0.25">
      <c r="A342" t="s">
        <v>3063</v>
      </c>
      <c r="B342" t="s">
        <v>526</v>
      </c>
      <c r="C342">
        <f t="shared" si="5"/>
        <v>0</v>
      </c>
      <c r="F342" t="s">
        <v>3069</v>
      </c>
      <c r="G342" t="s">
        <v>532</v>
      </c>
    </row>
    <row r="343" spans="1:7" x14ac:dyDescent="0.25">
      <c r="A343" t="s">
        <v>3064</v>
      </c>
      <c r="B343" t="s">
        <v>527</v>
      </c>
      <c r="C343">
        <f t="shared" si="5"/>
        <v>0</v>
      </c>
      <c r="F343" t="s">
        <v>4334</v>
      </c>
      <c r="G343" t="s">
        <v>1796</v>
      </c>
    </row>
    <row r="344" spans="1:7" x14ac:dyDescent="0.25">
      <c r="A344" t="s">
        <v>3065</v>
      </c>
      <c r="B344" t="s">
        <v>528</v>
      </c>
      <c r="C344">
        <f t="shared" si="5"/>
        <v>0</v>
      </c>
      <c r="F344" t="s">
        <v>3350</v>
      </c>
      <c r="G344" t="s">
        <v>813</v>
      </c>
    </row>
    <row r="345" spans="1:7" x14ac:dyDescent="0.25">
      <c r="A345" t="s">
        <v>3066</v>
      </c>
      <c r="B345" t="s">
        <v>529</v>
      </c>
      <c r="C345">
        <f t="shared" si="5"/>
        <v>0</v>
      </c>
      <c r="F345" t="s">
        <v>4722</v>
      </c>
      <c r="G345" t="s">
        <v>2197</v>
      </c>
    </row>
    <row r="346" spans="1:7" x14ac:dyDescent="0.25">
      <c r="A346" t="s">
        <v>3067</v>
      </c>
      <c r="B346" t="s">
        <v>530</v>
      </c>
      <c r="C346">
        <f t="shared" si="5"/>
        <v>0</v>
      </c>
      <c r="F346" t="s">
        <v>4637</v>
      </c>
      <c r="G346" t="s">
        <v>2198</v>
      </c>
    </row>
    <row r="347" spans="1:7" x14ac:dyDescent="0.25">
      <c r="A347" t="s">
        <v>3068</v>
      </c>
      <c r="B347" t="s">
        <v>531</v>
      </c>
      <c r="C347">
        <f t="shared" si="5"/>
        <v>0</v>
      </c>
      <c r="F347" t="s">
        <v>4723</v>
      </c>
      <c r="G347" t="s">
        <v>2199</v>
      </c>
    </row>
    <row r="348" spans="1:7" x14ac:dyDescent="0.25">
      <c r="A348" t="s">
        <v>3070</v>
      </c>
      <c r="B348" t="s">
        <v>533</v>
      </c>
      <c r="C348">
        <f t="shared" si="5"/>
        <v>0</v>
      </c>
      <c r="F348" t="s">
        <v>3216</v>
      </c>
      <c r="G348" t="s">
        <v>679</v>
      </c>
    </row>
    <row r="349" spans="1:7" x14ac:dyDescent="0.25">
      <c r="A349" t="s">
        <v>3071</v>
      </c>
      <c r="B349" t="s">
        <v>534</v>
      </c>
      <c r="C349">
        <f t="shared" si="5"/>
        <v>0</v>
      </c>
      <c r="F349" t="s">
        <v>3617</v>
      </c>
      <c r="G349" t="s">
        <v>1080</v>
      </c>
    </row>
    <row r="350" spans="1:7" x14ac:dyDescent="0.25">
      <c r="A350" t="s">
        <v>3073</v>
      </c>
      <c r="B350" t="s">
        <v>536</v>
      </c>
      <c r="C350">
        <f t="shared" si="5"/>
        <v>0</v>
      </c>
      <c r="F350" t="s">
        <v>4138</v>
      </c>
      <c r="G350" t="s">
        <v>1600</v>
      </c>
    </row>
    <row r="351" spans="1:7" x14ac:dyDescent="0.25">
      <c r="A351" t="s">
        <v>3074</v>
      </c>
      <c r="B351" t="s">
        <v>537</v>
      </c>
      <c r="C351">
        <f t="shared" si="5"/>
        <v>0</v>
      </c>
      <c r="F351" t="s">
        <v>3935</v>
      </c>
      <c r="G351" t="s">
        <v>1398</v>
      </c>
    </row>
    <row r="352" spans="1:7" x14ac:dyDescent="0.25">
      <c r="A352" t="s">
        <v>3077</v>
      </c>
      <c r="B352" t="s">
        <v>540</v>
      </c>
      <c r="C352">
        <f t="shared" si="5"/>
        <v>0</v>
      </c>
      <c r="F352" t="s">
        <v>3017</v>
      </c>
      <c r="G352" t="s">
        <v>480</v>
      </c>
    </row>
    <row r="353" spans="1:7" x14ac:dyDescent="0.25">
      <c r="A353" t="s">
        <v>3078</v>
      </c>
      <c r="B353" t="s">
        <v>541</v>
      </c>
      <c r="C353">
        <f t="shared" si="5"/>
        <v>0</v>
      </c>
      <c r="F353" t="s">
        <v>3931</v>
      </c>
      <c r="G353" t="s">
        <v>1394</v>
      </c>
    </row>
    <row r="354" spans="1:7" x14ac:dyDescent="0.25">
      <c r="A354" t="s">
        <v>3079</v>
      </c>
      <c r="B354" t="s">
        <v>542</v>
      </c>
      <c r="C354">
        <f t="shared" si="5"/>
        <v>0</v>
      </c>
      <c r="F354" t="s">
        <v>4013</v>
      </c>
      <c r="G354" t="s">
        <v>1476</v>
      </c>
    </row>
    <row r="355" spans="1:7" x14ac:dyDescent="0.25">
      <c r="A355" t="s">
        <v>3080</v>
      </c>
      <c r="B355" t="s">
        <v>543</v>
      </c>
      <c r="C355">
        <f t="shared" si="5"/>
        <v>0</v>
      </c>
      <c r="F355" t="s">
        <v>3217</v>
      </c>
      <c r="G355" t="s">
        <v>680</v>
      </c>
    </row>
    <row r="356" spans="1:7" x14ac:dyDescent="0.25">
      <c r="A356" t="s">
        <v>3081</v>
      </c>
      <c r="B356" t="s">
        <v>544</v>
      </c>
      <c r="C356">
        <f t="shared" si="5"/>
        <v>0</v>
      </c>
      <c r="F356" t="s">
        <v>3751</v>
      </c>
      <c r="G356" t="s">
        <v>1214</v>
      </c>
    </row>
    <row r="357" spans="1:7" x14ac:dyDescent="0.25">
      <c r="A357" t="s">
        <v>3082</v>
      </c>
      <c r="B357" t="s">
        <v>545</v>
      </c>
      <c r="C357">
        <f t="shared" si="5"/>
        <v>0</v>
      </c>
      <c r="F357" t="s">
        <v>4724</v>
      </c>
      <c r="G357" t="s">
        <v>2200</v>
      </c>
    </row>
    <row r="358" spans="1:7" x14ac:dyDescent="0.25">
      <c r="A358" t="s">
        <v>3083</v>
      </c>
      <c r="B358" t="s">
        <v>546</v>
      </c>
      <c r="C358">
        <f t="shared" si="5"/>
        <v>0</v>
      </c>
      <c r="F358" t="s">
        <v>4071</v>
      </c>
      <c r="G358" t="s">
        <v>1534</v>
      </c>
    </row>
    <row r="359" spans="1:7" x14ac:dyDescent="0.25">
      <c r="A359" t="s">
        <v>3086</v>
      </c>
      <c r="B359" t="s">
        <v>549</v>
      </c>
      <c r="C359">
        <f t="shared" si="5"/>
        <v>0</v>
      </c>
      <c r="F359" t="s">
        <v>4489</v>
      </c>
      <c r="G359" t="s">
        <v>1951</v>
      </c>
    </row>
    <row r="360" spans="1:7" x14ac:dyDescent="0.25">
      <c r="A360" t="s">
        <v>3087</v>
      </c>
      <c r="B360" t="s">
        <v>550</v>
      </c>
      <c r="C360">
        <f t="shared" si="5"/>
        <v>0</v>
      </c>
      <c r="F360" t="s">
        <v>4160</v>
      </c>
      <c r="G360" t="s">
        <v>1622</v>
      </c>
    </row>
    <row r="361" spans="1:7" x14ac:dyDescent="0.25">
      <c r="A361" t="s">
        <v>3088</v>
      </c>
      <c r="B361" t="s">
        <v>551</v>
      </c>
      <c r="C361">
        <f t="shared" si="5"/>
        <v>0</v>
      </c>
      <c r="F361" t="s">
        <v>4466</v>
      </c>
      <c r="G361" t="s">
        <v>1928</v>
      </c>
    </row>
    <row r="362" spans="1:7" x14ac:dyDescent="0.25">
      <c r="A362" t="s">
        <v>3089</v>
      </c>
      <c r="B362" t="s">
        <v>552</v>
      </c>
      <c r="C362">
        <f t="shared" si="5"/>
        <v>0</v>
      </c>
      <c r="F362" t="s">
        <v>4488</v>
      </c>
      <c r="G362" t="s">
        <v>1950</v>
      </c>
    </row>
    <row r="363" spans="1:7" x14ac:dyDescent="0.25">
      <c r="A363" t="s">
        <v>3090</v>
      </c>
      <c r="B363" t="s">
        <v>553</v>
      </c>
      <c r="C363">
        <f t="shared" si="5"/>
        <v>0</v>
      </c>
      <c r="F363" t="s">
        <v>3722</v>
      </c>
      <c r="G363" t="s">
        <v>1185</v>
      </c>
    </row>
    <row r="364" spans="1:7" x14ac:dyDescent="0.25">
      <c r="A364" t="s">
        <v>3092</v>
      </c>
      <c r="B364" t="s">
        <v>555</v>
      </c>
      <c r="C364">
        <f t="shared" si="5"/>
        <v>0</v>
      </c>
      <c r="F364" t="s">
        <v>4725</v>
      </c>
      <c r="G364" t="s">
        <v>2201</v>
      </c>
    </row>
    <row r="365" spans="1:7" x14ac:dyDescent="0.25">
      <c r="A365" t="s">
        <v>3093</v>
      </c>
      <c r="B365" t="s">
        <v>556</v>
      </c>
      <c r="C365">
        <f t="shared" si="5"/>
        <v>0</v>
      </c>
      <c r="F365" t="s">
        <v>4407</v>
      </c>
      <c r="G365" t="s">
        <v>2202</v>
      </c>
    </row>
    <row r="366" spans="1:7" x14ac:dyDescent="0.25">
      <c r="A366" t="s">
        <v>3094</v>
      </c>
      <c r="B366" t="s">
        <v>557</v>
      </c>
      <c r="C366">
        <f t="shared" si="5"/>
        <v>0</v>
      </c>
      <c r="F366" t="s">
        <v>2962</v>
      </c>
      <c r="G366" t="s">
        <v>2203</v>
      </c>
    </row>
    <row r="367" spans="1:7" x14ac:dyDescent="0.25">
      <c r="A367" t="s">
        <v>3095</v>
      </c>
      <c r="B367" t="s">
        <v>558</v>
      </c>
      <c r="C367">
        <f t="shared" si="5"/>
        <v>0</v>
      </c>
      <c r="F367" t="s">
        <v>2963</v>
      </c>
      <c r="G367" t="s">
        <v>2204</v>
      </c>
    </row>
    <row r="368" spans="1:7" x14ac:dyDescent="0.25">
      <c r="A368" t="s">
        <v>3096</v>
      </c>
      <c r="B368" t="s">
        <v>559</v>
      </c>
      <c r="C368">
        <f t="shared" si="5"/>
        <v>0</v>
      </c>
      <c r="F368" t="s">
        <v>2964</v>
      </c>
      <c r="G368" t="s">
        <v>2205</v>
      </c>
    </row>
    <row r="369" spans="1:7" x14ac:dyDescent="0.25">
      <c r="A369" t="s">
        <v>3097</v>
      </c>
      <c r="B369" t="s">
        <v>560</v>
      </c>
      <c r="C369">
        <f t="shared" si="5"/>
        <v>0</v>
      </c>
      <c r="F369" t="s">
        <v>2965</v>
      </c>
      <c r="G369" t="s">
        <v>2206</v>
      </c>
    </row>
    <row r="370" spans="1:7" x14ac:dyDescent="0.25">
      <c r="A370" t="s">
        <v>3098</v>
      </c>
      <c r="B370" t="s">
        <v>561</v>
      </c>
      <c r="C370">
        <f t="shared" si="5"/>
        <v>0</v>
      </c>
      <c r="F370" t="s">
        <v>4058</v>
      </c>
      <c r="G370" t="s">
        <v>1521</v>
      </c>
    </row>
    <row r="371" spans="1:7" x14ac:dyDescent="0.25">
      <c r="A371" t="s">
        <v>3100</v>
      </c>
      <c r="B371" t="s">
        <v>563</v>
      </c>
      <c r="C371">
        <f t="shared" si="5"/>
        <v>0</v>
      </c>
      <c r="F371" t="s">
        <v>4726</v>
      </c>
      <c r="G371" t="s">
        <v>2207</v>
      </c>
    </row>
    <row r="372" spans="1:7" x14ac:dyDescent="0.25">
      <c r="A372" t="s">
        <v>3101</v>
      </c>
      <c r="B372" t="s">
        <v>564</v>
      </c>
      <c r="C372">
        <f t="shared" si="5"/>
        <v>0</v>
      </c>
      <c r="F372" t="s">
        <v>4049</v>
      </c>
      <c r="G372" t="s">
        <v>1512</v>
      </c>
    </row>
    <row r="373" spans="1:7" x14ac:dyDescent="0.25">
      <c r="A373" t="s">
        <v>3103</v>
      </c>
      <c r="B373" t="s">
        <v>566</v>
      </c>
      <c r="C373">
        <f t="shared" si="5"/>
        <v>0</v>
      </c>
      <c r="F373" t="s">
        <v>4026</v>
      </c>
      <c r="G373" t="s">
        <v>1489</v>
      </c>
    </row>
    <row r="374" spans="1:7" x14ac:dyDescent="0.25">
      <c r="A374" t="s">
        <v>3104</v>
      </c>
      <c r="B374" t="s">
        <v>567</v>
      </c>
      <c r="C374">
        <f t="shared" si="5"/>
        <v>0</v>
      </c>
      <c r="F374" t="s">
        <v>3226</v>
      </c>
      <c r="G374" t="s">
        <v>689</v>
      </c>
    </row>
    <row r="375" spans="1:7" x14ac:dyDescent="0.25">
      <c r="A375" t="s">
        <v>3105</v>
      </c>
      <c r="B375" t="s">
        <v>568</v>
      </c>
      <c r="C375">
        <f t="shared" si="5"/>
        <v>0</v>
      </c>
      <c r="F375" t="s">
        <v>2805</v>
      </c>
      <c r="G375" t="s">
        <v>268</v>
      </c>
    </row>
    <row r="376" spans="1:7" x14ac:dyDescent="0.25">
      <c r="A376" t="s">
        <v>3106</v>
      </c>
      <c r="B376" t="s">
        <v>569</v>
      </c>
      <c r="C376">
        <f t="shared" si="5"/>
        <v>0</v>
      </c>
      <c r="F376" t="s">
        <v>2804</v>
      </c>
      <c r="G376" t="s">
        <v>267</v>
      </c>
    </row>
    <row r="377" spans="1:7" x14ac:dyDescent="0.25">
      <c r="A377" t="s">
        <v>3107</v>
      </c>
      <c r="B377" t="s">
        <v>570</v>
      </c>
      <c r="C377">
        <f t="shared" si="5"/>
        <v>0</v>
      </c>
      <c r="F377" t="s">
        <v>3996</v>
      </c>
      <c r="G377" t="s">
        <v>1459</v>
      </c>
    </row>
    <row r="378" spans="1:7" x14ac:dyDescent="0.25">
      <c r="A378" t="s">
        <v>3108</v>
      </c>
      <c r="B378" t="s">
        <v>571</v>
      </c>
      <c r="C378">
        <f t="shared" si="5"/>
        <v>0</v>
      </c>
      <c r="F378" t="s">
        <v>4173</v>
      </c>
      <c r="G378" t="s">
        <v>1635</v>
      </c>
    </row>
    <row r="379" spans="1:7" x14ac:dyDescent="0.25">
      <c r="A379" t="s">
        <v>3109</v>
      </c>
      <c r="B379" t="s">
        <v>572</v>
      </c>
      <c r="C379">
        <f t="shared" si="5"/>
        <v>0</v>
      </c>
      <c r="F379" t="s">
        <v>2958</v>
      </c>
      <c r="G379" t="s">
        <v>421</v>
      </c>
    </row>
    <row r="380" spans="1:7" x14ac:dyDescent="0.25">
      <c r="A380" t="s">
        <v>3110</v>
      </c>
      <c r="B380" t="s">
        <v>573</v>
      </c>
      <c r="C380">
        <f t="shared" si="5"/>
        <v>0</v>
      </c>
      <c r="F380" t="s">
        <v>3230</v>
      </c>
      <c r="G380" t="s">
        <v>693</v>
      </c>
    </row>
    <row r="381" spans="1:7" x14ac:dyDescent="0.25">
      <c r="A381" t="s">
        <v>3112</v>
      </c>
      <c r="B381" t="s">
        <v>575</v>
      </c>
      <c r="C381">
        <f t="shared" si="5"/>
        <v>0</v>
      </c>
      <c r="F381" t="s">
        <v>4195</v>
      </c>
      <c r="G381" t="s">
        <v>1657</v>
      </c>
    </row>
    <row r="382" spans="1:7" x14ac:dyDescent="0.25">
      <c r="A382" t="s">
        <v>3113</v>
      </c>
      <c r="B382" t="s">
        <v>576</v>
      </c>
      <c r="C382">
        <f t="shared" si="5"/>
        <v>0</v>
      </c>
      <c r="F382" t="s">
        <v>4206</v>
      </c>
      <c r="G382" t="s">
        <v>1668</v>
      </c>
    </row>
    <row r="383" spans="1:7" x14ac:dyDescent="0.25">
      <c r="A383" t="s">
        <v>3115</v>
      </c>
      <c r="B383" t="s">
        <v>578</v>
      </c>
      <c r="C383">
        <f t="shared" si="5"/>
        <v>0</v>
      </c>
      <c r="F383" t="s">
        <v>4727</v>
      </c>
      <c r="G383" t="s">
        <v>2208</v>
      </c>
    </row>
    <row r="384" spans="1:7" x14ac:dyDescent="0.25">
      <c r="A384" t="s">
        <v>3116</v>
      </c>
      <c r="B384" t="s">
        <v>579</v>
      </c>
      <c r="C384">
        <f t="shared" si="5"/>
        <v>0</v>
      </c>
      <c r="F384" t="s">
        <v>4396</v>
      </c>
      <c r="G384" t="s">
        <v>1858</v>
      </c>
    </row>
    <row r="385" spans="1:7" x14ac:dyDescent="0.25">
      <c r="A385" t="s">
        <v>3117</v>
      </c>
      <c r="B385" t="s">
        <v>580</v>
      </c>
      <c r="C385">
        <f t="shared" si="5"/>
        <v>0</v>
      </c>
      <c r="F385" t="s">
        <v>4399</v>
      </c>
      <c r="G385" t="s">
        <v>1861</v>
      </c>
    </row>
    <row r="386" spans="1:7" x14ac:dyDescent="0.25">
      <c r="A386" t="s">
        <v>3118</v>
      </c>
      <c r="B386" t="s">
        <v>581</v>
      </c>
      <c r="C386">
        <f t="shared" ref="C386:C449" si="6">COUNTIF(F:F,A386)</f>
        <v>0</v>
      </c>
      <c r="F386" t="s">
        <v>4397</v>
      </c>
      <c r="G386" t="s">
        <v>1859</v>
      </c>
    </row>
    <row r="387" spans="1:7" x14ac:dyDescent="0.25">
      <c r="A387" t="s">
        <v>3119</v>
      </c>
      <c r="B387" t="s">
        <v>582</v>
      </c>
      <c r="C387">
        <f t="shared" si="6"/>
        <v>0</v>
      </c>
      <c r="F387" t="s">
        <v>4398</v>
      </c>
      <c r="G387" t="s">
        <v>1860</v>
      </c>
    </row>
    <row r="388" spans="1:7" x14ac:dyDescent="0.25">
      <c r="A388" t="s">
        <v>3121</v>
      </c>
      <c r="B388" t="s">
        <v>584</v>
      </c>
      <c r="C388">
        <f t="shared" si="6"/>
        <v>0</v>
      </c>
      <c r="F388" t="s">
        <v>4442</v>
      </c>
      <c r="G388" t="s">
        <v>1904</v>
      </c>
    </row>
    <row r="389" spans="1:7" x14ac:dyDescent="0.25">
      <c r="A389" t="s">
        <v>3123</v>
      </c>
      <c r="B389" t="s">
        <v>586</v>
      </c>
      <c r="C389">
        <f t="shared" si="6"/>
        <v>0</v>
      </c>
      <c r="F389" t="s">
        <v>4055</v>
      </c>
      <c r="G389" t="s">
        <v>1518</v>
      </c>
    </row>
    <row r="390" spans="1:7" x14ac:dyDescent="0.25">
      <c r="A390" t="s">
        <v>3124</v>
      </c>
      <c r="B390" t="s">
        <v>587</v>
      </c>
      <c r="C390">
        <f t="shared" si="6"/>
        <v>0</v>
      </c>
      <c r="F390" t="s">
        <v>4028</v>
      </c>
      <c r="G390" t="s">
        <v>1491</v>
      </c>
    </row>
    <row r="391" spans="1:7" x14ac:dyDescent="0.25">
      <c r="A391" t="s">
        <v>3125</v>
      </c>
      <c r="B391" t="s">
        <v>588</v>
      </c>
      <c r="C391">
        <f t="shared" si="6"/>
        <v>0</v>
      </c>
      <c r="F391" t="s">
        <v>3632</v>
      </c>
      <c r="G391" t="s">
        <v>1095</v>
      </c>
    </row>
    <row r="392" spans="1:7" x14ac:dyDescent="0.25">
      <c r="A392" t="s">
        <v>3131</v>
      </c>
      <c r="B392" t="s">
        <v>594</v>
      </c>
      <c r="C392">
        <f t="shared" si="6"/>
        <v>0</v>
      </c>
      <c r="F392" t="s">
        <v>3156</v>
      </c>
      <c r="G392" t="s">
        <v>619</v>
      </c>
    </row>
    <row r="393" spans="1:7" x14ac:dyDescent="0.25">
      <c r="A393" t="s">
        <v>3132</v>
      </c>
      <c r="B393" t="s">
        <v>595</v>
      </c>
      <c r="C393">
        <f t="shared" si="6"/>
        <v>0</v>
      </c>
      <c r="F393" t="s">
        <v>2920</v>
      </c>
      <c r="G393" t="s">
        <v>383</v>
      </c>
    </row>
    <row r="394" spans="1:7" x14ac:dyDescent="0.25">
      <c r="A394" t="s">
        <v>3133</v>
      </c>
      <c r="B394" t="s">
        <v>596</v>
      </c>
      <c r="C394">
        <f t="shared" si="6"/>
        <v>0</v>
      </c>
      <c r="F394" t="s">
        <v>3195</v>
      </c>
      <c r="G394" t="s">
        <v>658</v>
      </c>
    </row>
    <row r="395" spans="1:7" x14ac:dyDescent="0.25">
      <c r="A395" t="s">
        <v>3134</v>
      </c>
      <c r="B395" t="s">
        <v>597</v>
      </c>
      <c r="C395">
        <f t="shared" si="6"/>
        <v>0</v>
      </c>
      <c r="F395" t="s">
        <v>4414</v>
      </c>
      <c r="G395" t="s">
        <v>1876</v>
      </c>
    </row>
    <row r="396" spans="1:7" x14ac:dyDescent="0.25">
      <c r="A396" t="s">
        <v>3135</v>
      </c>
      <c r="B396" t="s">
        <v>598</v>
      </c>
      <c r="C396">
        <f t="shared" si="6"/>
        <v>0</v>
      </c>
      <c r="F396" t="s">
        <v>4413</v>
      </c>
      <c r="G396" t="s">
        <v>1875</v>
      </c>
    </row>
    <row r="397" spans="1:7" x14ac:dyDescent="0.25">
      <c r="A397" t="s">
        <v>3136</v>
      </c>
      <c r="B397" t="s">
        <v>599</v>
      </c>
      <c r="C397">
        <f t="shared" si="6"/>
        <v>0</v>
      </c>
      <c r="F397" t="s">
        <v>3410</v>
      </c>
      <c r="G397" t="s">
        <v>873</v>
      </c>
    </row>
    <row r="398" spans="1:7" x14ac:dyDescent="0.25">
      <c r="A398" t="s">
        <v>3137</v>
      </c>
      <c r="B398" t="s">
        <v>600</v>
      </c>
      <c r="C398">
        <f t="shared" si="6"/>
        <v>0</v>
      </c>
      <c r="F398" t="s">
        <v>4415</v>
      </c>
      <c r="G398" t="s">
        <v>1877</v>
      </c>
    </row>
    <row r="399" spans="1:7" x14ac:dyDescent="0.25">
      <c r="A399" t="s">
        <v>3138</v>
      </c>
      <c r="B399" t="s">
        <v>601</v>
      </c>
      <c r="C399">
        <f t="shared" si="6"/>
        <v>0</v>
      </c>
      <c r="F399" t="s">
        <v>4140</v>
      </c>
      <c r="G399" t="s">
        <v>1602</v>
      </c>
    </row>
    <row r="400" spans="1:7" x14ac:dyDescent="0.25">
      <c r="A400" t="s">
        <v>3139</v>
      </c>
      <c r="B400" t="s">
        <v>602</v>
      </c>
      <c r="C400">
        <f t="shared" si="6"/>
        <v>0</v>
      </c>
      <c r="F400" t="s">
        <v>4728</v>
      </c>
      <c r="G400" t="s">
        <v>2209</v>
      </c>
    </row>
    <row r="401" spans="1:7" x14ac:dyDescent="0.25">
      <c r="A401" t="s">
        <v>3140</v>
      </c>
      <c r="B401" t="s">
        <v>603</v>
      </c>
      <c r="C401">
        <f t="shared" si="6"/>
        <v>0</v>
      </c>
      <c r="F401" t="s">
        <v>4309</v>
      </c>
      <c r="G401" t="s">
        <v>1771</v>
      </c>
    </row>
    <row r="402" spans="1:7" x14ac:dyDescent="0.25">
      <c r="A402" t="s">
        <v>3141</v>
      </c>
      <c r="B402" t="s">
        <v>604</v>
      </c>
      <c r="C402">
        <f t="shared" si="6"/>
        <v>0</v>
      </c>
      <c r="F402" t="s">
        <v>3694</v>
      </c>
      <c r="G402" t="s">
        <v>1157</v>
      </c>
    </row>
    <row r="403" spans="1:7" x14ac:dyDescent="0.25">
      <c r="A403" t="s">
        <v>3142</v>
      </c>
      <c r="B403" t="s">
        <v>605</v>
      </c>
      <c r="C403">
        <f t="shared" si="6"/>
        <v>0</v>
      </c>
      <c r="F403" t="s">
        <v>4560</v>
      </c>
      <c r="G403" t="s">
        <v>2022</v>
      </c>
    </row>
    <row r="404" spans="1:7" x14ac:dyDescent="0.25">
      <c r="A404" t="s">
        <v>3143</v>
      </c>
      <c r="B404" t="s">
        <v>606</v>
      </c>
      <c r="C404">
        <f t="shared" si="6"/>
        <v>0</v>
      </c>
      <c r="F404" t="s">
        <v>4729</v>
      </c>
      <c r="G404" t="s">
        <v>2210</v>
      </c>
    </row>
    <row r="405" spans="1:7" x14ac:dyDescent="0.25">
      <c r="A405" t="s">
        <v>3144</v>
      </c>
      <c r="B405" t="s">
        <v>607</v>
      </c>
      <c r="C405">
        <f t="shared" si="6"/>
        <v>0</v>
      </c>
      <c r="F405" t="s">
        <v>3677</v>
      </c>
      <c r="G405" t="s">
        <v>1140</v>
      </c>
    </row>
    <row r="406" spans="1:7" x14ac:dyDescent="0.25">
      <c r="A406" t="s">
        <v>3147</v>
      </c>
      <c r="B406" t="s">
        <v>610</v>
      </c>
      <c r="C406">
        <f t="shared" si="6"/>
        <v>0</v>
      </c>
      <c r="F406" t="s">
        <v>4546</v>
      </c>
      <c r="G406" t="s">
        <v>2008</v>
      </c>
    </row>
    <row r="407" spans="1:7" x14ac:dyDescent="0.25">
      <c r="A407" t="s">
        <v>3148</v>
      </c>
      <c r="B407" t="s">
        <v>611</v>
      </c>
      <c r="C407">
        <f t="shared" si="6"/>
        <v>0</v>
      </c>
      <c r="F407" t="s">
        <v>2718</v>
      </c>
      <c r="G407" t="s">
        <v>181</v>
      </c>
    </row>
    <row r="408" spans="1:7" x14ac:dyDescent="0.25">
      <c r="A408" t="s">
        <v>3149</v>
      </c>
      <c r="B408" t="s">
        <v>612</v>
      </c>
      <c r="C408">
        <f t="shared" si="6"/>
        <v>0</v>
      </c>
      <c r="F408" t="s">
        <v>3661</v>
      </c>
      <c r="G408" t="s">
        <v>1124</v>
      </c>
    </row>
    <row r="409" spans="1:7" x14ac:dyDescent="0.25">
      <c r="A409" t="s">
        <v>3150</v>
      </c>
      <c r="B409" t="s">
        <v>613</v>
      </c>
      <c r="C409">
        <f t="shared" si="6"/>
        <v>0</v>
      </c>
      <c r="F409" t="s">
        <v>4151</v>
      </c>
      <c r="G409" t="s">
        <v>1613</v>
      </c>
    </row>
    <row r="410" spans="1:7" x14ac:dyDescent="0.25">
      <c r="A410" t="s">
        <v>3151</v>
      </c>
      <c r="B410" t="s">
        <v>614</v>
      </c>
      <c r="C410">
        <f t="shared" si="6"/>
        <v>0</v>
      </c>
      <c r="F410" t="s">
        <v>3029</v>
      </c>
      <c r="G410" t="s">
        <v>492</v>
      </c>
    </row>
    <row r="411" spans="1:7" x14ac:dyDescent="0.25">
      <c r="A411" t="s">
        <v>3152</v>
      </c>
      <c r="B411" t="s">
        <v>615</v>
      </c>
      <c r="C411">
        <f t="shared" si="6"/>
        <v>0</v>
      </c>
      <c r="F411" t="s">
        <v>4150</v>
      </c>
      <c r="G411" t="s">
        <v>1612</v>
      </c>
    </row>
    <row r="412" spans="1:7" x14ac:dyDescent="0.25">
      <c r="A412" t="s">
        <v>3153</v>
      </c>
      <c r="B412" t="s">
        <v>616</v>
      </c>
      <c r="C412">
        <f t="shared" si="6"/>
        <v>0</v>
      </c>
      <c r="F412" t="s">
        <v>4142</v>
      </c>
      <c r="G412" t="s">
        <v>1604</v>
      </c>
    </row>
    <row r="413" spans="1:7" x14ac:dyDescent="0.25">
      <c r="A413" t="s">
        <v>3154</v>
      </c>
      <c r="B413" t="s">
        <v>617</v>
      </c>
      <c r="C413">
        <f t="shared" si="6"/>
        <v>0</v>
      </c>
      <c r="F413" t="s">
        <v>4144</v>
      </c>
      <c r="G413" t="s">
        <v>1606</v>
      </c>
    </row>
    <row r="414" spans="1:7" x14ac:dyDescent="0.25">
      <c r="A414" t="s">
        <v>3155</v>
      </c>
      <c r="B414" t="s">
        <v>618</v>
      </c>
      <c r="C414">
        <f t="shared" si="6"/>
        <v>0</v>
      </c>
      <c r="F414" t="s">
        <v>4141</v>
      </c>
      <c r="G414" t="s">
        <v>1603</v>
      </c>
    </row>
    <row r="415" spans="1:7" x14ac:dyDescent="0.25">
      <c r="A415" t="s">
        <v>3157</v>
      </c>
      <c r="B415" t="s">
        <v>620</v>
      </c>
      <c r="C415">
        <f t="shared" si="6"/>
        <v>0</v>
      </c>
      <c r="F415" t="s">
        <v>3218</v>
      </c>
      <c r="G415" t="s">
        <v>681</v>
      </c>
    </row>
    <row r="416" spans="1:7" x14ac:dyDescent="0.25">
      <c r="A416" t="s">
        <v>3158</v>
      </c>
      <c r="B416" t="s">
        <v>621</v>
      </c>
      <c r="C416">
        <f t="shared" si="6"/>
        <v>0</v>
      </c>
      <c r="F416" t="s">
        <v>4147</v>
      </c>
      <c r="G416" t="s">
        <v>1609</v>
      </c>
    </row>
    <row r="417" spans="1:7" x14ac:dyDescent="0.25">
      <c r="A417" t="s">
        <v>3159</v>
      </c>
      <c r="B417" t="s">
        <v>622</v>
      </c>
      <c r="C417">
        <f t="shared" si="6"/>
        <v>0</v>
      </c>
      <c r="F417" t="s">
        <v>4609</v>
      </c>
      <c r="G417" t="s">
        <v>2071</v>
      </c>
    </row>
    <row r="418" spans="1:7" x14ac:dyDescent="0.25">
      <c r="A418" t="s">
        <v>3162</v>
      </c>
      <c r="B418" t="s">
        <v>625</v>
      </c>
      <c r="C418">
        <f t="shared" si="6"/>
        <v>0</v>
      </c>
      <c r="F418" t="s">
        <v>3250</v>
      </c>
      <c r="G418" t="s">
        <v>713</v>
      </c>
    </row>
    <row r="419" spans="1:7" x14ac:dyDescent="0.25">
      <c r="A419" t="s">
        <v>3163</v>
      </c>
      <c r="B419" t="s">
        <v>626</v>
      </c>
      <c r="C419">
        <f t="shared" si="6"/>
        <v>0</v>
      </c>
      <c r="F419" t="s">
        <v>4020</v>
      </c>
      <c r="G419" t="s">
        <v>1483</v>
      </c>
    </row>
    <row r="420" spans="1:7" x14ac:dyDescent="0.25">
      <c r="A420" t="s">
        <v>3164</v>
      </c>
      <c r="B420" t="s">
        <v>627</v>
      </c>
      <c r="C420">
        <f t="shared" si="6"/>
        <v>0</v>
      </c>
      <c r="F420" t="s">
        <v>2984</v>
      </c>
      <c r="G420" t="s">
        <v>447</v>
      </c>
    </row>
    <row r="421" spans="1:7" x14ac:dyDescent="0.25">
      <c r="A421" t="s">
        <v>3166</v>
      </c>
      <c r="B421" t="s">
        <v>629</v>
      </c>
      <c r="C421">
        <f t="shared" si="6"/>
        <v>0</v>
      </c>
      <c r="F421" t="s">
        <v>2825</v>
      </c>
      <c r="G421" t="s">
        <v>288</v>
      </c>
    </row>
    <row r="422" spans="1:7" x14ac:dyDescent="0.25">
      <c r="A422" t="s">
        <v>3167</v>
      </c>
      <c r="B422" t="s">
        <v>630</v>
      </c>
      <c r="C422">
        <f t="shared" si="6"/>
        <v>0</v>
      </c>
      <c r="F422" t="s">
        <v>4445</v>
      </c>
      <c r="G422" t="s">
        <v>1907</v>
      </c>
    </row>
    <row r="423" spans="1:7" x14ac:dyDescent="0.25">
      <c r="A423" t="s">
        <v>3172</v>
      </c>
      <c r="B423" t="s">
        <v>635</v>
      </c>
      <c r="C423">
        <f t="shared" si="6"/>
        <v>0</v>
      </c>
      <c r="F423" t="s">
        <v>4455</v>
      </c>
      <c r="G423" t="s">
        <v>1917</v>
      </c>
    </row>
    <row r="424" spans="1:7" x14ac:dyDescent="0.25">
      <c r="A424" t="s">
        <v>3173</v>
      </c>
      <c r="B424" t="s">
        <v>636</v>
      </c>
      <c r="C424">
        <f t="shared" si="6"/>
        <v>0</v>
      </c>
      <c r="F424" t="s">
        <v>4189</v>
      </c>
      <c r="G424" t="s">
        <v>1651</v>
      </c>
    </row>
    <row r="425" spans="1:7" x14ac:dyDescent="0.25">
      <c r="A425" t="s">
        <v>3174</v>
      </c>
      <c r="B425" t="s">
        <v>637</v>
      </c>
      <c r="C425">
        <f t="shared" si="6"/>
        <v>0</v>
      </c>
      <c r="F425" t="s">
        <v>4730</v>
      </c>
      <c r="G425" t="s">
        <v>2211</v>
      </c>
    </row>
    <row r="426" spans="1:7" x14ac:dyDescent="0.25">
      <c r="A426" t="s">
        <v>3178</v>
      </c>
      <c r="B426" t="s">
        <v>641</v>
      </c>
      <c r="C426">
        <f t="shared" si="6"/>
        <v>0</v>
      </c>
      <c r="F426" t="s">
        <v>3111</v>
      </c>
      <c r="G426" t="s">
        <v>574</v>
      </c>
    </row>
    <row r="427" spans="1:7" x14ac:dyDescent="0.25">
      <c r="A427" t="s">
        <v>3179</v>
      </c>
      <c r="B427" t="s">
        <v>642</v>
      </c>
      <c r="C427">
        <f t="shared" si="6"/>
        <v>0</v>
      </c>
      <c r="F427" t="s">
        <v>4731</v>
      </c>
      <c r="G427" t="s">
        <v>572</v>
      </c>
    </row>
    <row r="428" spans="1:7" x14ac:dyDescent="0.25">
      <c r="A428" t="s">
        <v>3181</v>
      </c>
      <c r="B428" t="s">
        <v>644</v>
      </c>
      <c r="C428">
        <f t="shared" si="6"/>
        <v>0</v>
      </c>
      <c r="F428" t="s">
        <v>3503</v>
      </c>
      <c r="G428" t="s">
        <v>966</v>
      </c>
    </row>
    <row r="429" spans="1:7" x14ac:dyDescent="0.25">
      <c r="A429" t="s">
        <v>3182</v>
      </c>
      <c r="B429" t="s">
        <v>645</v>
      </c>
      <c r="C429">
        <f t="shared" si="6"/>
        <v>0</v>
      </c>
      <c r="F429" t="s">
        <v>4002</v>
      </c>
      <c r="G429" t="s">
        <v>2212</v>
      </c>
    </row>
    <row r="430" spans="1:7" x14ac:dyDescent="0.25">
      <c r="A430" t="s">
        <v>3189</v>
      </c>
      <c r="B430" t="s">
        <v>652</v>
      </c>
      <c r="C430">
        <f t="shared" si="6"/>
        <v>0</v>
      </c>
      <c r="F430" t="s">
        <v>4003</v>
      </c>
      <c r="G430" t="s">
        <v>2213</v>
      </c>
    </row>
    <row r="431" spans="1:7" x14ac:dyDescent="0.25">
      <c r="A431" t="s">
        <v>3197</v>
      </c>
      <c r="B431" t="s">
        <v>660</v>
      </c>
      <c r="C431">
        <f t="shared" si="6"/>
        <v>0</v>
      </c>
      <c r="F431" t="s">
        <v>3578</v>
      </c>
      <c r="G431" t="s">
        <v>1041</v>
      </c>
    </row>
    <row r="432" spans="1:7" x14ac:dyDescent="0.25">
      <c r="A432" t="s">
        <v>3198</v>
      </c>
      <c r="B432" t="s">
        <v>661</v>
      </c>
      <c r="C432">
        <f t="shared" si="6"/>
        <v>0</v>
      </c>
      <c r="F432" t="s">
        <v>4004</v>
      </c>
      <c r="G432" t="s">
        <v>2214</v>
      </c>
    </row>
    <row r="433" spans="1:7" x14ac:dyDescent="0.25">
      <c r="A433" t="s">
        <v>3200</v>
      </c>
      <c r="B433" t="s">
        <v>663</v>
      </c>
      <c r="C433">
        <f t="shared" si="6"/>
        <v>0</v>
      </c>
      <c r="F433" t="s">
        <v>3429</v>
      </c>
      <c r="G433" t="s">
        <v>892</v>
      </c>
    </row>
    <row r="434" spans="1:7" x14ac:dyDescent="0.25">
      <c r="A434" t="s">
        <v>3201</v>
      </c>
      <c r="B434" t="s">
        <v>664</v>
      </c>
      <c r="C434">
        <f t="shared" si="6"/>
        <v>0</v>
      </c>
      <c r="F434" t="s">
        <v>3550</v>
      </c>
      <c r="G434" t="s">
        <v>1013</v>
      </c>
    </row>
    <row r="435" spans="1:7" x14ac:dyDescent="0.25">
      <c r="A435" t="s">
        <v>3202</v>
      </c>
      <c r="B435" t="s">
        <v>665</v>
      </c>
      <c r="C435">
        <f t="shared" si="6"/>
        <v>0</v>
      </c>
      <c r="F435" t="s">
        <v>3551</v>
      </c>
      <c r="G435" t="s">
        <v>1014</v>
      </c>
    </row>
    <row r="436" spans="1:7" x14ac:dyDescent="0.25">
      <c r="A436" t="s">
        <v>3203</v>
      </c>
      <c r="B436" t="s">
        <v>666</v>
      </c>
      <c r="C436">
        <f t="shared" si="6"/>
        <v>0</v>
      </c>
      <c r="F436" t="s">
        <v>3542</v>
      </c>
      <c r="G436" t="s">
        <v>1005</v>
      </c>
    </row>
    <row r="437" spans="1:7" x14ac:dyDescent="0.25">
      <c r="A437" t="s">
        <v>3208</v>
      </c>
      <c r="B437" t="s">
        <v>671</v>
      </c>
      <c r="C437">
        <f t="shared" si="6"/>
        <v>0</v>
      </c>
      <c r="F437" t="s">
        <v>3556</v>
      </c>
      <c r="G437" t="s">
        <v>1019</v>
      </c>
    </row>
    <row r="438" spans="1:7" x14ac:dyDescent="0.25">
      <c r="A438" t="s">
        <v>3209</v>
      </c>
      <c r="B438" t="s">
        <v>672</v>
      </c>
      <c r="C438">
        <f t="shared" si="6"/>
        <v>0</v>
      </c>
      <c r="F438" t="s">
        <v>3552</v>
      </c>
      <c r="G438" t="s">
        <v>1015</v>
      </c>
    </row>
    <row r="439" spans="1:7" x14ac:dyDescent="0.25">
      <c r="A439" t="s">
        <v>3210</v>
      </c>
      <c r="B439" t="s">
        <v>673</v>
      </c>
      <c r="C439">
        <f t="shared" si="6"/>
        <v>0</v>
      </c>
      <c r="F439" t="s">
        <v>4456</v>
      </c>
      <c r="G439" t="s">
        <v>1918</v>
      </c>
    </row>
    <row r="440" spans="1:7" x14ac:dyDescent="0.25">
      <c r="A440" t="s">
        <v>3211</v>
      </c>
      <c r="B440" t="s">
        <v>674</v>
      </c>
      <c r="C440">
        <f t="shared" si="6"/>
        <v>0</v>
      </c>
      <c r="F440" t="s">
        <v>4732</v>
      </c>
      <c r="G440" t="s">
        <v>2215</v>
      </c>
    </row>
    <row r="441" spans="1:7" x14ac:dyDescent="0.25">
      <c r="A441" t="s">
        <v>3212</v>
      </c>
      <c r="B441" t="s">
        <v>675</v>
      </c>
      <c r="C441">
        <f t="shared" si="6"/>
        <v>0</v>
      </c>
      <c r="F441" t="s">
        <v>4733</v>
      </c>
      <c r="G441" t="s">
        <v>2216</v>
      </c>
    </row>
    <row r="442" spans="1:7" x14ac:dyDescent="0.25">
      <c r="A442" t="s">
        <v>3213</v>
      </c>
      <c r="B442" t="s">
        <v>676</v>
      </c>
      <c r="C442">
        <f t="shared" si="6"/>
        <v>0</v>
      </c>
      <c r="F442" t="s">
        <v>4220</v>
      </c>
      <c r="G442" t="s">
        <v>1682</v>
      </c>
    </row>
    <row r="443" spans="1:7" x14ac:dyDescent="0.25">
      <c r="A443" t="s">
        <v>3214</v>
      </c>
      <c r="B443" t="s">
        <v>677</v>
      </c>
      <c r="C443">
        <f t="shared" si="6"/>
        <v>0</v>
      </c>
      <c r="F443" t="s">
        <v>4371</v>
      </c>
      <c r="G443" t="s">
        <v>1833</v>
      </c>
    </row>
    <row r="444" spans="1:7" x14ac:dyDescent="0.25">
      <c r="A444" t="s">
        <v>3215</v>
      </c>
      <c r="B444" t="s">
        <v>678</v>
      </c>
      <c r="C444">
        <f t="shared" si="6"/>
        <v>0</v>
      </c>
      <c r="F444" t="s">
        <v>4369</v>
      </c>
      <c r="G444" t="s">
        <v>1831</v>
      </c>
    </row>
    <row r="445" spans="1:7" x14ac:dyDescent="0.25">
      <c r="A445" t="s">
        <v>3220</v>
      </c>
      <c r="B445" t="s">
        <v>683</v>
      </c>
      <c r="C445">
        <f t="shared" si="6"/>
        <v>0</v>
      </c>
      <c r="F445" t="s">
        <v>4457</v>
      </c>
      <c r="G445" t="s">
        <v>1919</v>
      </c>
    </row>
    <row r="446" spans="1:7" x14ac:dyDescent="0.25">
      <c r="A446" t="s">
        <v>3222</v>
      </c>
      <c r="B446" t="s">
        <v>685</v>
      </c>
      <c r="C446">
        <f t="shared" si="6"/>
        <v>0</v>
      </c>
      <c r="F446" t="s">
        <v>4535</v>
      </c>
      <c r="G446" t="s">
        <v>1997</v>
      </c>
    </row>
    <row r="447" spans="1:7" x14ac:dyDescent="0.25">
      <c r="A447" t="s">
        <v>3223</v>
      </c>
      <c r="B447" t="s">
        <v>686</v>
      </c>
      <c r="C447">
        <f t="shared" si="6"/>
        <v>0</v>
      </c>
      <c r="F447" t="s">
        <v>4192</v>
      </c>
      <c r="G447" t="s">
        <v>1654</v>
      </c>
    </row>
    <row r="448" spans="1:7" x14ac:dyDescent="0.25">
      <c r="A448" t="s">
        <v>3224</v>
      </c>
      <c r="B448" t="s">
        <v>687</v>
      </c>
      <c r="C448">
        <f t="shared" si="6"/>
        <v>0</v>
      </c>
      <c r="F448" t="s">
        <v>4734</v>
      </c>
      <c r="G448" t="s">
        <v>2217</v>
      </c>
    </row>
    <row r="449" spans="1:7" x14ac:dyDescent="0.25">
      <c r="A449" t="s">
        <v>3228</v>
      </c>
      <c r="B449" t="s">
        <v>691</v>
      </c>
      <c r="C449">
        <f t="shared" si="6"/>
        <v>0</v>
      </c>
      <c r="F449" t="s">
        <v>3297</v>
      </c>
      <c r="G449" t="s">
        <v>760</v>
      </c>
    </row>
    <row r="450" spans="1:7" x14ac:dyDescent="0.25">
      <c r="A450" t="s">
        <v>3232</v>
      </c>
      <c r="B450" t="s">
        <v>695</v>
      </c>
      <c r="C450">
        <f t="shared" ref="C450:C513" si="7">COUNTIF(F:F,A450)</f>
        <v>0</v>
      </c>
      <c r="F450" t="s">
        <v>3345</v>
      </c>
      <c r="G450" t="s">
        <v>808</v>
      </c>
    </row>
    <row r="451" spans="1:7" x14ac:dyDescent="0.25">
      <c r="A451" t="s">
        <v>3233</v>
      </c>
      <c r="B451" t="s">
        <v>696</v>
      </c>
      <c r="C451">
        <f t="shared" si="7"/>
        <v>0</v>
      </c>
      <c r="F451" t="s">
        <v>3346</v>
      </c>
      <c r="G451" t="s">
        <v>809</v>
      </c>
    </row>
    <row r="452" spans="1:7" x14ac:dyDescent="0.25">
      <c r="A452" t="s">
        <v>3234</v>
      </c>
      <c r="B452" t="s">
        <v>697</v>
      </c>
      <c r="C452">
        <f t="shared" si="7"/>
        <v>0</v>
      </c>
      <c r="F452" t="s">
        <v>3308</v>
      </c>
      <c r="G452" t="s">
        <v>771</v>
      </c>
    </row>
    <row r="453" spans="1:7" x14ac:dyDescent="0.25">
      <c r="A453" t="s">
        <v>3235</v>
      </c>
      <c r="B453" t="s">
        <v>698</v>
      </c>
      <c r="C453">
        <f t="shared" si="7"/>
        <v>0</v>
      </c>
      <c r="F453" t="s">
        <v>3499</v>
      </c>
      <c r="G453" t="s">
        <v>962</v>
      </c>
    </row>
    <row r="454" spans="1:7" x14ac:dyDescent="0.25">
      <c r="A454" t="s">
        <v>3236</v>
      </c>
      <c r="B454" t="s">
        <v>699</v>
      </c>
      <c r="C454">
        <f t="shared" si="7"/>
        <v>0</v>
      </c>
      <c r="F454" t="s">
        <v>3529</v>
      </c>
      <c r="G454" t="s">
        <v>992</v>
      </c>
    </row>
    <row r="455" spans="1:7" x14ac:dyDescent="0.25">
      <c r="A455" t="s">
        <v>3237</v>
      </c>
      <c r="B455" t="s">
        <v>700</v>
      </c>
      <c r="C455">
        <f t="shared" si="7"/>
        <v>0</v>
      </c>
      <c r="F455" t="s">
        <v>3540</v>
      </c>
      <c r="G455" t="s">
        <v>1003</v>
      </c>
    </row>
    <row r="456" spans="1:7" x14ac:dyDescent="0.25">
      <c r="A456" t="s">
        <v>3238</v>
      </c>
      <c r="B456" t="s">
        <v>701</v>
      </c>
      <c r="C456">
        <f t="shared" si="7"/>
        <v>0</v>
      </c>
      <c r="F456" t="s">
        <v>3522</v>
      </c>
      <c r="G456" t="s">
        <v>985</v>
      </c>
    </row>
    <row r="457" spans="1:7" x14ac:dyDescent="0.25">
      <c r="A457" t="s">
        <v>3239</v>
      </c>
      <c r="B457" t="s">
        <v>702</v>
      </c>
      <c r="C457">
        <f t="shared" si="7"/>
        <v>0</v>
      </c>
      <c r="F457" t="s">
        <v>3678</v>
      </c>
      <c r="G457" t="s">
        <v>1141</v>
      </c>
    </row>
    <row r="458" spans="1:7" x14ac:dyDescent="0.25">
      <c r="A458" t="s">
        <v>3241</v>
      </c>
      <c r="B458" t="s">
        <v>704</v>
      </c>
      <c r="C458">
        <f t="shared" si="7"/>
        <v>0</v>
      </c>
      <c r="F458" t="s">
        <v>4225</v>
      </c>
      <c r="G458" t="s">
        <v>1687</v>
      </c>
    </row>
    <row r="459" spans="1:7" x14ac:dyDescent="0.25">
      <c r="A459" t="s">
        <v>3242</v>
      </c>
      <c r="B459" t="s">
        <v>705</v>
      </c>
      <c r="C459">
        <f t="shared" si="7"/>
        <v>0</v>
      </c>
      <c r="F459" t="s">
        <v>4209</v>
      </c>
      <c r="G459" t="s">
        <v>1671</v>
      </c>
    </row>
    <row r="460" spans="1:7" x14ac:dyDescent="0.25">
      <c r="A460" t="s">
        <v>3245</v>
      </c>
      <c r="B460" t="s">
        <v>708</v>
      </c>
      <c r="C460">
        <f t="shared" si="7"/>
        <v>0</v>
      </c>
      <c r="F460" t="s">
        <v>4221</v>
      </c>
      <c r="G460" t="s">
        <v>1683</v>
      </c>
    </row>
    <row r="461" spans="1:7" x14ac:dyDescent="0.25">
      <c r="A461" t="s">
        <v>3246</v>
      </c>
      <c r="B461" t="s">
        <v>709</v>
      </c>
      <c r="C461">
        <f t="shared" si="7"/>
        <v>0</v>
      </c>
      <c r="F461" t="s">
        <v>4222</v>
      </c>
      <c r="G461" t="s">
        <v>1684</v>
      </c>
    </row>
    <row r="462" spans="1:7" x14ac:dyDescent="0.25">
      <c r="A462" t="s">
        <v>3252</v>
      </c>
      <c r="B462" t="s">
        <v>715</v>
      </c>
      <c r="C462">
        <f t="shared" si="7"/>
        <v>0</v>
      </c>
      <c r="F462" t="s">
        <v>4339</v>
      </c>
      <c r="G462" t="s">
        <v>1801</v>
      </c>
    </row>
    <row r="463" spans="1:7" x14ac:dyDescent="0.25">
      <c r="A463" t="s">
        <v>3253</v>
      </c>
      <c r="B463" t="s">
        <v>716</v>
      </c>
      <c r="C463">
        <f t="shared" si="7"/>
        <v>0</v>
      </c>
      <c r="F463" t="s">
        <v>4401</v>
      </c>
      <c r="G463" t="s">
        <v>1863</v>
      </c>
    </row>
    <row r="464" spans="1:7" x14ac:dyDescent="0.25">
      <c r="A464" t="s">
        <v>3254</v>
      </c>
      <c r="B464" t="s">
        <v>717</v>
      </c>
      <c r="C464">
        <f t="shared" si="7"/>
        <v>0</v>
      </c>
      <c r="F464" t="s">
        <v>4561</v>
      </c>
      <c r="G464" t="s">
        <v>2023</v>
      </c>
    </row>
    <row r="465" spans="1:7" x14ac:dyDescent="0.25">
      <c r="A465" t="s">
        <v>3255</v>
      </c>
      <c r="B465" t="s">
        <v>718</v>
      </c>
      <c r="C465">
        <f t="shared" si="7"/>
        <v>0</v>
      </c>
      <c r="F465" t="s">
        <v>4735</v>
      </c>
      <c r="G465" t="s">
        <v>2218</v>
      </c>
    </row>
    <row r="466" spans="1:7" x14ac:dyDescent="0.25">
      <c r="A466" t="s">
        <v>3256</v>
      </c>
      <c r="B466" t="s">
        <v>719</v>
      </c>
      <c r="C466">
        <f t="shared" si="7"/>
        <v>0</v>
      </c>
      <c r="F466" t="s">
        <v>3562</v>
      </c>
      <c r="G466" t="s">
        <v>1025</v>
      </c>
    </row>
    <row r="467" spans="1:7" x14ac:dyDescent="0.25">
      <c r="A467" t="s">
        <v>3257</v>
      </c>
      <c r="B467" t="s">
        <v>720</v>
      </c>
      <c r="C467">
        <f t="shared" si="7"/>
        <v>0</v>
      </c>
      <c r="F467" t="s">
        <v>3576</v>
      </c>
      <c r="G467" t="s">
        <v>1039</v>
      </c>
    </row>
    <row r="468" spans="1:7" x14ac:dyDescent="0.25">
      <c r="A468" t="s">
        <v>3258</v>
      </c>
      <c r="B468" t="s">
        <v>721</v>
      </c>
      <c r="C468">
        <f t="shared" si="7"/>
        <v>0</v>
      </c>
      <c r="F468" t="s">
        <v>3580</v>
      </c>
      <c r="G468" t="s">
        <v>1043</v>
      </c>
    </row>
    <row r="469" spans="1:7" x14ac:dyDescent="0.25">
      <c r="A469" t="s">
        <v>3259</v>
      </c>
      <c r="B469" t="s">
        <v>722</v>
      </c>
      <c r="C469">
        <f t="shared" si="7"/>
        <v>0</v>
      </c>
      <c r="F469" t="s">
        <v>3579</v>
      </c>
      <c r="G469" t="s">
        <v>1042</v>
      </c>
    </row>
    <row r="470" spans="1:7" x14ac:dyDescent="0.25">
      <c r="A470" t="s">
        <v>3260</v>
      </c>
      <c r="B470" t="s">
        <v>723</v>
      </c>
      <c r="C470">
        <f t="shared" si="7"/>
        <v>0</v>
      </c>
      <c r="F470" t="s">
        <v>4736</v>
      </c>
      <c r="G470" t="s">
        <v>2219</v>
      </c>
    </row>
    <row r="471" spans="1:7" x14ac:dyDescent="0.25">
      <c r="A471" t="s">
        <v>3261</v>
      </c>
      <c r="B471" t="s">
        <v>724</v>
      </c>
      <c r="C471">
        <f t="shared" si="7"/>
        <v>0</v>
      </c>
      <c r="F471" t="s">
        <v>3730</v>
      </c>
      <c r="G471" t="s">
        <v>1193</v>
      </c>
    </row>
    <row r="472" spans="1:7" x14ac:dyDescent="0.25">
      <c r="A472" t="s">
        <v>3262</v>
      </c>
      <c r="B472" t="s">
        <v>725</v>
      </c>
      <c r="C472">
        <f t="shared" si="7"/>
        <v>0</v>
      </c>
      <c r="F472" t="s">
        <v>3689</v>
      </c>
      <c r="G472" t="s">
        <v>1152</v>
      </c>
    </row>
    <row r="473" spans="1:7" x14ac:dyDescent="0.25">
      <c r="A473" t="s">
        <v>3263</v>
      </c>
      <c r="B473" t="s">
        <v>726</v>
      </c>
      <c r="C473">
        <f t="shared" si="7"/>
        <v>0</v>
      </c>
      <c r="F473" t="s">
        <v>3708</v>
      </c>
      <c r="G473" t="s">
        <v>1171</v>
      </c>
    </row>
    <row r="474" spans="1:7" x14ac:dyDescent="0.25">
      <c r="A474" t="s">
        <v>3264</v>
      </c>
      <c r="B474" t="s">
        <v>727</v>
      </c>
      <c r="C474">
        <f t="shared" si="7"/>
        <v>0</v>
      </c>
      <c r="F474" t="s">
        <v>3687</v>
      </c>
      <c r="G474" t="s">
        <v>1150</v>
      </c>
    </row>
    <row r="475" spans="1:7" x14ac:dyDescent="0.25">
      <c r="A475" t="s">
        <v>3265</v>
      </c>
      <c r="B475" t="s">
        <v>728</v>
      </c>
      <c r="C475">
        <f t="shared" si="7"/>
        <v>0</v>
      </c>
      <c r="F475" t="s">
        <v>3729</v>
      </c>
      <c r="G475" t="s">
        <v>1192</v>
      </c>
    </row>
    <row r="476" spans="1:7" x14ac:dyDescent="0.25">
      <c r="A476" t="s">
        <v>3266</v>
      </c>
      <c r="B476" t="s">
        <v>729</v>
      </c>
      <c r="C476">
        <f t="shared" si="7"/>
        <v>0</v>
      </c>
      <c r="F476" t="s">
        <v>2978</v>
      </c>
      <c r="G476" t="s">
        <v>441</v>
      </c>
    </row>
    <row r="477" spans="1:7" x14ac:dyDescent="0.25">
      <c r="A477" t="s">
        <v>3267</v>
      </c>
      <c r="B477" t="s">
        <v>730</v>
      </c>
      <c r="C477">
        <f t="shared" si="7"/>
        <v>0</v>
      </c>
      <c r="F477" t="s">
        <v>4347</v>
      </c>
      <c r="G477" t="s">
        <v>1809</v>
      </c>
    </row>
    <row r="478" spans="1:7" x14ac:dyDescent="0.25">
      <c r="A478" t="s">
        <v>3268</v>
      </c>
      <c r="B478" t="s">
        <v>731</v>
      </c>
      <c r="C478">
        <f t="shared" si="7"/>
        <v>0</v>
      </c>
      <c r="F478" t="s">
        <v>4345</v>
      </c>
      <c r="G478" t="s">
        <v>1807</v>
      </c>
    </row>
    <row r="479" spans="1:7" x14ac:dyDescent="0.25">
      <c r="A479" t="s">
        <v>3269</v>
      </c>
      <c r="B479" t="s">
        <v>732</v>
      </c>
      <c r="C479">
        <f t="shared" si="7"/>
        <v>0</v>
      </c>
      <c r="F479" t="s">
        <v>4358</v>
      </c>
      <c r="G479" t="s">
        <v>1820</v>
      </c>
    </row>
    <row r="480" spans="1:7" x14ac:dyDescent="0.25">
      <c r="A480" t="s">
        <v>3270</v>
      </c>
      <c r="B480" t="s">
        <v>733</v>
      </c>
      <c r="C480">
        <f t="shared" si="7"/>
        <v>0</v>
      </c>
      <c r="F480" t="s">
        <v>4737</v>
      </c>
      <c r="G480" t="s">
        <v>2220</v>
      </c>
    </row>
    <row r="481" spans="1:7" x14ac:dyDescent="0.25">
      <c r="A481" t="s">
        <v>3271</v>
      </c>
      <c r="B481" t="s">
        <v>734</v>
      </c>
      <c r="C481">
        <f t="shared" si="7"/>
        <v>0</v>
      </c>
      <c r="F481" t="s">
        <v>2747</v>
      </c>
      <c r="G481" t="s">
        <v>210</v>
      </c>
    </row>
    <row r="482" spans="1:7" x14ac:dyDescent="0.25">
      <c r="A482" t="s">
        <v>3272</v>
      </c>
      <c r="B482" t="s">
        <v>735</v>
      </c>
      <c r="C482">
        <f t="shared" si="7"/>
        <v>0</v>
      </c>
      <c r="F482" t="s">
        <v>4738</v>
      </c>
      <c r="G482" t="s">
        <v>2221</v>
      </c>
    </row>
    <row r="483" spans="1:7" x14ac:dyDescent="0.25">
      <c r="A483" t="s">
        <v>3273</v>
      </c>
      <c r="B483" t="s">
        <v>736</v>
      </c>
      <c r="C483">
        <f t="shared" si="7"/>
        <v>0</v>
      </c>
      <c r="F483" t="s">
        <v>4739</v>
      </c>
      <c r="G483" t="s">
        <v>2222</v>
      </c>
    </row>
    <row r="484" spans="1:7" x14ac:dyDescent="0.25">
      <c r="A484" t="s">
        <v>3274</v>
      </c>
      <c r="B484" t="s">
        <v>737</v>
      </c>
      <c r="C484">
        <f t="shared" si="7"/>
        <v>0</v>
      </c>
      <c r="F484" t="s">
        <v>4740</v>
      </c>
      <c r="G484" t="s">
        <v>2223</v>
      </c>
    </row>
    <row r="485" spans="1:7" x14ac:dyDescent="0.25">
      <c r="A485" t="s">
        <v>3275</v>
      </c>
      <c r="B485" t="s">
        <v>738</v>
      </c>
      <c r="C485">
        <f t="shared" si="7"/>
        <v>0</v>
      </c>
      <c r="F485" t="s">
        <v>4741</v>
      </c>
      <c r="G485" t="s">
        <v>2224</v>
      </c>
    </row>
    <row r="486" spans="1:7" x14ac:dyDescent="0.25">
      <c r="A486" t="s">
        <v>3276</v>
      </c>
      <c r="B486" t="s">
        <v>739</v>
      </c>
      <c r="C486">
        <f t="shared" si="7"/>
        <v>0</v>
      </c>
      <c r="F486" t="s">
        <v>4742</v>
      </c>
      <c r="G486" t="s">
        <v>2225</v>
      </c>
    </row>
    <row r="487" spans="1:7" x14ac:dyDescent="0.25">
      <c r="A487" t="s">
        <v>3277</v>
      </c>
      <c r="B487" t="s">
        <v>740</v>
      </c>
      <c r="C487">
        <f t="shared" si="7"/>
        <v>0</v>
      </c>
      <c r="F487" t="s">
        <v>3877</v>
      </c>
      <c r="G487" t="s">
        <v>1340</v>
      </c>
    </row>
    <row r="488" spans="1:7" x14ac:dyDescent="0.25">
      <c r="A488" t="s">
        <v>3278</v>
      </c>
      <c r="B488" t="s">
        <v>741</v>
      </c>
      <c r="C488">
        <f t="shared" si="7"/>
        <v>0</v>
      </c>
      <c r="F488" t="s">
        <v>3763</v>
      </c>
      <c r="G488" t="s">
        <v>1226</v>
      </c>
    </row>
    <row r="489" spans="1:7" x14ac:dyDescent="0.25">
      <c r="A489" t="s">
        <v>3279</v>
      </c>
      <c r="B489" t="s">
        <v>742</v>
      </c>
      <c r="C489">
        <f t="shared" si="7"/>
        <v>0</v>
      </c>
      <c r="F489" t="s">
        <v>3910</v>
      </c>
      <c r="G489" t="s">
        <v>1373</v>
      </c>
    </row>
    <row r="490" spans="1:7" x14ac:dyDescent="0.25">
      <c r="A490" t="s">
        <v>3280</v>
      </c>
      <c r="B490" t="s">
        <v>743</v>
      </c>
      <c r="C490">
        <f t="shared" si="7"/>
        <v>0</v>
      </c>
      <c r="F490" t="s">
        <v>4743</v>
      </c>
      <c r="G490" t="s">
        <v>2226</v>
      </c>
    </row>
    <row r="491" spans="1:7" x14ac:dyDescent="0.25">
      <c r="A491" t="s">
        <v>3281</v>
      </c>
      <c r="B491" t="s">
        <v>744</v>
      </c>
      <c r="C491">
        <f t="shared" si="7"/>
        <v>0</v>
      </c>
      <c r="F491" t="s">
        <v>4744</v>
      </c>
      <c r="G491" t="s">
        <v>2227</v>
      </c>
    </row>
    <row r="492" spans="1:7" x14ac:dyDescent="0.25">
      <c r="A492" t="s">
        <v>3282</v>
      </c>
      <c r="B492" t="s">
        <v>745</v>
      </c>
      <c r="C492">
        <f t="shared" si="7"/>
        <v>0</v>
      </c>
      <c r="F492" t="s">
        <v>4745</v>
      </c>
      <c r="G492" t="s">
        <v>2228</v>
      </c>
    </row>
    <row r="493" spans="1:7" x14ac:dyDescent="0.25">
      <c r="A493" t="s">
        <v>3283</v>
      </c>
      <c r="B493" t="s">
        <v>746</v>
      </c>
      <c r="C493">
        <f t="shared" si="7"/>
        <v>0</v>
      </c>
      <c r="F493" t="s">
        <v>4746</v>
      </c>
      <c r="G493" t="s">
        <v>2229</v>
      </c>
    </row>
    <row r="494" spans="1:7" x14ac:dyDescent="0.25">
      <c r="A494" t="s">
        <v>3284</v>
      </c>
      <c r="B494" t="s">
        <v>747</v>
      </c>
      <c r="C494">
        <f t="shared" si="7"/>
        <v>0</v>
      </c>
      <c r="F494" t="s">
        <v>3764</v>
      </c>
      <c r="G494" t="s">
        <v>1227</v>
      </c>
    </row>
    <row r="495" spans="1:7" x14ac:dyDescent="0.25">
      <c r="A495" t="s">
        <v>3285</v>
      </c>
      <c r="B495" t="s">
        <v>748</v>
      </c>
      <c r="C495">
        <f t="shared" si="7"/>
        <v>0</v>
      </c>
      <c r="F495" t="s">
        <v>2788</v>
      </c>
      <c r="G495" t="s">
        <v>251</v>
      </c>
    </row>
    <row r="496" spans="1:7" x14ac:dyDescent="0.25">
      <c r="A496" t="s">
        <v>3286</v>
      </c>
      <c r="B496" t="s">
        <v>749</v>
      </c>
      <c r="C496">
        <f t="shared" si="7"/>
        <v>0</v>
      </c>
      <c r="F496" t="s">
        <v>4747</v>
      </c>
      <c r="G496" t="s">
        <v>2230</v>
      </c>
    </row>
    <row r="497" spans="1:7" x14ac:dyDescent="0.25">
      <c r="A497" t="s">
        <v>3287</v>
      </c>
      <c r="B497" t="s">
        <v>750</v>
      </c>
      <c r="C497">
        <f t="shared" si="7"/>
        <v>0</v>
      </c>
      <c r="F497" t="s">
        <v>4748</v>
      </c>
      <c r="G497" t="s">
        <v>2231</v>
      </c>
    </row>
    <row r="498" spans="1:7" x14ac:dyDescent="0.25">
      <c r="A498" t="s">
        <v>3288</v>
      </c>
      <c r="B498" t="s">
        <v>751</v>
      </c>
      <c r="C498">
        <f t="shared" si="7"/>
        <v>0</v>
      </c>
      <c r="F498" t="s">
        <v>4749</v>
      </c>
      <c r="G498" t="s">
        <v>2232</v>
      </c>
    </row>
    <row r="499" spans="1:7" x14ac:dyDescent="0.25">
      <c r="A499" t="s">
        <v>3289</v>
      </c>
      <c r="B499" t="s">
        <v>752</v>
      </c>
      <c r="C499">
        <f t="shared" si="7"/>
        <v>0</v>
      </c>
      <c r="F499" t="s">
        <v>4750</v>
      </c>
      <c r="G499" t="s">
        <v>2233</v>
      </c>
    </row>
    <row r="500" spans="1:7" x14ac:dyDescent="0.25">
      <c r="A500" t="s">
        <v>3296</v>
      </c>
      <c r="B500" t="s">
        <v>759</v>
      </c>
      <c r="C500">
        <f t="shared" si="7"/>
        <v>0</v>
      </c>
      <c r="F500" t="s">
        <v>4751</v>
      </c>
      <c r="G500" t="s">
        <v>2234</v>
      </c>
    </row>
    <row r="501" spans="1:7" x14ac:dyDescent="0.25">
      <c r="A501" t="s">
        <v>3299</v>
      </c>
      <c r="B501" t="s">
        <v>762</v>
      </c>
      <c r="C501">
        <f t="shared" si="7"/>
        <v>0</v>
      </c>
      <c r="F501" t="s">
        <v>4752</v>
      </c>
      <c r="G501" t="s">
        <v>2235</v>
      </c>
    </row>
    <row r="502" spans="1:7" x14ac:dyDescent="0.25">
      <c r="A502" t="s">
        <v>3300</v>
      </c>
      <c r="B502" t="s">
        <v>763</v>
      </c>
      <c r="C502">
        <f t="shared" si="7"/>
        <v>0</v>
      </c>
      <c r="F502" t="s">
        <v>4753</v>
      </c>
      <c r="G502" t="s">
        <v>2236</v>
      </c>
    </row>
    <row r="503" spans="1:7" x14ac:dyDescent="0.25">
      <c r="A503" t="s">
        <v>3302</v>
      </c>
      <c r="B503" t="s">
        <v>765</v>
      </c>
      <c r="C503">
        <f t="shared" si="7"/>
        <v>0</v>
      </c>
      <c r="F503" t="s">
        <v>4754</v>
      </c>
      <c r="G503" t="s">
        <v>2237</v>
      </c>
    </row>
    <row r="504" spans="1:7" x14ac:dyDescent="0.25">
      <c r="A504" t="s">
        <v>3303</v>
      </c>
      <c r="B504" t="s">
        <v>766</v>
      </c>
      <c r="C504">
        <f t="shared" si="7"/>
        <v>0</v>
      </c>
      <c r="F504" t="s">
        <v>4755</v>
      </c>
      <c r="G504" t="s">
        <v>2238</v>
      </c>
    </row>
    <row r="505" spans="1:7" x14ac:dyDescent="0.25">
      <c r="A505" t="s">
        <v>3304</v>
      </c>
      <c r="B505" t="s">
        <v>767</v>
      </c>
      <c r="C505">
        <f t="shared" si="7"/>
        <v>0</v>
      </c>
      <c r="F505" t="s">
        <v>4756</v>
      </c>
      <c r="G505" t="s">
        <v>2239</v>
      </c>
    </row>
    <row r="506" spans="1:7" x14ac:dyDescent="0.25">
      <c r="A506" t="s">
        <v>3305</v>
      </c>
      <c r="B506" t="s">
        <v>768</v>
      </c>
      <c r="C506">
        <f t="shared" si="7"/>
        <v>0</v>
      </c>
      <c r="F506" t="s">
        <v>4757</v>
      </c>
      <c r="G506" t="s">
        <v>660</v>
      </c>
    </row>
    <row r="507" spans="1:7" x14ac:dyDescent="0.25">
      <c r="A507" t="s">
        <v>3306</v>
      </c>
      <c r="B507" t="s">
        <v>769</v>
      </c>
      <c r="C507">
        <f t="shared" si="7"/>
        <v>0</v>
      </c>
      <c r="F507" t="s">
        <v>4420</v>
      </c>
      <c r="G507" t="s">
        <v>1882</v>
      </c>
    </row>
    <row r="508" spans="1:7" x14ac:dyDescent="0.25">
      <c r="A508" t="s">
        <v>3307</v>
      </c>
      <c r="B508" t="s">
        <v>770</v>
      </c>
      <c r="C508">
        <f t="shared" si="7"/>
        <v>0</v>
      </c>
      <c r="F508" t="s">
        <v>3707</v>
      </c>
      <c r="G508" t="s">
        <v>1170</v>
      </c>
    </row>
    <row r="509" spans="1:7" x14ac:dyDescent="0.25">
      <c r="A509" t="s">
        <v>3309</v>
      </c>
      <c r="B509" t="s">
        <v>772</v>
      </c>
      <c r="C509">
        <f t="shared" si="7"/>
        <v>0</v>
      </c>
      <c r="F509" t="s">
        <v>4471</v>
      </c>
      <c r="G509" t="s">
        <v>1933</v>
      </c>
    </row>
    <row r="510" spans="1:7" x14ac:dyDescent="0.25">
      <c r="A510" t="s">
        <v>3310</v>
      </c>
      <c r="B510" t="s">
        <v>773</v>
      </c>
      <c r="C510">
        <f t="shared" si="7"/>
        <v>0</v>
      </c>
      <c r="F510" t="s">
        <v>3114</v>
      </c>
      <c r="G510" t="s">
        <v>577</v>
      </c>
    </row>
    <row r="511" spans="1:7" x14ac:dyDescent="0.25">
      <c r="A511" t="s">
        <v>3311</v>
      </c>
      <c r="B511" t="s">
        <v>774</v>
      </c>
      <c r="C511">
        <f t="shared" si="7"/>
        <v>0</v>
      </c>
      <c r="F511" t="s">
        <v>3942</v>
      </c>
      <c r="G511" t="s">
        <v>2240</v>
      </c>
    </row>
    <row r="512" spans="1:7" x14ac:dyDescent="0.25">
      <c r="A512" t="s">
        <v>3312</v>
      </c>
      <c r="B512" t="s">
        <v>775</v>
      </c>
      <c r="C512">
        <f t="shared" si="7"/>
        <v>0</v>
      </c>
      <c r="F512" t="s">
        <v>3937</v>
      </c>
      <c r="G512" t="s">
        <v>1400</v>
      </c>
    </row>
    <row r="513" spans="1:7" x14ac:dyDescent="0.25">
      <c r="A513" t="s">
        <v>3313</v>
      </c>
      <c r="B513" t="s">
        <v>776</v>
      </c>
      <c r="C513">
        <f t="shared" si="7"/>
        <v>0</v>
      </c>
      <c r="F513" t="s">
        <v>2854</v>
      </c>
      <c r="G513" t="s">
        <v>317</v>
      </c>
    </row>
    <row r="514" spans="1:7" x14ac:dyDescent="0.25">
      <c r="A514" t="s">
        <v>3314</v>
      </c>
      <c r="B514" t="s">
        <v>777</v>
      </c>
      <c r="C514">
        <f t="shared" ref="C514:C577" si="8">COUNTIF(F:F,A514)</f>
        <v>0</v>
      </c>
      <c r="F514" t="s">
        <v>3799</v>
      </c>
      <c r="G514" t="s">
        <v>1262</v>
      </c>
    </row>
    <row r="515" spans="1:7" x14ac:dyDescent="0.25">
      <c r="A515" t="s">
        <v>3315</v>
      </c>
      <c r="B515" t="s">
        <v>778</v>
      </c>
      <c r="C515">
        <f t="shared" si="8"/>
        <v>0</v>
      </c>
      <c r="F515" t="s">
        <v>3590</v>
      </c>
      <c r="G515" t="s">
        <v>1053</v>
      </c>
    </row>
    <row r="516" spans="1:7" x14ac:dyDescent="0.25">
      <c r="A516" t="s">
        <v>3316</v>
      </c>
      <c r="B516" t="s">
        <v>779</v>
      </c>
      <c r="C516">
        <f t="shared" si="8"/>
        <v>0</v>
      </c>
      <c r="F516" t="s">
        <v>3955</v>
      </c>
      <c r="G516" t="s">
        <v>1418</v>
      </c>
    </row>
    <row r="517" spans="1:7" x14ac:dyDescent="0.25">
      <c r="A517" t="s">
        <v>3317</v>
      </c>
      <c r="B517" t="s">
        <v>780</v>
      </c>
      <c r="C517">
        <f t="shared" si="8"/>
        <v>0</v>
      </c>
      <c r="F517" t="s">
        <v>4624</v>
      </c>
      <c r="G517" t="s">
        <v>2086</v>
      </c>
    </row>
    <row r="518" spans="1:7" x14ac:dyDescent="0.25">
      <c r="A518" t="s">
        <v>3318</v>
      </c>
      <c r="B518" t="s">
        <v>781</v>
      </c>
      <c r="C518">
        <f t="shared" si="8"/>
        <v>0</v>
      </c>
      <c r="F518" t="s">
        <v>2887</v>
      </c>
      <c r="G518" t="s">
        <v>350</v>
      </c>
    </row>
    <row r="519" spans="1:7" x14ac:dyDescent="0.25">
      <c r="A519" t="s">
        <v>3319</v>
      </c>
      <c r="B519" t="s">
        <v>782</v>
      </c>
      <c r="C519">
        <f t="shared" si="8"/>
        <v>0</v>
      </c>
      <c r="F519" t="s">
        <v>4758</v>
      </c>
      <c r="G519" t="s">
        <v>2241</v>
      </c>
    </row>
    <row r="520" spans="1:7" x14ac:dyDescent="0.25">
      <c r="A520" t="s">
        <v>3320</v>
      </c>
      <c r="B520" t="s">
        <v>783</v>
      </c>
      <c r="C520">
        <f t="shared" si="8"/>
        <v>0</v>
      </c>
      <c r="F520" t="s">
        <v>3102</v>
      </c>
      <c r="G520" t="s">
        <v>565</v>
      </c>
    </row>
    <row r="521" spans="1:7" x14ac:dyDescent="0.25">
      <c r="A521" t="s">
        <v>3321</v>
      </c>
      <c r="B521" t="s">
        <v>784</v>
      </c>
      <c r="C521">
        <f t="shared" si="8"/>
        <v>0</v>
      </c>
      <c r="F521" t="s">
        <v>3051</v>
      </c>
      <c r="G521" t="s">
        <v>514</v>
      </c>
    </row>
    <row r="522" spans="1:7" x14ac:dyDescent="0.25">
      <c r="A522" t="s">
        <v>3322</v>
      </c>
      <c r="B522" t="s">
        <v>785</v>
      </c>
      <c r="C522">
        <f t="shared" si="8"/>
        <v>0</v>
      </c>
      <c r="F522" t="s">
        <v>2803</v>
      </c>
      <c r="G522" t="s">
        <v>266</v>
      </c>
    </row>
    <row r="523" spans="1:7" x14ac:dyDescent="0.25">
      <c r="A523" t="s">
        <v>3323</v>
      </c>
      <c r="B523" t="s">
        <v>786</v>
      </c>
      <c r="C523">
        <f t="shared" si="8"/>
        <v>0</v>
      </c>
      <c r="F523" t="s">
        <v>3129</v>
      </c>
      <c r="G523" t="s">
        <v>592</v>
      </c>
    </row>
    <row r="524" spans="1:7" x14ac:dyDescent="0.25">
      <c r="A524" t="s">
        <v>3324</v>
      </c>
      <c r="B524" t="s">
        <v>787</v>
      </c>
      <c r="C524">
        <f t="shared" si="8"/>
        <v>0</v>
      </c>
      <c r="F524" t="s">
        <v>2814</v>
      </c>
      <c r="G524" t="s">
        <v>277</v>
      </c>
    </row>
    <row r="525" spans="1:7" x14ac:dyDescent="0.25">
      <c r="A525" t="s">
        <v>3325</v>
      </c>
      <c r="B525" t="s">
        <v>788</v>
      </c>
      <c r="C525">
        <f t="shared" si="8"/>
        <v>0</v>
      </c>
      <c r="F525" t="s">
        <v>2809</v>
      </c>
      <c r="G525" t="s">
        <v>272</v>
      </c>
    </row>
    <row r="526" spans="1:7" x14ac:dyDescent="0.25">
      <c r="A526" t="s">
        <v>3326</v>
      </c>
      <c r="B526" t="s">
        <v>789</v>
      </c>
      <c r="C526">
        <f t="shared" si="8"/>
        <v>0</v>
      </c>
      <c r="F526" t="s">
        <v>3130</v>
      </c>
      <c r="G526" t="s">
        <v>593</v>
      </c>
    </row>
    <row r="527" spans="1:7" x14ac:dyDescent="0.25">
      <c r="A527" t="s">
        <v>3327</v>
      </c>
      <c r="B527" t="s">
        <v>790</v>
      </c>
      <c r="C527">
        <f t="shared" si="8"/>
        <v>0</v>
      </c>
      <c r="F527" t="s">
        <v>2811</v>
      </c>
      <c r="G527" t="s">
        <v>274</v>
      </c>
    </row>
    <row r="528" spans="1:7" x14ac:dyDescent="0.25">
      <c r="A528" t="s">
        <v>3328</v>
      </c>
      <c r="B528" t="s">
        <v>791</v>
      </c>
      <c r="C528">
        <f t="shared" si="8"/>
        <v>0</v>
      </c>
      <c r="F528" t="s">
        <v>2810</v>
      </c>
      <c r="G528" t="s">
        <v>273</v>
      </c>
    </row>
    <row r="529" spans="1:7" x14ac:dyDescent="0.25">
      <c r="A529" t="s">
        <v>3329</v>
      </c>
      <c r="B529" t="s">
        <v>792</v>
      </c>
      <c r="C529">
        <f t="shared" si="8"/>
        <v>0</v>
      </c>
      <c r="F529" t="s">
        <v>2908</v>
      </c>
      <c r="G529" t="s">
        <v>371</v>
      </c>
    </row>
    <row r="530" spans="1:7" x14ac:dyDescent="0.25">
      <c r="A530" t="s">
        <v>3330</v>
      </c>
      <c r="B530" t="s">
        <v>793</v>
      </c>
      <c r="C530">
        <f t="shared" si="8"/>
        <v>0</v>
      </c>
      <c r="F530" t="s">
        <v>2918</v>
      </c>
      <c r="G530" t="s">
        <v>381</v>
      </c>
    </row>
    <row r="531" spans="1:7" x14ac:dyDescent="0.25">
      <c r="A531" t="s">
        <v>3331</v>
      </c>
      <c r="B531" t="s">
        <v>794</v>
      </c>
      <c r="C531">
        <f t="shared" si="8"/>
        <v>0</v>
      </c>
      <c r="F531" t="s">
        <v>3606</v>
      </c>
      <c r="G531" t="s">
        <v>1069</v>
      </c>
    </row>
    <row r="532" spans="1:7" x14ac:dyDescent="0.25">
      <c r="A532" t="s">
        <v>3332</v>
      </c>
      <c r="B532" t="s">
        <v>795</v>
      </c>
      <c r="C532">
        <f t="shared" si="8"/>
        <v>0</v>
      </c>
      <c r="F532" t="s">
        <v>2919</v>
      </c>
      <c r="G532" t="s">
        <v>382</v>
      </c>
    </row>
    <row r="533" spans="1:7" x14ac:dyDescent="0.25">
      <c r="A533" t="s">
        <v>3333</v>
      </c>
      <c r="B533" t="s">
        <v>796</v>
      </c>
      <c r="C533">
        <f t="shared" si="8"/>
        <v>0</v>
      </c>
      <c r="F533" t="s">
        <v>2824</v>
      </c>
      <c r="G533" t="s">
        <v>287</v>
      </c>
    </row>
    <row r="534" spans="1:7" x14ac:dyDescent="0.25">
      <c r="A534" t="s">
        <v>3334</v>
      </c>
      <c r="B534" t="s">
        <v>797</v>
      </c>
      <c r="C534">
        <f t="shared" si="8"/>
        <v>0</v>
      </c>
      <c r="F534" t="s">
        <v>3120</v>
      </c>
      <c r="G534" t="s">
        <v>583</v>
      </c>
    </row>
    <row r="535" spans="1:7" x14ac:dyDescent="0.25">
      <c r="A535" t="s">
        <v>3335</v>
      </c>
      <c r="B535" t="s">
        <v>798</v>
      </c>
      <c r="C535">
        <f t="shared" si="8"/>
        <v>0</v>
      </c>
      <c r="F535" t="s">
        <v>3161</v>
      </c>
      <c r="G535" t="s">
        <v>624</v>
      </c>
    </row>
    <row r="536" spans="1:7" x14ac:dyDescent="0.25">
      <c r="A536" t="s">
        <v>3336</v>
      </c>
      <c r="B536" t="s">
        <v>799</v>
      </c>
      <c r="C536">
        <f t="shared" si="8"/>
        <v>0</v>
      </c>
      <c r="F536" t="s">
        <v>3127</v>
      </c>
      <c r="G536" t="s">
        <v>590</v>
      </c>
    </row>
    <row r="537" spans="1:7" x14ac:dyDescent="0.25">
      <c r="A537" t="s">
        <v>3337</v>
      </c>
      <c r="B537" t="s">
        <v>800</v>
      </c>
      <c r="C537">
        <f t="shared" si="8"/>
        <v>0</v>
      </c>
      <c r="F537" t="s">
        <v>3126</v>
      </c>
      <c r="G537" t="s">
        <v>589</v>
      </c>
    </row>
    <row r="538" spans="1:7" x14ac:dyDescent="0.25">
      <c r="A538" t="s">
        <v>3338</v>
      </c>
      <c r="B538" t="s">
        <v>801</v>
      </c>
      <c r="C538">
        <f t="shared" si="8"/>
        <v>0</v>
      </c>
      <c r="F538" t="s">
        <v>4632</v>
      </c>
      <c r="G538" t="s">
        <v>2094</v>
      </c>
    </row>
    <row r="539" spans="1:7" x14ac:dyDescent="0.25">
      <c r="A539" t="s">
        <v>3339</v>
      </c>
      <c r="B539" t="s">
        <v>802</v>
      </c>
      <c r="C539">
        <f t="shared" si="8"/>
        <v>0</v>
      </c>
      <c r="F539" t="s">
        <v>3085</v>
      </c>
      <c r="G539" t="s">
        <v>548</v>
      </c>
    </row>
    <row r="540" spans="1:7" x14ac:dyDescent="0.25">
      <c r="A540" t="s">
        <v>3340</v>
      </c>
      <c r="B540" t="s">
        <v>803</v>
      </c>
      <c r="C540">
        <f t="shared" si="8"/>
        <v>0</v>
      </c>
      <c r="F540" t="s">
        <v>2813</v>
      </c>
      <c r="G540" t="s">
        <v>276</v>
      </c>
    </row>
    <row r="541" spans="1:7" x14ac:dyDescent="0.25">
      <c r="A541" t="s">
        <v>3341</v>
      </c>
      <c r="B541" t="s">
        <v>804</v>
      </c>
      <c r="C541">
        <f t="shared" si="8"/>
        <v>0</v>
      </c>
      <c r="F541" t="s">
        <v>3160</v>
      </c>
      <c r="G541" t="s">
        <v>623</v>
      </c>
    </row>
    <row r="542" spans="1:7" x14ac:dyDescent="0.25">
      <c r="A542" t="s">
        <v>3342</v>
      </c>
      <c r="B542" t="s">
        <v>805</v>
      </c>
      <c r="C542">
        <f t="shared" si="8"/>
        <v>0</v>
      </c>
      <c r="F542" t="s">
        <v>4556</v>
      </c>
      <c r="G542" t="s">
        <v>2018</v>
      </c>
    </row>
    <row r="543" spans="1:7" x14ac:dyDescent="0.25">
      <c r="A543" t="s">
        <v>3343</v>
      </c>
      <c r="B543" t="s">
        <v>806</v>
      </c>
      <c r="C543">
        <f t="shared" si="8"/>
        <v>0</v>
      </c>
      <c r="F543" t="s">
        <v>3244</v>
      </c>
      <c r="G543" t="s">
        <v>707</v>
      </c>
    </row>
    <row r="544" spans="1:7" x14ac:dyDescent="0.25">
      <c r="A544" t="s">
        <v>3344</v>
      </c>
      <c r="B544" t="s">
        <v>807</v>
      </c>
      <c r="C544">
        <f t="shared" si="8"/>
        <v>0</v>
      </c>
      <c r="F544" t="s">
        <v>4114</v>
      </c>
      <c r="G544" t="s">
        <v>1576</v>
      </c>
    </row>
    <row r="545" spans="1:7" x14ac:dyDescent="0.25">
      <c r="A545" t="s">
        <v>3351</v>
      </c>
      <c r="B545" t="s">
        <v>814</v>
      </c>
      <c r="C545">
        <f t="shared" si="8"/>
        <v>0</v>
      </c>
      <c r="F545" t="s">
        <v>4115</v>
      </c>
      <c r="G545" t="s">
        <v>1577</v>
      </c>
    </row>
    <row r="546" spans="1:7" x14ac:dyDescent="0.25">
      <c r="A546" t="s">
        <v>3352</v>
      </c>
      <c r="B546" t="s">
        <v>815</v>
      </c>
      <c r="C546">
        <f t="shared" si="8"/>
        <v>0</v>
      </c>
      <c r="F546" t="s">
        <v>3247</v>
      </c>
      <c r="G546" t="s">
        <v>710</v>
      </c>
    </row>
    <row r="547" spans="1:7" x14ac:dyDescent="0.25">
      <c r="A547" t="s">
        <v>3353</v>
      </c>
      <c r="B547" t="s">
        <v>816</v>
      </c>
      <c r="C547">
        <f t="shared" si="8"/>
        <v>0</v>
      </c>
      <c r="F547" t="s">
        <v>3515</v>
      </c>
      <c r="G547" t="s">
        <v>978</v>
      </c>
    </row>
    <row r="548" spans="1:7" x14ac:dyDescent="0.25">
      <c r="A548" t="s">
        <v>3354</v>
      </c>
      <c r="B548" t="s">
        <v>817</v>
      </c>
      <c r="C548">
        <f t="shared" si="8"/>
        <v>0</v>
      </c>
      <c r="F548" t="s">
        <v>3171</v>
      </c>
      <c r="G548" t="s">
        <v>634</v>
      </c>
    </row>
    <row r="549" spans="1:7" x14ac:dyDescent="0.25">
      <c r="A549" t="s">
        <v>3355</v>
      </c>
      <c r="B549" t="s">
        <v>818</v>
      </c>
      <c r="C549">
        <f t="shared" si="8"/>
        <v>0</v>
      </c>
      <c r="F549" t="s">
        <v>4667</v>
      </c>
      <c r="G549" t="s">
        <v>2129</v>
      </c>
    </row>
    <row r="550" spans="1:7" x14ac:dyDescent="0.25">
      <c r="A550" t="s">
        <v>3356</v>
      </c>
      <c r="B550" t="s">
        <v>819</v>
      </c>
      <c r="C550">
        <f t="shared" si="8"/>
        <v>0</v>
      </c>
      <c r="F550" t="s">
        <v>3713</v>
      </c>
      <c r="G550" t="s">
        <v>1176</v>
      </c>
    </row>
    <row r="551" spans="1:7" x14ac:dyDescent="0.25">
      <c r="A551" t="s">
        <v>3357</v>
      </c>
      <c r="B551" t="s">
        <v>820</v>
      </c>
      <c r="C551">
        <f t="shared" si="8"/>
        <v>0</v>
      </c>
      <c r="F551" t="s">
        <v>3638</v>
      </c>
      <c r="G551" t="s">
        <v>1101</v>
      </c>
    </row>
    <row r="552" spans="1:7" x14ac:dyDescent="0.25">
      <c r="A552" t="s">
        <v>3358</v>
      </c>
      <c r="B552" t="s">
        <v>821</v>
      </c>
      <c r="C552">
        <f t="shared" si="8"/>
        <v>0</v>
      </c>
      <c r="F552" t="s">
        <v>3745</v>
      </c>
      <c r="G552" t="s">
        <v>1208</v>
      </c>
    </row>
    <row r="553" spans="1:7" x14ac:dyDescent="0.25">
      <c r="A553" t="s">
        <v>3359</v>
      </c>
      <c r="B553" t="s">
        <v>822</v>
      </c>
      <c r="C553">
        <f t="shared" si="8"/>
        <v>0</v>
      </c>
      <c r="F553" t="s">
        <v>3619</v>
      </c>
      <c r="G553" t="s">
        <v>1082</v>
      </c>
    </row>
    <row r="554" spans="1:7" x14ac:dyDescent="0.25">
      <c r="A554" t="s">
        <v>3360</v>
      </c>
      <c r="B554" t="s">
        <v>823</v>
      </c>
      <c r="C554">
        <f t="shared" si="8"/>
        <v>0</v>
      </c>
      <c r="F554" t="s">
        <v>4107</v>
      </c>
      <c r="G554" t="s">
        <v>1569</v>
      </c>
    </row>
    <row r="555" spans="1:7" x14ac:dyDescent="0.25">
      <c r="A555" t="s">
        <v>3361</v>
      </c>
      <c r="B555" t="s">
        <v>824</v>
      </c>
      <c r="C555">
        <f t="shared" si="8"/>
        <v>0</v>
      </c>
      <c r="F555" t="s">
        <v>4108</v>
      </c>
      <c r="G555" t="s">
        <v>1570</v>
      </c>
    </row>
    <row r="556" spans="1:7" x14ac:dyDescent="0.25">
      <c r="A556" t="s">
        <v>3362</v>
      </c>
      <c r="B556" t="s">
        <v>825</v>
      </c>
      <c r="C556">
        <f t="shared" si="8"/>
        <v>0</v>
      </c>
      <c r="F556" t="s">
        <v>4109</v>
      </c>
      <c r="G556" t="s">
        <v>1571</v>
      </c>
    </row>
    <row r="557" spans="1:7" x14ac:dyDescent="0.25">
      <c r="A557" t="s">
        <v>3363</v>
      </c>
      <c r="B557" t="s">
        <v>826</v>
      </c>
      <c r="C557">
        <f t="shared" si="8"/>
        <v>0</v>
      </c>
      <c r="F557" t="s">
        <v>4110</v>
      </c>
      <c r="G557" t="s">
        <v>1572</v>
      </c>
    </row>
    <row r="558" spans="1:7" x14ac:dyDescent="0.25">
      <c r="A558" t="s">
        <v>3364</v>
      </c>
      <c r="B558" t="s">
        <v>827</v>
      </c>
      <c r="C558">
        <f t="shared" si="8"/>
        <v>0</v>
      </c>
      <c r="F558" t="s">
        <v>4111</v>
      </c>
      <c r="G558" t="s">
        <v>1573</v>
      </c>
    </row>
    <row r="559" spans="1:7" x14ac:dyDescent="0.25">
      <c r="A559" t="s">
        <v>3365</v>
      </c>
      <c r="B559" t="s">
        <v>828</v>
      </c>
      <c r="C559">
        <f t="shared" si="8"/>
        <v>0</v>
      </c>
      <c r="F559" t="s">
        <v>4112</v>
      </c>
      <c r="G559" t="s">
        <v>1574</v>
      </c>
    </row>
    <row r="560" spans="1:7" x14ac:dyDescent="0.25">
      <c r="A560" t="s">
        <v>3366</v>
      </c>
      <c r="B560" t="s">
        <v>829</v>
      </c>
      <c r="C560">
        <f t="shared" si="8"/>
        <v>0</v>
      </c>
      <c r="F560" t="s">
        <v>4103</v>
      </c>
      <c r="G560" t="s">
        <v>1565</v>
      </c>
    </row>
    <row r="561" spans="1:7" x14ac:dyDescent="0.25">
      <c r="A561" t="s">
        <v>3367</v>
      </c>
      <c r="B561" t="s">
        <v>830</v>
      </c>
      <c r="C561">
        <f t="shared" si="8"/>
        <v>0</v>
      </c>
      <c r="F561" t="s">
        <v>4106</v>
      </c>
      <c r="G561" t="s">
        <v>1568</v>
      </c>
    </row>
    <row r="562" spans="1:7" x14ac:dyDescent="0.25">
      <c r="A562" t="s">
        <v>3368</v>
      </c>
      <c r="B562" t="s">
        <v>831</v>
      </c>
      <c r="C562">
        <f t="shared" si="8"/>
        <v>0</v>
      </c>
      <c r="F562" t="s">
        <v>4033</v>
      </c>
      <c r="G562" t="s">
        <v>1496</v>
      </c>
    </row>
    <row r="563" spans="1:7" x14ac:dyDescent="0.25">
      <c r="A563" t="s">
        <v>3369</v>
      </c>
      <c r="B563" t="s">
        <v>832</v>
      </c>
      <c r="C563">
        <f t="shared" si="8"/>
        <v>0</v>
      </c>
      <c r="F563" t="s">
        <v>4034</v>
      </c>
      <c r="G563" t="s">
        <v>1497</v>
      </c>
    </row>
    <row r="564" spans="1:7" x14ac:dyDescent="0.25">
      <c r="A564" t="s">
        <v>3370</v>
      </c>
      <c r="B564" t="s">
        <v>833</v>
      </c>
      <c r="C564">
        <f t="shared" si="8"/>
        <v>0</v>
      </c>
      <c r="F564" t="s">
        <v>4035</v>
      </c>
      <c r="G564" t="s">
        <v>1498</v>
      </c>
    </row>
    <row r="565" spans="1:7" x14ac:dyDescent="0.25">
      <c r="A565" t="s">
        <v>3371</v>
      </c>
      <c r="B565" t="s">
        <v>834</v>
      </c>
      <c r="C565">
        <f t="shared" si="8"/>
        <v>0</v>
      </c>
      <c r="F565" t="s">
        <v>4037</v>
      </c>
      <c r="G565" t="s">
        <v>1500</v>
      </c>
    </row>
    <row r="566" spans="1:7" x14ac:dyDescent="0.25">
      <c r="A566" t="s">
        <v>3372</v>
      </c>
      <c r="B566" t="s">
        <v>835</v>
      </c>
      <c r="C566">
        <f t="shared" si="8"/>
        <v>0</v>
      </c>
      <c r="F566" t="s">
        <v>4038</v>
      </c>
      <c r="G566" t="s">
        <v>1501</v>
      </c>
    </row>
    <row r="567" spans="1:7" x14ac:dyDescent="0.25">
      <c r="A567" t="s">
        <v>3373</v>
      </c>
      <c r="B567" t="s">
        <v>836</v>
      </c>
      <c r="C567">
        <f t="shared" si="8"/>
        <v>0</v>
      </c>
      <c r="F567" t="s">
        <v>4039</v>
      </c>
      <c r="G567" t="s">
        <v>1502</v>
      </c>
    </row>
    <row r="568" spans="1:7" x14ac:dyDescent="0.25">
      <c r="A568" t="s">
        <v>3374</v>
      </c>
      <c r="B568" t="s">
        <v>837</v>
      </c>
      <c r="C568">
        <f t="shared" si="8"/>
        <v>0</v>
      </c>
      <c r="F568" t="s">
        <v>4040</v>
      </c>
      <c r="G568" t="s">
        <v>1503</v>
      </c>
    </row>
    <row r="569" spans="1:7" x14ac:dyDescent="0.25">
      <c r="A569" t="s">
        <v>3375</v>
      </c>
      <c r="B569" t="s">
        <v>838</v>
      </c>
      <c r="C569">
        <f t="shared" si="8"/>
        <v>0</v>
      </c>
      <c r="F569" t="s">
        <v>4036</v>
      </c>
      <c r="G569" t="s">
        <v>1499</v>
      </c>
    </row>
    <row r="570" spans="1:7" x14ac:dyDescent="0.25">
      <c r="A570" t="s">
        <v>3376</v>
      </c>
      <c r="B570" t="s">
        <v>839</v>
      </c>
      <c r="C570">
        <f t="shared" si="8"/>
        <v>0</v>
      </c>
      <c r="F570" t="s">
        <v>4428</v>
      </c>
      <c r="G570" t="s">
        <v>1890</v>
      </c>
    </row>
    <row r="571" spans="1:7" x14ac:dyDescent="0.25">
      <c r="A571" t="s">
        <v>3377</v>
      </c>
      <c r="B571" t="s">
        <v>840</v>
      </c>
      <c r="C571">
        <f t="shared" si="8"/>
        <v>0</v>
      </c>
      <c r="F571" t="s">
        <v>4430</v>
      </c>
      <c r="G571" t="s">
        <v>1892</v>
      </c>
    </row>
    <row r="572" spans="1:7" x14ac:dyDescent="0.25">
      <c r="A572" t="s">
        <v>3378</v>
      </c>
      <c r="B572" t="s">
        <v>841</v>
      </c>
      <c r="C572">
        <f t="shared" si="8"/>
        <v>0</v>
      </c>
      <c r="F572" t="s">
        <v>4434</v>
      </c>
      <c r="G572" t="s">
        <v>1896</v>
      </c>
    </row>
    <row r="573" spans="1:7" x14ac:dyDescent="0.25">
      <c r="A573" t="s">
        <v>3379</v>
      </c>
      <c r="B573" t="s">
        <v>842</v>
      </c>
      <c r="C573">
        <f t="shared" si="8"/>
        <v>0</v>
      </c>
      <c r="F573" t="s">
        <v>4432</v>
      </c>
      <c r="G573" t="s">
        <v>1894</v>
      </c>
    </row>
    <row r="574" spans="1:7" x14ac:dyDescent="0.25">
      <c r="A574" t="s">
        <v>3380</v>
      </c>
      <c r="B574" t="s">
        <v>843</v>
      </c>
      <c r="C574">
        <f t="shared" si="8"/>
        <v>0</v>
      </c>
      <c r="F574" t="s">
        <v>4759</v>
      </c>
      <c r="G574" t="s">
        <v>2242</v>
      </c>
    </row>
    <row r="575" spans="1:7" x14ac:dyDescent="0.25">
      <c r="A575" t="s">
        <v>3381</v>
      </c>
      <c r="B575" t="s">
        <v>844</v>
      </c>
      <c r="C575">
        <f t="shared" si="8"/>
        <v>0</v>
      </c>
      <c r="F575" t="s">
        <v>4760</v>
      </c>
      <c r="G575" t="s">
        <v>2243</v>
      </c>
    </row>
    <row r="576" spans="1:7" x14ac:dyDescent="0.25">
      <c r="A576" t="s">
        <v>3382</v>
      </c>
      <c r="B576" t="s">
        <v>845</v>
      </c>
      <c r="C576">
        <f t="shared" si="8"/>
        <v>0</v>
      </c>
      <c r="F576" t="s">
        <v>4761</v>
      </c>
      <c r="G576" t="s">
        <v>2244</v>
      </c>
    </row>
    <row r="577" spans="1:7" x14ac:dyDescent="0.25">
      <c r="A577" t="s">
        <v>3383</v>
      </c>
      <c r="B577" t="s">
        <v>846</v>
      </c>
      <c r="C577">
        <f t="shared" si="8"/>
        <v>0</v>
      </c>
      <c r="F577" t="s">
        <v>4762</v>
      </c>
      <c r="G577" t="s">
        <v>2245</v>
      </c>
    </row>
    <row r="578" spans="1:7" x14ac:dyDescent="0.25">
      <c r="A578" t="s">
        <v>3384</v>
      </c>
      <c r="B578" t="s">
        <v>847</v>
      </c>
      <c r="C578">
        <f t="shared" ref="C578:C641" si="9">COUNTIF(F:F,A578)</f>
        <v>0</v>
      </c>
      <c r="F578" t="s">
        <v>4648</v>
      </c>
      <c r="G578" t="s">
        <v>2110</v>
      </c>
    </row>
    <row r="579" spans="1:7" x14ac:dyDescent="0.25">
      <c r="A579" t="s">
        <v>3385</v>
      </c>
      <c r="B579" t="s">
        <v>848</v>
      </c>
      <c r="C579">
        <f t="shared" si="9"/>
        <v>0</v>
      </c>
      <c r="F579" t="s">
        <v>3243</v>
      </c>
      <c r="G579" t="s">
        <v>706</v>
      </c>
    </row>
    <row r="580" spans="1:7" x14ac:dyDescent="0.25">
      <c r="A580" t="s">
        <v>3386</v>
      </c>
      <c r="B580" t="s">
        <v>849</v>
      </c>
      <c r="C580">
        <f t="shared" si="9"/>
        <v>0</v>
      </c>
      <c r="F580" t="s">
        <v>4555</v>
      </c>
      <c r="G580" t="s">
        <v>2017</v>
      </c>
    </row>
    <row r="581" spans="1:7" x14ac:dyDescent="0.25">
      <c r="A581" t="s">
        <v>3387</v>
      </c>
      <c r="B581" t="s">
        <v>850</v>
      </c>
      <c r="C581">
        <f t="shared" si="9"/>
        <v>0</v>
      </c>
      <c r="F581" t="s">
        <v>4557</v>
      </c>
      <c r="G581" t="s">
        <v>2019</v>
      </c>
    </row>
    <row r="582" spans="1:7" x14ac:dyDescent="0.25">
      <c r="A582" t="s">
        <v>3388</v>
      </c>
      <c r="B582" t="s">
        <v>851</v>
      </c>
      <c r="C582">
        <f t="shared" si="9"/>
        <v>0</v>
      </c>
      <c r="F582" t="s">
        <v>3240</v>
      </c>
      <c r="G582" t="s">
        <v>703</v>
      </c>
    </row>
    <row r="583" spans="1:7" x14ac:dyDescent="0.25">
      <c r="A583" t="s">
        <v>3389</v>
      </c>
      <c r="B583" t="s">
        <v>852</v>
      </c>
      <c r="C583">
        <f t="shared" si="9"/>
        <v>0</v>
      </c>
      <c r="F583" t="s">
        <v>4650</v>
      </c>
      <c r="G583" t="s">
        <v>2112</v>
      </c>
    </row>
    <row r="584" spans="1:7" x14ac:dyDescent="0.25">
      <c r="A584" t="s">
        <v>3390</v>
      </c>
      <c r="B584" t="s">
        <v>853</v>
      </c>
      <c r="C584">
        <f t="shared" si="9"/>
        <v>0</v>
      </c>
      <c r="F584" t="s">
        <v>3122</v>
      </c>
      <c r="G584" t="s">
        <v>585</v>
      </c>
    </row>
    <row r="585" spans="1:7" x14ac:dyDescent="0.25">
      <c r="A585" t="s">
        <v>3391</v>
      </c>
      <c r="B585" t="s">
        <v>854</v>
      </c>
      <c r="C585">
        <f t="shared" si="9"/>
        <v>0</v>
      </c>
      <c r="F585" t="s">
        <v>4402</v>
      </c>
      <c r="G585" t="s">
        <v>1864</v>
      </c>
    </row>
    <row r="586" spans="1:7" x14ac:dyDescent="0.25">
      <c r="A586" t="s">
        <v>3392</v>
      </c>
      <c r="B586" t="s">
        <v>855</v>
      </c>
      <c r="C586">
        <f t="shared" si="9"/>
        <v>0</v>
      </c>
      <c r="F586" t="s">
        <v>4640</v>
      </c>
      <c r="G586" t="s">
        <v>2102</v>
      </c>
    </row>
    <row r="587" spans="1:7" x14ac:dyDescent="0.25">
      <c r="A587" t="s">
        <v>3393</v>
      </c>
      <c r="B587" t="s">
        <v>856</v>
      </c>
      <c r="C587">
        <f t="shared" si="9"/>
        <v>0</v>
      </c>
      <c r="F587" t="s">
        <v>4072</v>
      </c>
      <c r="G587" t="s">
        <v>1535</v>
      </c>
    </row>
    <row r="588" spans="1:7" x14ac:dyDescent="0.25">
      <c r="A588" t="s">
        <v>3394</v>
      </c>
      <c r="B588" t="s">
        <v>857</v>
      </c>
      <c r="C588">
        <f t="shared" si="9"/>
        <v>0</v>
      </c>
      <c r="F588" t="s">
        <v>4086</v>
      </c>
      <c r="G588" t="s">
        <v>1549</v>
      </c>
    </row>
    <row r="589" spans="1:7" x14ac:dyDescent="0.25">
      <c r="A589" t="s">
        <v>3395</v>
      </c>
      <c r="B589" t="s">
        <v>858</v>
      </c>
      <c r="C589">
        <f t="shared" si="9"/>
        <v>0</v>
      </c>
      <c r="F589" t="s">
        <v>4088</v>
      </c>
      <c r="G589" t="s">
        <v>1551</v>
      </c>
    </row>
    <row r="590" spans="1:7" x14ac:dyDescent="0.25">
      <c r="A590" t="s">
        <v>3396</v>
      </c>
      <c r="B590" t="s">
        <v>859</v>
      </c>
      <c r="C590">
        <f t="shared" si="9"/>
        <v>0</v>
      </c>
      <c r="F590" t="s">
        <v>4092</v>
      </c>
      <c r="G590" t="s">
        <v>1555</v>
      </c>
    </row>
    <row r="591" spans="1:7" x14ac:dyDescent="0.25">
      <c r="A591" t="s">
        <v>3397</v>
      </c>
      <c r="B591" t="s">
        <v>860</v>
      </c>
      <c r="C591">
        <f t="shared" si="9"/>
        <v>0</v>
      </c>
      <c r="F591" t="s">
        <v>4082</v>
      </c>
      <c r="G591" t="s">
        <v>1545</v>
      </c>
    </row>
    <row r="592" spans="1:7" x14ac:dyDescent="0.25">
      <c r="A592" t="s">
        <v>3398</v>
      </c>
      <c r="B592" t="s">
        <v>861</v>
      </c>
      <c r="C592">
        <f t="shared" si="9"/>
        <v>0</v>
      </c>
      <c r="F592" t="s">
        <v>4084</v>
      </c>
      <c r="G592" t="s">
        <v>1547</v>
      </c>
    </row>
    <row r="593" spans="1:7" x14ac:dyDescent="0.25">
      <c r="A593" t="s">
        <v>3399</v>
      </c>
      <c r="B593" t="s">
        <v>862</v>
      </c>
      <c r="C593">
        <f t="shared" si="9"/>
        <v>0</v>
      </c>
      <c r="F593" t="s">
        <v>4090</v>
      </c>
      <c r="G593" t="s">
        <v>1553</v>
      </c>
    </row>
    <row r="594" spans="1:7" x14ac:dyDescent="0.25">
      <c r="A594" t="s">
        <v>3400</v>
      </c>
      <c r="B594" t="s">
        <v>863</v>
      </c>
      <c r="C594">
        <f t="shared" si="9"/>
        <v>0</v>
      </c>
      <c r="F594" t="s">
        <v>4094</v>
      </c>
      <c r="G594" t="s">
        <v>1557</v>
      </c>
    </row>
    <row r="595" spans="1:7" x14ac:dyDescent="0.25">
      <c r="A595" t="s">
        <v>3401</v>
      </c>
      <c r="B595" t="s">
        <v>864</v>
      </c>
      <c r="C595">
        <f t="shared" si="9"/>
        <v>0</v>
      </c>
      <c r="F595" t="s">
        <v>4075</v>
      </c>
      <c r="G595" t="s">
        <v>1538</v>
      </c>
    </row>
    <row r="596" spans="1:7" x14ac:dyDescent="0.25">
      <c r="A596" t="s">
        <v>3402</v>
      </c>
      <c r="B596" t="s">
        <v>865</v>
      </c>
      <c r="C596">
        <f t="shared" si="9"/>
        <v>0</v>
      </c>
      <c r="F596" t="s">
        <v>4073</v>
      </c>
      <c r="G596" t="s">
        <v>1536</v>
      </c>
    </row>
    <row r="597" spans="1:7" x14ac:dyDescent="0.25">
      <c r="A597" t="s">
        <v>3403</v>
      </c>
      <c r="B597" t="s">
        <v>866</v>
      </c>
      <c r="C597">
        <f t="shared" si="9"/>
        <v>0</v>
      </c>
      <c r="F597" t="s">
        <v>4080</v>
      </c>
      <c r="G597" t="s">
        <v>1543</v>
      </c>
    </row>
    <row r="598" spans="1:7" x14ac:dyDescent="0.25">
      <c r="A598" t="s">
        <v>3406</v>
      </c>
      <c r="B598" t="s">
        <v>869</v>
      </c>
      <c r="C598">
        <f t="shared" si="9"/>
        <v>0</v>
      </c>
      <c r="F598" t="s">
        <v>4394</v>
      </c>
      <c r="G598" t="s">
        <v>1856</v>
      </c>
    </row>
    <row r="599" spans="1:7" x14ac:dyDescent="0.25">
      <c r="A599" t="s">
        <v>3407</v>
      </c>
      <c r="B599" t="s">
        <v>870</v>
      </c>
      <c r="C599">
        <f t="shared" si="9"/>
        <v>0</v>
      </c>
      <c r="F599" t="s">
        <v>4393</v>
      </c>
      <c r="G599" t="s">
        <v>1855</v>
      </c>
    </row>
    <row r="600" spans="1:7" x14ac:dyDescent="0.25">
      <c r="A600" t="s">
        <v>3408</v>
      </c>
      <c r="B600" t="s">
        <v>871</v>
      </c>
      <c r="C600">
        <f t="shared" si="9"/>
        <v>0</v>
      </c>
      <c r="F600" t="s">
        <v>4390</v>
      </c>
      <c r="G600" t="s">
        <v>1852</v>
      </c>
    </row>
    <row r="601" spans="1:7" x14ac:dyDescent="0.25">
      <c r="A601" t="s">
        <v>3409</v>
      </c>
      <c r="B601" t="s">
        <v>872</v>
      </c>
      <c r="C601">
        <f t="shared" si="9"/>
        <v>0</v>
      </c>
      <c r="F601" t="s">
        <v>4392</v>
      </c>
      <c r="G601" t="s">
        <v>1854</v>
      </c>
    </row>
    <row r="602" spans="1:7" x14ac:dyDescent="0.25">
      <c r="A602" t="s">
        <v>3411</v>
      </c>
      <c r="B602" t="s">
        <v>874</v>
      </c>
      <c r="C602">
        <f t="shared" si="9"/>
        <v>0</v>
      </c>
      <c r="F602" t="s">
        <v>4389</v>
      </c>
      <c r="G602" t="s">
        <v>1851</v>
      </c>
    </row>
    <row r="603" spans="1:7" x14ac:dyDescent="0.25">
      <c r="A603" t="s">
        <v>3412</v>
      </c>
      <c r="B603" t="s">
        <v>875</v>
      </c>
      <c r="C603">
        <f t="shared" si="9"/>
        <v>0</v>
      </c>
      <c r="F603" t="s">
        <v>4391</v>
      </c>
      <c r="G603" t="s">
        <v>1853</v>
      </c>
    </row>
    <row r="604" spans="1:7" x14ac:dyDescent="0.25">
      <c r="A604" t="s">
        <v>3413</v>
      </c>
      <c r="B604" t="s">
        <v>876</v>
      </c>
      <c r="C604">
        <f t="shared" si="9"/>
        <v>0</v>
      </c>
      <c r="F604" t="s">
        <v>4395</v>
      </c>
      <c r="G604" t="s">
        <v>1857</v>
      </c>
    </row>
    <row r="605" spans="1:7" x14ac:dyDescent="0.25">
      <c r="A605" t="s">
        <v>3414</v>
      </c>
      <c r="B605" t="s">
        <v>877</v>
      </c>
      <c r="C605">
        <f t="shared" si="9"/>
        <v>0</v>
      </c>
      <c r="F605" t="s">
        <v>3637</v>
      </c>
      <c r="G605" t="s">
        <v>1100</v>
      </c>
    </row>
    <row r="606" spans="1:7" x14ac:dyDescent="0.25">
      <c r="A606" t="s">
        <v>3415</v>
      </c>
      <c r="B606" t="s">
        <v>878</v>
      </c>
      <c r="C606">
        <f t="shared" si="9"/>
        <v>0</v>
      </c>
      <c r="F606" t="s">
        <v>2806</v>
      </c>
      <c r="G606" t="s">
        <v>269</v>
      </c>
    </row>
    <row r="607" spans="1:7" x14ac:dyDescent="0.25">
      <c r="A607" t="s">
        <v>3419</v>
      </c>
      <c r="B607" t="s">
        <v>882</v>
      </c>
      <c r="C607">
        <f t="shared" si="9"/>
        <v>0</v>
      </c>
      <c r="F607" t="s">
        <v>3805</v>
      </c>
      <c r="G607" t="s">
        <v>1268</v>
      </c>
    </row>
    <row r="608" spans="1:7" x14ac:dyDescent="0.25">
      <c r="A608" t="s">
        <v>3420</v>
      </c>
      <c r="B608" t="s">
        <v>883</v>
      </c>
      <c r="C608">
        <f t="shared" si="9"/>
        <v>0</v>
      </c>
      <c r="F608" t="s">
        <v>3806</v>
      </c>
      <c r="G608" t="s">
        <v>1269</v>
      </c>
    </row>
    <row r="609" spans="1:7" x14ac:dyDescent="0.25">
      <c r="A609" t="s">
        <v>3421</v>
      </c>
      <c r="B609" t="s">
        <v>884</v>
      </c>
      <c r="C609">
        <f t="shared" si="9"/>
        <v>0</v>
      </c>
      <c r="F609" t="s">
        <v>4763</v>
      </c>
      <c r="G609" t="s">
        <v>2246</v>
      </c>
    </row>
    <row r="610" spans="1:7" x14ac:dyDescent="0.25">
      <c r="A610" t="s">
        <v>3422</v>
      </c>
      <c r="B610" t="s">
        <v>885</v>
      </c>
      <c r="C610">
        <f t="shared" si="9"/>
        <v>0</v>
      </c>
      <c r="F610" t="s">
        <v>3072</v>
      </c>
      <c r="G610" t="s">
        <v>535</v>
      </c>
    </row>
    <row r="611" spans="1:7" x14ac:dyDescent="0.25">
      <c r="A611" t="s">
        <v>3423</v>
      </c>
      <c r="B611" t="s">
        <v>886</v>
      </c>
      <c r="C611">
        <f t="shared" si="9"/>
        <v>0</v>
      </c>
      <c r="F611" t="s">
        <v>3075</v>
      </c>
      <c r="G611" t="s">
        <v>538</v>
      </c>
    </row>
    <row r="612" spans="1:7" x14ac:dyDescent="0.25">
      <c r="A612" t="s">
        <v>3424</v>
      </c>
      <c r="B612" t="s">
        <v>887</v>
      </c>
      <c r="C612">
        <f t="shared" si="9"/>
        <v>0</v>
      </c>
      <c r="F612" t="s">
        <v>3076</v>
      </c>
      <c r="G612" t="s">
        <v>539</v>
      </c>
    </row>
    <row r="613" spans="1:7" x14ac:dyDescent="0.25">
      <c r="A613" t="s">
        <v>3425</v>
      </c>
      <c r="B613" t="s">
        <v>888</v>
      </c>
      <c r="C613">
        <f t="shared" si="9"/>
        <v>0</v>
      </c>
      <c r="F613" t="s">
        <v>4764</v>
      </c>
      <c r="G613" t="s">
        <v>2247</v>
      </c>
    </row>
    <row r="614" spans="1:7" x14ac:dyDescent="0.25">
      <c r="A614" t="s">
        <v>3426</v>
      </c>
      <c r="B614" t="s">
        <v>889</v>
      </c>
      <c r="C614">
        <f t="shared" si="9"/>
        <v>0</v>
      </c>
      <c r="F614" t="s">
        <v>4765</v>
      </c>
      <c r="G614" t="s">
        <v>2248</v>
      </c>
    </row>
    <row r="615" spans="1:7" x14ac:dyDescent="0.25">
      <c r="A615" t="s">
        <v>3427</v>
      </c>
      <c r="B615" t="s">
        <v>890</v>
      </c>
      <c r="C615">
        <f t="shared" si="9"/>
        <v>0</v>
      </c>
      <c r="F615" t="s">
        <v>3793</v>
      </c>
      <c r="G615" t="s">
        <v>1256</v>
      </c>
    </row>
    <row r="616" spans="1:7" x14ac:dyDescent="0.25">
      <c r="A616" t="s">
        <v>3428</v>
      </c>
      <c r="B616" t="s">
        <v>891</v>
      </c>
      <c r="C616">
        <f t="shared" si="9"/>
        <v>0</v>
      </c>
      <c r="F616" t="s">
        <v>3219</v>
      </c>
      <c r="G616" t="s">
        <v>682</v>
      </c>
    </row>
    <row r="617" spans="1:7" x14ac:dyDescent="0.25">
      <c r="A617" t="s">
        <v>3430</v>
      </c>
      <c r="B617" t="s">
        <v>893</v>
      </c>
      <c r="C617">
        <f t="shared" si="9"/>
        <v>0</v>
      </c>
      <c r="F617" t="s">
        <v>3221</v>
      </c>
      <c r="G617" t="s">
        <v>684</v>
      </c>
    </row>
    <row r="618" spans="1:7" x14ac:dyDescent="0.25">
      <c r="A618" t="s">
        <v>3431</v>
      </c>
      <c r="B618" t="s">
        <v>894</v>
      </c>
      <c r="C618">
        <f t="shared" si="9"/>
        <v>0</v>
      </c>
      <c r="F618" t="s">
        <v>4549</v>
      </c>
      <c r="G618" t="s">
        <v>2011</v>
      </c>
    </row>
    <row r="619" spans="1:7" x14ac:dyDescent="0.25">
      <c r="A619" t="s">
        <v>3433</v>
      </c>
      <c r="B619" t="s">
        <v>896</v>
      </c>
      <c r="C619">
        <f t="shared" si="9"/>
        <v>0</v>
      </c>
      <c r="F619" t="s">
        <v>4551</v>
      </c>
      <c r="G619" t="s">
        <v>2013</v>
      </c>
    </row>
    <row r="620" spans="1:7" x14ac:dyDescent="0.25">
      <c r="A620" t="s">
        <v>3434</v>
      </c>
      <c r="B620" t="s">
        <v>897</v>
      </c>
      <c r="C620">
        <f t="shared" si="9"/>
        <v>0</v>
      </c>
      <c r="F620" t="s">
        <v>4766</v>
      </c>
      <c r="G620" t="s">
        <v>2249</v>
      </c>
    </row>
    <row r="621" spans="1:7" x14ac:dyDescent="0.25">
      <c r="A621" t="s">
        <v>3435</v>
      </c>
      <c r="B621" t="s">
        <v>898</v>
      </c>
      <c r="C621">
        <f t="shared" si="9"/>
        <v>0</v>
      </c>
      <c r="F621" t="s">
        <v>4767</v>
      </c>
      <c r="G621" t="s">
        <v>2250</v>
      </c>
    </row>
    <row r="622" spans="1:7" x14ac:dyDescent="0.25">
      <c r="A622" t="s">
        <v>3437</v>
      </c>
      <c r="B622" t="s">
        <v>900</v>
      </c>
      <c r="C622">
        <f t="shared" si="9"/>
        <v>0</v>
      </c>
      <c r="F622" t="s">
        <v>4768</v>
      </c>
      <c r="G622" t="s">
        <v>2251</v>
      </c>
    </row>
    <row r="623" spans="1:7" x14ac:dyDescent="0.25">
      <c r="A623" t="s">
        <v>3438</v>
      </c>
      <c r="B623" t="s">
        <v>901</v>
      </c>
      <c r="C623">
        <f t="shared" si="9"/>
        <v>0</v>
      </c>
      <c r="F623" t="s">
        <v>3454</v>
      </c>
      <c r="G623" t="s">
        <v>917</v>
      </c>
    </row>
    <row r="624" spans="1:7" x14ac:dyDescent="0.25">
      <c r="A624" t="s">
        <v>3440</v>
      </c>
      <c r="B624" t="s">
        <v>903</v>
      </c>
      <c r="C624">
        <f t="shared" si="9"/>
        <v>0</v>
      </c>
      <c r="F624" t="s">
        <v>3453</v>
      </c>
      <c r="G624" t="s">
        <v>916</v>
      </c>
    </row>
    <row r="625" spans="1:7" x14ac:dyDescent="0.25">
      <c r="A625" t="s">
        <v>3441</v>
      </c>
      <c r="B625" t="s">
        <v>904</v>
      </c>
      <c r="C625">
        <f t="shared" si="9"/>
        <v>0</v>
      </c>
      <c r="F625" t="s">
        <v>3452</v>
      </c>
      <c r="G625" t="s">
        <v>915</v>
      </c>
    </row>
    <row r="626" spans="1:7" x14ac:dyDescent="0.25">
      <c r="A626" t="s">
        <v>3442</v>
      </c>
      <c r="B626" t="s">
        <v>905</v>
      </c>
      <c r="C626">
        <f t="shared" si="9"/>
        <v>0</v>
      </c>
      <c r="F626" t="s">
        <v>4769</v>
      </c>
      <c r="G626" t="s">
        <v>2252</v>
      </c>
    </row>
    <row r="627" spans="1:7" x14ac:dyDescent="0.25">
      <c r="A627" t="s">
        <v>3443</v>
      </c>
      <c r="B627" t="s">
        <v>906</v>
      </c>
      <c r="C627">
        <f t="shared" si="9"/>
        <v>0</v>
      </c>
      <c r="F627" t="s">
        <v>4770</v>
      </c>
      <c r="G627" t="s">
        <v>2253</v>
      </c>
    </row>
    <row r="628" spans="1:7" x14ac:dyDescent="0.25">
      <c r="A628" t="s">
        <v>3444</v>
      </c>
      <c r="B628" t="s">
        <v>907</v>
      </c>
      <c r="C628">
        <f t="shared" si="9"/>
        <v>0</v>
      </c>
      <c r="F628" t="s">
        <v>4771</v>
      </c>
      <c r="G628" t="s">
        <v>2254</v>
      </c>
    </row>
    <row r="629" spans="1:7" x14ac:dyDescent="0.25">
      <c r="A629" t="s">
        <v>3445</v>
      </c>
      <c r="B629" t="s">
        <v>908</v>
      </c>
      <c r="C629">
        <f t="shared" si="9"/>
        <v>0</v>
      </c>
      <c r="F629" t="s">
        <v>4772</v>
      </c>
      <c r="G629" t="s">
        <v>2255</v>
      </c>
    </row>
    <row r="630" spans="1:7" x14ac:dyDescent="0.25">
      <c r="A630" t="s">
        <v>3446</v>
      </c>
      <c r="B630" t="s">
        <v>909</v>
      </c>
      <c r="C630">
        <f t="shared" si="9"/>
        <v>0</v>
      </c>
      <c r="F630" t="s">
        <v>4773</v>
      </c>
      <c r="G630" t="s">
        <v>2256</v>
      </c>
    </row>
    <row r="631" spans="1:7" x14ac:dyDescent="0.25">
      <c r="A631" t="s">
        <v>3447</v>
      </c>
      <c r="B631" t="s">
        <v>910</v>
      </c>
      <c r="C631">
        <f t="shared" si="9"/>
        <v>0</v>
      </c>
      <c r="F631" t="s">
        <v>4018</v>
      </c>
      <c r="G631" t="s">
        <v>1481</v>
      </c>
    </row>
    <row r="632" spans="1:7" x14ac:dyDescent="0.25">
      <c r="A632" t="s">
        <v>3448</v>
      </c>
      <c r="B632" t="s">
        <v>911</v>
      </c>
      <c r="C632">
        <f t="shared" si="9"/>
        <v>0</v>
      </c>
      <c r="F632" t="s">
        <v>4019</v>
      </c>
      <c r="G632" t="s">
        <v>1482</v>
      </c>
    </row>
    <row r="633" spans="1:7" x14ac:dyDescent="0.25">
      <c r="A633" t="s">
        <v>3449</v>
      </c>
      <c r="B633" t="s">
        <v>912</v>
      </c>
      <c r="C633">
        <f t="shared" si="9"/>
        <v>0</v>
      </c>
      <c r="F633" t="s">
        <v>4014</v>
      </c>
      <c r="G633" t="s">
        <v>1477</v>
      </c>
    </row>
    <row r="634" spans="1:7" x14ac:dyDescent="0.25">
      <c r="A634" t="s">
        <v>3450</v>
      </c>
      <c r="B634" t="s">
        <v>913</v>
      </c>
      <c r="C634">
        <f t="shared" si="9"/>
        <v>0</v>
      </c>
      <c r="F634" t="s">
        <v>4116</v>
      </c>
      <c r="G634" t="s">
        <v>1578</v>
      </c>
    </row>
    <row r="635" spans="1:7" x14ac:dyDescent="0.25">
      <c r="A635" t="s">
        <v>3455</v>
      </c>
      <c r="B635" t="s">
        <v>918</v>
      </c>
      <c r="C635">
        <f t="shared" si="9"/>
        <v>0</v>
      </c>
      <c r="F635" t="s">
        <v>4774</v>
      </c>
      <c r="G635" t="s">
        <v>2257</v>
      </c>
    </row>
    <row r="636" spans="1:7" x14ac:dyDescent="0.25">
      <c r="A636" t="s">
        <v>3456</v>
      </c>
      <c r="B636" t="s">
        <v>919</v>
      </c>
      <c r="C636">
        <f t="shared" si="9"/>
        <v>0</v>
      </c>
      <c r="F636" t="s">
        <v>4775</v>
      </c>
      <c r="G636" t="s">
        <v>2258</v>
      </c>
    </row>
    <row r="637" spans="1:7" x14ac:dyDescent="0.25">
      <c r="A637" t="s">
        <v>3457</v>
      </c>
      <c r="B637" t="s">
        <v>920</v>
      </c>
      <c r="C637">
        <f t="shared" si="9"/>
        <v>0</v>
      </c>
      <c r="F637" t="s">
        <v>4776</v>
      </c>
      <c r="G637" t="s">
        <v>2259</v>
      </c>
    </row>
    <row r="638" spans="1:7" x14ac:dyDescent="0.25">
      <c r="A638" t="s">
        <v>3458</v>
      </c>
      <c r="B638" t="s">
        <v>921</v>
      </c>
      <c r="C638">
        <f t="shared" si="9"/>
        <v>0</v>
      </c>
      <c r="F638" t="s">
        <v>4777</v>
      </c>
      <c r="G638" t="s">
        <v>2260</v>
      </c>
    </row>
    <row r="639" spans="1:7" x14ac:dyDescent="0.25">
      <c r="A639" t="s">
        <v>3459</v>
      </c>
      <c r="B639" t="s">
        <v>922</v>
      </c>
      <c r="C639">
        <f t="shared" si="9"/>
        <v>0</v>
      </c>
      <c r="F639" t="s">
        <v>4313</v>
      </c>
      <c r="G639" t="s">
        <v>1775</v>
      </c>
    </row>
    <row r="640" spans="1:7" x14ac:dyDescent="0.25">
      <c r="A640" t="s">
        <v>3460</v>
      </c>
      <c r="B640" t="s">
        <v>923</v>
      </c>
      <c r="C640">
        <f t="shared" si="9"/>
        <v>0</v>
      </c>
      <c r="F640" t="s">
        <v>4778</v>
      </c>
      <c r="G640" t="s">
        <v>2261</v>
      </c>
    </row>
    <row r="641" spans="1:7" x14ac:dyDescent="0.25">
      <c r="A641" t="s">
        <v>3461</v>
      </c>
      <c r="B641" t="s">
        <v>924</v>
      </c>
      <c r="C641">
        <f t="shared" si="9"/>
        <v>0</v>
      </c>
      <c r="F641" t="s">
        <v>4779</v>
      </c>
      <c r="G641" t="s">
        <v>1490</v>
      </c>
    </row>
    <row r="642" spans="1:7" x14ac:dyDescent="0.25">
      <c r="A642" t="s">
        <v>3462</v>
      </c>
      <c r="B642" t="s">
        <v>925</v>
      </c>
      <c r="C642">
        <f t="shared" ref="C642:C705" si="10">COUNTIF(F:F,A642)</f>
        <v>0</v>
      </c>
      <c r="F642" t="s">
        <v>4780</v>
      </c>
      <c r="G642" t="s">
        <v>2262</v>
      </c>
    </row>
    <row r="643" spans="1:7" x14ac:dyDescent="0.25">
      <c r="A643" t="s">
        <v>3463</v>
      </c>
      <c r="B643" t="s">
        <v>926</v>
      </c>
      <c r="C643">
        <f t="shared" si="10"/>
        <v>0</v>
      </c>
      <c r="F643" t="s">
        <v>4781</v>
      </c>
      <c r="G643" t="s">
        <v>2263</v>
      </c>
    </row>
    <row r="644" spans="1:7" x14ac:dyDescent="0.25">
      <c r="A644" t="s">
        <v>3468</v>
      </c>
      <c r="B644" t="s">
        <v>931</v>
      </c>
      <c r="C644">
        <f t="shared" si="10"/>
        <v>0</v>
      </c>
      <c r="F644" t="s">
        <v>4782</v>
      </c>
      <c r="G644" t="s">
        <v>2264</v>
      </c>
    </row>
    <row r="645" spans="1:7" x14ac:dyDescent="0.25">
      <c r="A645" t="s">
        <v>3469</v>
      </c>
      <c r="B645" t="s">
        <v>932</v>
      </c>
      <c r="C645">
        <f t="shared" si="10"/>
        <v>0</v>
      </c>
      <c r="F645" t="s">
        <v>4783</v>
      </c>
      <c r="G645" t="s">
        <v>2265</v>
      </c>
    </row>
    <row r="646" spans="1:7" x14ac:dyDescent="0.25">
      <c r="A646" t="s">
        <v>3470</v>
      </c>
      <c r="B646" t="s">
        <v>933</v>
      </c>
      <c r="C646">
        <f t="shared" si="10"/>
        <v>0</v>
      </c>
      <c r="F646" t="s">
        <v>4563</v>
      </c>
      <c r="G646" t="s">
        <v>2025</v>
      </c>
    </row>
    <row r="647" spans="1:7" x14ac:dyDescent="0.25">
      <c r="A647" t="s">
        <v>3471</v>
      </c>
      <c r="B647" t="s">
        <v>934</v>
      </c>
      <c r="C647">
        <f t="shared" si="10"/>
        <v>0</v>
      </c>
      <c r="F647" t="s">
        <v>4223</v>
      </c>
      <c r="G647" t="s">
        <v>1685</v>
      </c>
    </row>
    <row r="648" spans="1:7" x14ac:dyDescent="0.25">
      <c r="A648" t="s">
        <v>3472</v>
      </c>
      <c r="B648" t="s">
        <v>935</v>
      </c>
      <c r="C648">
        <f t="shared" si="10"/>
        <v>0</v>
      </c>
      <c r="F648" t="s">
        <v>3290</v>
      </c>
      <c r="G648" t="s">
        <v>753</v>
      </c>
    </row>
    <row r="649" spans="1:7" x14ac:dyDescent="0.25">
      <c r="A649" t="s">
        <v>3473</v>
      </c>
      <c r="B649" t="s">
        <v>936</v>
      </c>
      <c r="C649">
        <f t="shared" si="10"/>
        <v>0</v>
      </c>
      <c r="F649" t="s">
        <v>3291</v>
      </c>
      <c r="G649" t="s">
        <v>754</v>
      </c>
    </row>
    <row r="650" spans="1:7" x14ac:dyDescent="0.25">
      <c r="A650" t="s">
        <v>3474</v>
      </c>
      <c r="B650" t="s">
        <v>937</v>
      </c>
      <c r="C650">
        <f t="shared" si="10"/>
        <v>0</v>
      </c>
      <c r="F650" t="s">
        <v>3603</v>
      </c>
      <c r="G650" t="s">
        <v>1066</v>
      </c>
    </row>
    <row r="651" spans="1:7" x14ac:dyDescent="0.25">
      <c r="A651" t="s">
        <v>3476</v>
      </c>
      <c r="B651" t="s">
        <v>939</v>
      </c>
      <c r="C651">
        <f t="shared" si="10"/>
        <v>0</v>
      </c>
      <c r="F651" t="s">
        <v>4440</v>
      </c>
      <c r="G651" t="s">
        <v>1902</v>
      </c>
    </row>
    <row r="652" spans="1:7" x14ac:dyDescent="0.25">
      <c r="A652" t="s">
        <v>3478</v>
      </c>
      <c r="B652" t="s">
        <v>941</v>
      </c>
      <c r="C652">
        <f t="shared" si="10"/>
        <v>0</v>
      </c>
      <c r="F652" t="s">
        <v>4441</v>
      </c>
      <c r="G652" t="s">
        <v>1903</v>
      </c>
    </row>
    <row r="653" spans="1:7" x14ac:dyDescent="0.25">
      <c r="A653" t="s">
        <v>3479</v>
      </c>
      <c r="B653" t="s">
        <v>942</v>
      </c>
      <c r="C653">
        <f t="shared" si="10"/>
        <v>0</v>
      </c>
      <c r="F653" t="s">
        <v>4505</v>
      </c>
      <c r="G653" t="s">
        <v>1967</v>
      </c>
    </row>
    <row r="654" spans="1:7" x14ac:dyDescent="0.25">
      <c r="A654" t="s">
        <v>3480</v>
      </c>
      <c r="B654" t="s">
        <v>943</v>
      </c>
      <c r="C654">
        <f t="shared" si="10"/>
        <v>0</v>
      </c>
      <c r="F654" t="s">
        <v>4547</v>
      </c>
      <c r="G654" t="s">
        <v>2009</v>
      </c>
    </row>
    <row r="655" spans="1:7" x14ac:dyDescent="0.25">
      <c r="A655" t="s">
        <v>3481</v>
      </c>
      <c r="B655" t="s">
        <v>944</v>
      </c>
      <c r="C655">
        <f t="shared" si="10"/>
        <v>0</v>
      </c>
      <c r="F655" t="s">
        <v>4548</v>
      </c>
      <c r="G655" t="s">
        <v>2010</v>
      </c>
    </row>
    <row r="656" spans="1:7" x14ac:dyDescent="0.25">
      <c r="A656" t="s">
        <v>3482</v>
      </c>
      <c r="B656" t="s">
        <v>945</v>
      </c>
      <c r="C656">
        <f t="shared" si="10"/>
        <v>0</v>
      </c>
      <c r="F656" t="s">
        <v>3467</v>
      </c>
      <c r="G656" t="s">
        <v>930</v>
      </c>
    </row>
    <row r="657" spans="1:7" x14ac:dyDescent="0.25">
      <c r="A657" t="s">
        <v>3483</v>
      </c>
      <c r="B657" t="s">
        <v>946</v>
      </c>
      <c r="C657">
        <f t="shared" si="10"/>
        <v>0</v>
      </c>
      <c r="F657" t="s">
        <v>3601</v>
      </c>
      <c r="G657" t="s">
        <v>1064</v>
      </c>
    </row>
    <row r="658" spans="1:7" x14ac:dyDescent="0.25">
      <c r="A658" t="s">
        <v>3485</v>
      </c>
      <c r="B658" t="s">
        <v>948</v>
      </c>
      <c r="C658">
        <f t="shared" si="10"/>
        <v>0</v>
      </c>
      <c r="F658" t="s">
        <v>3738</v>
      </c>
      <c r="G658" t="s">
        <v>1201</v>
      </c>
    </row>
    <row r="659" spans="1:7" x14ac:dyDescent="0.25">
      <c r="A659" t="s">
        <v>3487</v>
      </c>
      <c r="B659" t="s">
        <v>950</v>
      </c>
      <c r="C659">
        <f t="shared" si="10"/>
        <v>0</v>
      </c>
      <c r="F659" t="s">
        <v>3600</v>
      </c>
      <c r="G659" t="s">
        <v>1063</v>
      </c>
    </row>
    <row r="660" spans="1:7" x14ac:dyDescent="0.25">
      <c r="A660" t="s">
        <v>3488</v>
      </c>
      <c r="B660" t="s">
        <v>951</v>
      </c>
      <c r="C660">
        <f t="shared" si="10"/>
        <v>0</v>
      </c>
      <c r="F660" t="s">
        <v>2828</v>
      </c>
      <c r="G660" t="s">
        <v>291</v>
      </c>
    </row>
    <row r="661" spans="1:7" x14ac:dyDescent="0.25">
      <c r="A661" t="s">
        <v>3489</v>
      </c>
      <c r="B661" t="s">
        <v>952</v>
      </c>
      <c r="C661">
        <f t="shared" si="10"/>
        <v>0</v>
      </c>
      <c r="F661" t="s">
        <v>2827</v>
      </c>
      <c r="G661" t="s">
        <v>290</v>
      </c>
    </row>
    <row r="662" spans="1:7" x14ac:dyDescent="0.25">
      <c r="A662" t="s">
        <v>3490</v>
      </c>
      <c r="B662" t="s">
        <v>953</v>
      </c>
      <c r="C662">
        <f t="shared" si="10"/>
        <v>0</v>
      </c>
      <c r="F662" t="s">
        <v>2826</v>
      </c>
      <c r="G662" t="s">
        <v>289</v>
      </c>
    </row>
    <row r="663" spans="1:7" x14ac:dyDescent="0.25">
      <c r="A663" t="s">
        <v>3491</v>
      </c>
      <c r="B663" t="s">
        <v>954</v>
      </c>
      <c r="C663">
        <f t="shared" si="10"/>
        <v>0</v>
      </c>
      <c r="F663" t="s">
        <v>4346</v>
      </c>
      <c r="G663" t="s">
        <v>2266</v>
      </c>
    </row>
    <row r="664" spans="1:7" x14ac:dyDescent="0.25">
      <c r="A664" t="s">
        <v>3493</v>
      </c>
      <c r="B664" t="s">
        <v>956</v>
      </c>
      <c r="C664">
        <f t="shared" si="10"/>
        <v>0</v>
      </c>
      <c r="F664" t="s">
        <v>4342</v>
      </c>
      <c r="G664" t="s">
        <v>1804</v>
      </c>
    </row>
    <row r="665" spans="1:7" x14ac:dyDescent="0.25">
      <c r="A665" t="s">
        <v>3494</v>
      </c>
      <c r="B665" t="s">
        <v>957</v>
      </c>
      <c r="C665">
        <f t="shared" si="10"/>
        <v>0</v>
      </c>
      <c r="F665" t="s">
        <v>2857</v>
      </c>
      <c r="G665" t="s">
        <v>320</v>
      </c>
    </row>
    <row r="666" spans="1:7" x14ac:dyDescent="0.25">
      <c r="A666" t="s">
        <v>3495</v>
      </c>
      <c r="B666" t="s">
        <v>958</v>
      </c>
      <c r="C666">
        <f t="shared" si="10"/>
        <v>0</v>
      </c>
      <c r="F666" t="s">
        <v>3554</v>
      </c>
      <c r="G666" t="s">
        <v>1017</v>
      </c>
    </row>
    <row r="667" spans="1:7" x14ac:dyDescent="0.25">
      <c r="A667" t="s">
        <v>3496</v>
      </c>
      <c r="B667" t="s">
        <v>959</v>
      </c>
      <c r="C667">
        <f t="shared" si="10"/>
        <v>0</v>
      </c>
      <c r="F667" t="s">
        <v>2855</v>
      </c>
      <c r="G667" t="s">
        <v>318</v>
      </c>
    </row>
    <row r="668" spans="1:7" x14ac:dyDescent="0.25">
      <c r="A668" t="s">
        <v>3497</v>
      </c>
      <c r="B668" t="s">
        <v>960</v>
      </c>
      <c r="C668">
        <f t="shared" si="10"/>
        <v>0</v>
      </c>
      <c r="F668" t="s">
        <v>3737</v>
      </c>
      <c r="G668" t="s">
        <v>1200</v>
      </c>
    </row>
    <row r="669" spans="1:7" x14ac:dyDescent="0.25">
      <c r="A669" t="s">
        <v>3498</v>
      </c>
      <c r="B669" t="s">
        <v>961</v>
      </c>
      <c r="C669">
        <f t="shared" si="10"/>
        <v>0</v>
      </c>
      <c r="F669" t="s">
        <v>2856</v>
      </c>
      <c r="G669" t="s">
        <v>319</v>
      </c>
    </row>
    <row r="670" spans="1:7" x14ac:dyDescent="0.25">
      <c r="A670" t="s">
        <v>3502</v>
      </c>
      <c r="B670" t="s">
        <v>965</v>
      </c>
      <c r="C670">
        <f t="shared" si="10"/>
        <v>0</v>
      </c>
      <c r="F670" t="s">
        <v>4348</v>
      </c>
      <c r="G670" t="s">
        <v>1810</v>
      </c>
    </row>
    <row r="671" spans="1:7" x14ac:dyDescent="0.25">
      <c r="A671" t="s">
        <v>3505</v>
      </c>
      <c r="B671" t="s">
        <v>968</v>
      </c>
      <c r="C671">
        <f t="shared" si="10"/>
        <v>0</v>
      </c>
      <c r="F671" t="s">
        <v>4344</v>
      </c>
      <c r="G671" t="s">
        <v>1806</v>
      </c>
    </row>
    <row r="672" spans="1:7" x14ac:dyDescent="0.25">
      <c r="A672" t="s">
        <v>3506</v>
      </c>
      <c r="B672" t="s">
        <v>969</v>
      </c>
      <c r="C672">
        <f t="shared" si="10"/>
        <v>0</v>
      </c>
      <c r="F672" t="s">
        <v>3500</v>
      </c>
      <c r="G672" t="s">
        <v>963</v>
      </c>
    </row>
    <row r="673" spans="1:7" x14ac:dyDescent="0.25">
      <c r="A673" t="s">
        <v>3507</v>
      </c>
      <c r="B673" t="s">
        <v>970</v>
      </c>
      <c r="C673">
        <f t="shared" si="10"/>
        <v>0</v>
      </c>
      <c r="F673" t="s">
        <v>3501</v>
      </c>
      <c r="G673" t="s">
        <v>964</v>
      </c>
    </row>
    <row r="674" spans="1:7" x14ac:dyDescent="0.25">
      <c r="A674" t="s">
        <v>3508</v>
      </c>
      <c r="B674" t="s">
        <v>971</v>
      </c>
      <c r="C674">
        <f t="shared" si="10"/>
        <v>0</v>
      </c>
      <c r="F674" t="s">
        <v>2960</v>
      </c>
      <c r="G674" t="s">
        <v>423</v>
      </c>
    </row>
    <row r="675" spans="1:7" x14ac:dyDescent="0.25">
      <c r="A675" t="s">
        <v>3510</v>
      </c>
      <c r="B675" t="s">
        <v>973</v>
      </c>
      <c r="C675">
        <f t="shared" si="10"/>
        <v>0</v>
      </c>
      <c r="F675" t="s">
        <v>3193</v>
      </c>
      <c r="G675" t="s">
        <v>656</v>
      </c>
    </row>
    <row r="676" spans="1:7" x14ac:dyDescent="0.25">
      <c r="A676" t="s">
        <v>3511</v>
      </c>
      <c r="B676" t="s">
        <v>974</v>
      </c>
      <c r="C676">
        <f t="shared" si="10"/>
        <v>0</v>
      </c>
      <c r="F676" t="s">
        <v>3191</v>
      </c>
      <c r="G676" t="s">
        <v>654</v>
      </c>
    </row>
    <row r="677" spans="1:7" x14ac:dyDescent="0.25">
      <c r="A677" t="s">
        <v>3512</v>
      </c>
      <c r="B677" t="s">
        <v>975</v>
      </c>
      <c r="C677">
        <f t="shared" si="10"/>
        <v>0</v>
      </c>
      <c r="F677" t="s">
        <v>3192</v>
      </c>
      <c r="G677" t="s">
        <v>655</v>
      </c>
    </row>
    <row r="678" spans="1:7" x14ac:dyDescent="0.25">
      <c r="A678" t="s">
        <v>3513</v>
      </c>
      <c r="B678" t="s">
        <v>976</v>
      </c>
      <c r="C678">
        <f t="shared" si="10"/>
        <v>0</v>
      </c>
      <c r="F678" t="s">
        <v>4158</v>
      </c>
      <c r="G678" t="s">
        <v>1620</v>
      </c>
    </row>
    <row r="679" spans="1:7" x14ac:dyDescent="0.25">
      <c r="A679" t="s">
        <v>3514</v>
      </c>
      <c r="B679" t="s">
        <v>977</v>
      </c>
      <c r="C679">
        <f t="shared" si="10"/>
        <v>0</v>
      </c>
      <c r="F679" t="s">
        <v>4146</v>
      </c>
      <c r="G679" t="s">
        <v>1608</v>
      </c>
    </row>
    <row r="680" spans="1:7" x14ac:dyDescent="0.25">
      <c r="A680" t="s">
        <v>3516</v>
      </c>
      <c r="B680" t="s">
        <v>979</v>
      </c>
      <c r="C680">
        <f t="shared" si="10"/>
        <v>0</v>
      </c>
      <c r="F680" t="s">
        <v>3091</v>
      </c>
      <c r="G680" t="s">
        <v>554</v>
      </c>
    </row>
    <row r="681" spans="1:7" x14ac:dyDescent="0.25">
      <c r="A681" t="s">
        <v>3517</v>
      </c>
      <c r="B681" t="s">
        <v>980</v>
      </c>
      <c r="C681">
        <f t="shared" si="10"/>
        <v>0</v>
      </c>
      <c r="F681" t="s">
        <v>4784</v>
      </c>
      <c r="G681" t="s">
        <v>2267</v>
      </c>
    </row>
    <row r="682" spans="1:7" x14ac:dyDescent="0.25">
      <c r="A682" t="s">
        <v>3518</v>
      </c>
      <c r="B682" t="s">
        <v>981</v>
      </c>
      <c r="C682">
        <f t="shared" si="10"/>
        <v>0</v>
      </c>
      <c r="F682" t="s">
        <v>4785</v>
      </c>
      <c r="G682" t="s">
        <v>2268</v>
      </c>
    </row>
    <row r="683" spans="1:7" x14ac:dyDescent="0.25">
      <c r="A683" t="s">
        <v>3519</v>
      </c>
      <c r="B683" t="s">
        <v>982</v>
      </c>
      <c r="C683">
        <f t="shared" si="10"/>
        <v>0</v>
      </c>
      <c r="F683" t="s">
        <v>2904</v>
      </c>
      <c r="G683" t="s">
        <v>367</v>
      </c>
    </row>
    <row r="684" spans="1:7" x14ac:dyDescent="0.25">
      <c r="A684" t="s">
        <v>3520</v>
      </c>
      <c r="B684" t="s">
        <v>983</v>
      </c>
      <c r="C684">
        <f t="shared" si="10"/>
        <v>0</v>
      </c>
      <c r="F684" t="s">
        <v>4786</v>
      </c>
      <c r="G684" t="s">
        <v>2269</v>
      </c>
    </row>
    <row r="685" spans="1:7" x14ac:dyDescent="0.25">
      <c r="A685" t="s">
        <v>3521</v>
      </c>
      <c r="B685" t="s">
        <v>984</v>
      </c>
      <c r="C685">
        <f t="shared" si="10"/>
        <v>0</v>
      </c>
      <c r="F685" t="s">
        <v>4787</v>
      </c>
      <c r="G685" t="s">
        <v>2270</v>
      </c>
    </row>
    <row r="686" spans="1:7" x14ac:dyDescent="0.25">
      <c r="A686" t="s">
        <v>3523</v>
      </c>
      <c r="B686" t="s">
        <v>986</v>
      </c>
      <c r="C686">
        <f t="shared" si="10"/>
        <v>0</v>
      </c>
      <c r="F686" t="s">
        <v>4788</v>
      </c>
      <c r="G686" t="s">
        <v>2271</v>
      </c>
    </row>
    <row r="687" spans="1:7" x14ac:dyDescent="0.25">
      <c r="A687" t="s">
        <v>3524</v>
      </c>
      <c r="B687" t="s">
        <v>987</v>
      </c>
      <c r="C687">
        <f t="shared" si="10"/>
        <v>0</v>
      </c>
      <c r="F687" t="s">
        <v>4789</v>
      </c>
      <c r="G687" t="s">
        <v>2272</v>
      </c>
    </row>
    <row r="688" spans="1:7" x14ac:dyDescent="0.25">
      <c r="A688" t="s">
        <v>3527</v>
      </c>
      <c r="B688" t="s">
        <v>990</v>
      </c>
      <c r="C688">
        <f t="shared" si="10"/>
        <v>0</v>
      </c>
      <c r="F688" t="s">
        <v>4790</v>
      </c>
      <c r="G688" t="s">
        <v>2273</v>
      </c>
    </row>
    <row r="689" spans="1:7" x14ac:dyDescent="0.25">
      <c r="A689" t="s">
        <v>3528</v>
      </c>
      <c r="B689" t="s">
        <v>991</v>
      </c>
      <c r="C689">
        <f t="shared" si="10"/>
        <v>0</v>
      </c>
      <c r="F689" t="s">
        <v>4791</v>
      </c>
      <c r="G689" t="s">
        <v>2274</v>
      </c>
    </row>
    <row r="690" spans="1:7" x14ac:dyDescent="0.25">
      <c r="A690" t="s">
        <v>3530</v>
      </c>
      <c r="B690" t="s">
        <v>993</v>
      </c>
      <c r="C690">
        <f t="shared" si="10"/>
        <v>0</v>
      </c>
      <c r="F690" t="s">
        <v>4792</v>
      </c>
      <c r="G690" t="s">
        <v>2275</v>
      </c>
    </row>
    <row r="691" spans="1:7" x14ac:dyDescent="0.25">
      <c r="A691" t="s">
        <v>3531</v>
      </c>
      <c r="B691" t="s">
        <v>994</v>
      </c>
      <c r="C691">
        <f t="shared" si="10"/>
        <v>0</v>
      </c>
      <c r="F691" t="s">
        <v>4793</v>
      </c>
      <c r="G691" t="s">
        <v>2276</v>
      </c>
    </row>
    <row r="692" spans="1:7" x14ac:dyDescent="0.25">
      <c r="A692" t="s">
        <v>3532</v>
      </c>
      <c r="B692" t="s">
        <v>995</v>
      </c>
      <c r="C692">
        <f t="shared" si="10"/>
        <v>0</v>
      </c>
      <c r="F692" t="s">
        <v>4794</v>
      </c>
      <c r="G692" t="s">
        <v>2277</v>
      </c>
    </row>
    <row r="693" spans="1:7" x14ac:dyDescent="0.25">
      <c r="A693" t="s">
        <v>3533</v>
      </c>
      <c r="B693" t="s">
        <v>996</v>
      </c>
      <c r="C693">
        <f t="shared" si="10"/>
        <v>0</v>
      </c>
      <c r="F693" t="s">
        <v>4795</v>
      </c>
      <c r="G693" t="s">
        <v>2278</v>
      </c>
    </row>
    <row r="694" spans="1:7" x14ac:dyDescent="0.25">
      <c r="A694" t="s">
        <v>3534</v>
      </c>
      <c r="B694" t="s">
        <v>997</v>
      </c>
      <c r="C694">
        <f t="shared" si="10"/>
        <v>0</v>
      </c>
      <c r="F694" t="s">
        <v>4796</v>
      </c>
      <c r="G694" t="s">
        <v>2279</v>
      </c>
    </row>
    <row r="695" spans="1:7" x14ac:dyDescent="0.25">
      <c r="A695" t="s">
        <v>3535</v>
      </c>
      <c r="B695" t="s">
        <v>998</v>
      </c>
      <c r="C695">
        <f t="shared" si="10"/>
        <v>0</v>
      </c>
      <c r="F695" t="s">
        <v>4797</v>
      </c>
      <c r="G695" t="s">
        <v>2280</v>
      </c>
    </row>
    <row r="696" spans="1:7" x14ac:dyDescent="0.25">
      <c r="A696" t="s">
        <v>3536</v>
      </c>
      <c r="B696" t="s">
        <v>999</v>
      </c>
      <c r="C696">
        <f t="shared" si="10"/>
        <v>0</v>
      </c>
      <c r="F696" t="s">
        <v>4798</v>
      </c>
      <c r="G696" t="s">
        <v>2281</v>
      </c>
    </row>
    <row r="697" spans="1:7" x14ac:dyDescent="0.25">
      <c r="A697" t="s">
        <v>3537</v>
      </c>
      <c r="B697" t="s">
        <v>1000</v>
      </c>
      <c r="C697">
        <f t="shared" si="10"/>
        <v>0</v>
      </c>
      <c r="F697" t="s">
        <v>4799</v>
      </c>
      <c r="G697" t="s">
        <v>2282</v>
      </c>
    </row>
    <row r="698" spans="1:7" x14ac:dyDescent="0.25">
      <c r="A698" t="s">
        <v>3538</v>
      </c>
      <c r="B698" t="s">
        <v>1001</v>
      </c>
      <c r="C698">
        <f t="shared" si="10"/>
        <v>0</v>
      </c>
      <c r="F698" t="s">
        <v>4800</v>
      </c>
      <c r="G698" t="s">
        <v>2283</v>
      </c>
    </row>
    <row r="699" spans="1:7" x14ac:dyDescent="0.25">
      <c r="A699" t="s">
        <v>3539</v>
      </c>
      <c r="B699" t="s">
        <v>1002</v>
      </c>
      <c r="C699">
        <f t="shared" si="10"/>
        <v>0</v>
      </c>
      <c r="F699" t="s">
        <v>4801</v>
      </c>
      <c r="G699" t="s">
        <v>2284</v>
      </c>
    </row>
    <row r="700" spans="1:7" x14ac:dyDescent="0.25">
      <c r="A700" t="s">
        <v>3541</v>
      </c>
      <c r="B700" t="s">
        <v>1004</v>
      </c>
      <c r="C700">
        <f t="shared" si="10"/>
        <v>0</v>
      </c>
      <c r="F700" t="s">
        <v>4802</v>
      </c>
      <c r="G700" t="s">
        <v>2285</v>
      </c>
    </row>
    <row r="701" spans="1:7" x14ac:dyDescent="0.25">
      <c r="A701" t="s">
        <v>3543</v>
      </c>
      <c r="B701" t="s">
        <v>1006</v>
      </c>
      <c r="C701">
        <f t="shared" si="10"/>
        <v>0</v>
      </c>
      <c r="F701" t="s">
        <v>4803</v>
      </c>
      <c r="G701" t="s">
        <v>2286</v>
      </c>
    </row>
    <row r="702" spans="1:7" x14ac:dyDescent="0.25">
      <c r="A702" t="s">
        <v>3544</v>
      </c>
      <c r="B702" t="s">
        <v>1007</v>
      </c>
      <c r="C702">
        <f t="shared" si="10"/>
        <v>0</v>
      </c>
      <c r="F702" t="s">
        <v>4804</v>
      </c>
      <c r="G702" t="s">
        <v>2287</v>
      </c>
    </row>
    <row r="703" spans="1:7" x14ac:dyDescent="0.25">
      <c r="A703" t="s">
        <v>3547</v>
      </c>
      <c r="B703" t="s">
        <v>1010</v>
      </c>
      <c r="C703">
        <f t="shared" si="10"/>
        <v>0</v>
      </c>
      <c r="F703" t="s">
        <v>4805</v>
      </c>
      <c r="G703" t="s">
        <v>2288</v>
      </c>
    </row>
    <row r="704" spans="1:7" x14ac:dyDescent="0.25">
      <c r="A704" t="s">
        <v>3548</v>
      </c>
      <c r="B704" t="s">
        <v>1011</v>
      </c>
      <c r="C704">
        <f t="shared" si="10"/>
        <v>0</v>
      </c>
      <c r="F704" t="s">
        <v>2769</v>
      </c>
      <c r="G704" t="s">
        <v>232</v>
      </c>
    </row>
    <row r="705" spans="1:7" x14ac:dyDescent="0.25">
      <c r="A705" t="s">
        <v>3553</v>
      </c>
      <c r="B705" t="s">
        <v>1016</v>
      </c>
      <c r="C705">
        <f t="shared" si="10"/>
        <v>0</v>
      </c>
      <c r="F705" t="s">
        <v>2797</v>
      </c>
      <c r="G705" t="s">
        <v>260</v>
      </c>
    </row>
    <row r="706" spans="1:7" x14ac:dyDescent="0.25">
      <c r="A706" t="s">
        <v>3557</v>
      </c>
      <c r="B706" t="s">
        <v>1020</v>
      </c>
      <c r="C706">
        <f t="shared" ref="C706:C769" si="11">COUNTIF(F:F,A706)</f>
        <v>0</v>
      </c>
      <c r="F706" t="s">
        <v>4806</v>
      </c>
      <c r="G706" t="s">
        <v>2289</v>
      </c>
    </row>
    <row r="707" spans="1:7" x14ac:dyDescent="0.25">
      <c r="A707" t="s">
        <v>3558</v>
      </c>
      <c r="B707" t="s">
        <v>1021</v>
      </c>
      <c r="C707">
        <f t="shared" si="11"/>
        <v>0</v>
      </c>
      <c r="F707" t="s">
        <v>3792</v>
      </c>
      <c r="G707" t="s">
        <v>1255</v>
      </c>
    </row>
    <row r="708" spans="1:7" x14ac:dyDescent="0.25">
      <c r="A708" t="s">
        <v>3559</v>
      </c>
      <c r="B708" t="s">
        <v>1022</v>
      </c>
      <c r="C708">
        <f t="shared" si="11"/>
        <v>0</v>
      </c>
      <c r="F708" t="s">
        <v>3405</v>
      </c>
      <c r="G708" t="s">
        <v>868</v>
      </c>
    </row>
    <row r="709" spans="1:7" x14ac:dyDescent="0.25">
      <c r="A709" t="s">
        <v>3563</v>
      </c>
      <c r="B709" t="s">
        <v>1026</v>
      </c>
      <c r="C709">
        <f t="shared" si="11"/>
        <v>0</v>
      </c>
      <c r="F709" t="s">
        <v>4381</v>
      </c>
      <c r="G709" t="s">
        <v>1843</v>
      </c>
    </row>
    <row r="710" spans="1:7" x14ac:dyDescent="0.25">
      <c r="A710" t="s">
        <v>3564</v>
      </c>
      <c r="B710" t="s">
        <v>1027</v>
      </c>
      <c r="C710">
        <f t="shared" si="11"/>
        <v>0</v>
      </c>
      <c r="F710" t="s">
        <v>4211</v>
      </c>
      <c r="G710" t="s">
        <v>1673</v>
      </c>
    </row>
    <row r="711" spans="1:7" x14ac:dyDescent="0.25">
      <c r="A711" t="s">
        <v>3565</v>
      </c>
      <c r="B711" t="s">
        <v>1028</v>
      </c>
      <c r="C711">
        <f t="shared" si="11"/>
        <v>0</v>
      </c>
      <c r="F711" t="s">
        <v>4451</v>
      </c>
      <c r="G711" t="s">
        <v>1913</v>
      </c>
    </row>
    <row r="712" spans="1:7" x14ac:dyDescent="0.25">
      <c r="A712" t="s">
        <v>3566</v>
      </c>
      <c r="B712" t="s">
        <v>1029</v>
      </c>
      <c r="C712">
        <f t="shared" si="11"/>
        <v>0</v>
      </c>
      <c r="F712" t="s">
        <v>2944</v>
      </c>
      <c r="G712" t="s">
        <v>407</v>
      </c>
    </row>
    <row r="713" spans="1:7" x14ac:dyDescent="0.25">
      <c r="A713" t="s">
        <v>3567</v>
      </c>
      <c r="B713" t="s">
        <v>1030</v>
      </c>
      <c r="C713">
        <f t="shared" si="11"/>
        <v>0</v>
      </c>
      <c r="F713" t="s">
        <v>3186</v>
      </c>
      <c r="G713" t="s">
        <v>649</v>
      </c>
    </row>
    <row r="714" spans="1:7" x14ac:dyDescent="0.25">
      <c r="A714" t="s">
        <v>3568</v>
      </c>
      <c r="B714" t="s">
        <v>1031</v>
      </c>
      <c r="C714">
        <f t="shared" si="11"/>
        <v>0</v>
      </c>
      <c r="F714" t="s">
        <v>3185</v>
      </c>
      <c r="G714" t="s">
        <v>648</v>
      </c>
    </row>
    <row r="715" spans="1:7" x14ac:dyDescent="0.25">
      <c r="A715" t="s">
        <v>3569</v>
      </c>
      <c r="B715" t="s">
        <v>1032</v>
      </c>
      <c r="C715">
        <f t="shared" si="11"/>
        <v>0</v>
      </c>
      <c r="F715" t="s">
        <v>4525</v>
      </c>
      <c r="G715" t="s">
        <v>1987</v>
      </c>
    </row>
    <row r="716" spans="1:7" x14ac:dyDescent="0.25">
      <c r="A716" t="s">
        <v>3570</v>
      </c>
      <c r="B716" t="s">
        <v>1033</v>
      </c>
      <c r="C716">
        <f t="shared" si="11"/>
        <v>0</v>
      </c>
      <c r="F716" t="s">
        <v>4450</v>
      </c>
      <c r="G716" t="s">
        <v>1912</v>
      </c>
    </row>
    <row r="717" spans="1:7" x14ac:dyDescent="0.25">
      <c r="A717" t="s">
        <v>3571</v>
      </c>
      <c r="B717" t="s">
        <v>1034</v>
      </c>
      <c r="C717">
        <f t="shared" si="11"/>
        <v>0</v>
      </c>
      <c r="F717" t="s">
        <v>3146</v>
      </c>
      <c r="G717" t="s">
        <v>609</v>
      </c>
    </row>
    <row r="718" spans="1:7" x14ac:dyDescent="0.25">
      <c r="A718" t="s">
        <v>3572</v>
      </c>
      <c r="B718" t="s">
        <v>1035</v>
      </c>
      <c r="C718">
        <f t="shared" si="11"/>
        <v>0</v>
      </c>
      <c r="F718" t="s">
        <v>3868</v>
      </c>
      <c r="G718" t="s">
        <v>1331</v>
      </c>
    </row>
    <row r="719" spans="1:7" x14ac:dyDescent="0.25">
      <c r="A719" t="s">
        <v>3573</v>
      </c>
      <c r="B719" t="s">
        <v>1036</v>
      </c>
      <c r="C719">
        <f t="shared" si="11"/>
        <v>0</v>
      </c>
      <c r="F719" t="s">
        <v>4807</v>
      </c>
      <c r="G719" t="s">
        <v>2290</v>
      </c>
    </row>
    <row r="720" spans="1:7" x14ac:dyDescent="0.25">
      <c r="A720" t="s">
        <v>3574</v>
      </c>
      <c r="B720" t="s">
        <v>1037</v>
      </c>
      <c r="C720">
        <f t="shared" si="11"/>
        <v>0</v>
      </c>
      <c r="F720" t="s">
        <v>3145</v>
      </c>
      <c r="G720" t="s">
        <v>608</v>
      </c>
    </row>
    <row r="721" spans="1:7" x14ac:dyDescent="0.25">
      <c r="A721" t="s">
        <v>3577</v>
      </c>
      <c r="B721" t="s">
        <v>1040</v>
      </c>
      <c r="C721">
        <f t="shared" si="11"/>
        <v>0</v>
      </c>
      <c r="F721" t="s">
        <v>3705</v>
      </c>
      <c r="G721" t="s">
        <v>1168</v>
      </c>
    </row>
    <row r="722" spans="1:7" x14ac:dyDescent="0.25">
      <c r="A722" t="s">
        <v>3581</v>
      </c>
      <c r="B722" t="s">
        <v>1044</v>
      </c>
      <c r="C722">
        <f t="shared" si="11"/>
        <v>0</v>
      </c>
      <c r="F722" t="s">
        <v>2961</v>
      </c>
      <c r="G722" t="s">
        <v>424</v>
      </c>
    </row>
    <row r="723" spans="1:7" x14ac:dyDescent="0.25">
      <c r="A723" t="s">
        <v>3582</v>
      </c>
      <c r="B723" t="s">
        <v>1045</v>
      </c>
      <c r="C723">
        <f t="shared" si="11"/>
        <v>0</v>
      </c>
      <c r="F723" t="s">
        <v>3706</v>
      </c>
      <c r="G723" t="s">
        <v>1169</v>
      </c>
    </row>
    <row r="724" spans="1:7" x14ac:dyDescent="0.25">
      <c r="A724" t="s">
        <v>3583</v>
      </c>
      <c r="B724" t="s">
        <v>1046</v>
      </c>
      <c r="C724">
        <f t="shared" si="11"/>
        <v>0</v>
      </c>
      <c r="F724" t="s">
        <v>4538</v>
      </c>
      <c r="G724" t="s">
        <v>2000</v>
      </c>
    </row>
    <row r="725" spans="1:7" x14ac:dyDescent="0.25">
      <c r="A725" t="s">
        <v>3584</v>
      </c>
      <c r="B725" t="s">
        <v>1047</v>
      </c>
      <c r="C725">
        <f t="shared" si="11"/>
        <v>0</v>
      </c>
      <c r="F725" t="s">
        <v>4808</v>
      </c>
      <c r="G725" t="s">
        <v>2291</v>
      </c>
    </row>
    <row r="726" spans="1:7" x14ac:dyDescent="0.25">
      <c r="A726" t="s">
        <v>3588</v>
      </c>
      <c r="B726" t="s">
        <v>1051</v>
      </c>
      <c r="C726">
        <f t="shared" si="11"/>
        <v>0</v>
      </c>
      <c r="F726" t="s">
        <v>4809</v>
      </c>
      <c r="G726" t="s">
        <v>2292</v>
      </c>
    </row>
    <row r="727" spans="1:7" x14ac:dyDescent="0.25">
      <c r="A727" t="s">
        <v>3591</v>
      </c>
      <c r="B727" t="s">
        <v>1054</v>
      </c>
      <c r="C727">
        <f t="shared" si="11"/>
        <v>0</v>
      </c>
      <c r="F727" t="s">
        <v>4810</v>
      </c>
      <c r="G727" t="s">
        <v>2293</v>
      </c>
    </row>
    <row r="728" spans="1:7" x14ac:dyDescent="0.25">
      <c r="A728" t="s">
        <v>3592</v>
      </c>
      <c r="B728" t="s">
        <v>1055</v>
      </c>
      <c r="C728">
        <f t="shared" si="11"/>
        <v>0</v>
      </c>
      <c r="F728" t="s">
        <v>4811</v>
      </c>
      <c r="G728" t="s">
        <v>2294</v>
      </c>
    </row>
    <row r="729" spans="1:7" x14ac:dyDescent="0.25">
      <c r="A729" t="s">
        <v>3593</v>
      </c>
      <c r="B729" t="s">
        <v>1056</v>
      </c>
      <c r="C729">
        <f t="shared" si="11"/>
        <v>0</v>
      </c>
      <c r="F729" t="s">
        <v>4812</v>
      </c>
      <c r="G729" t="s">
        <v>2295</v>
      </c>
    </row>
    <row r="730" spans="1:7" x14ac:dyDescent="0.25">
      <c r="A730" t="s">
        <v>3594</v>
      </c>
      <c r="B730" t="s">
        <v>1057</v>
      </c>
      <c r="C730">
        <f t="shared" si="11"/>
        <v>0</v>
      </c>
      <c r="F730" t="s">
        <v>4813</v>
      </c>
      <c r="G730" t="s">
        <v>2296</v>
      </c>
    </row>
    <row r="731" spans="1:7" x14ac:dyDescent="0.25">
      <c r="A731" t="s">
        <v>3595</v>
      </c>
      <c r="B731" t="s">
        <v>1058</v>
      </c>
      <c r="C731">
        <f t="shared" si="11"/>
        <v>0</v>
      </c>
      <c r="F731" t="s">
        <v>4814</v>
      </c>
      <c r="G731" t="s">
        <v>2297</v>
      </c>
    </row>
    <row r="732" spans="1:7" x14ac:dyDescent="0.25">
      <c r="A732" t="s">
        <v>3602</v>
      </c>
      <c r="B732" t="s">
        <v>1065</v>
      </c>
      <c r="C732">
        <f t="shared" si="11"/>
        <v>0</v>
      </c>
      <c r="F732" t="s">
        <v>4815</v>
      </c>
      <c r="G732" t="s">
        <v>2298</v>
      </c>
    </row>
    <row r="733" spans="1:7" x14ac:dyDescent="0.25">
      <c r="A733" t="s">
        <v>3608</v>
      </c>
      <c r="B733" t="s">
        <v>1071</v>
      </c>
      <c r="C733">
        <f t="shared" si="11"/>
        <v>0</v>
      </c>
      <c r="F733" t="s">
        <v>4816</v>
      </c>
      <c r="G733" t="s">
        <v>2299</v>
      </c>
    </row>
    <row r="734" spans="1:7" x14ac:dyDescent="0.25">
      <c r="A734" t="s">
        <v>3610</v>
      </c>
      <c r="B734" t="s">
        <v>1073</v>
      </c>
      <c r="C734">
        <f t="shared" si="11"/>
        <v>0</v>
      </c>
      <c r="F734" t="s">
        <v>4817</v>
      </c>
      <c r="G734" t="s">
        <v>2300</v>
      </c>
    </row>
    <row r="735" spans="1:7" x14ac:dyDescent="0.25">
      <c r="A735" t="s">
        <v>3612</v>
      </c>
      <c r="B735" t="s">
        <v>1075</v>
      </c>
      <c r="C735">
        <f t="shared" si="11"/>
        <v>0</v>
      </c>
      <c r="F735" t="s">
        <v>4818</v>
      </c>
      <c r="G735" t="s">
        <v>2301</v>
      </c>
    </row>
    <row r="736" spans="1:7" x14ac:dyDescent="0.25">
      <c r="A736" t="s">
        <v>3614</v>
      </c>
      <c r="B736" t="s">
        <v>1077</v>
      </c>
      <c r="C736">
        <f t="shared" si="11"/>
        <v>0</v>
      </c>
      <c r="F736" t="s">
        <v>4819</v>
      </c>
      <c r="G736" t="s">
        <v>2302</v>
      </c>
    </row>
    <row r="737" spans="1:7" x14ac:dyDescent="0.25">
      <c r="A737" t="s">
        <v>3616</v>
      </c>
      <c r="B737" t="s">
        <v>1079</v>
      </c>
      <c r="C737">
        <f t="shared" si="11"/>
        <v>0</v>
      </c>
      <c r="F737" t="s">
        <v>4820</v>
      </c>
      <c r="G737" t="s">
        <v>2303</v>
      </c>
    </row>
    <row r="738" spans="1:7" x14ac:dyDescent="0.25">
      <c r="A738" t="s">
        <v>3618</v>
      </c>
      <c r="B738" t="s">
        <v>1081</v>
      </c>
      <c r="C738">
        <f t="shared" si="11"/>
        <v>0</v>
      </c>
      <c r="F738" t="s">
        <v>4821</v>
      </c>
      <c r="G738" t="s">
        <v>2304</v>
      </c>
    </row>
    <row r="739" spans="1:7" x14ac:dyDescent="0.25">
      <c r="A739" t="s">
        <v>3620</v>
      </c>
      <c r="B739" t="s">
        <v>1083</v>
      </c>
      <c r="C739">
        <f t="shared" si="11"/>
        <v>0</v>
      </c>
      <c r="F739" t="s">
        <v>4822</v>
      </c>
      <c r="G739" t="s">
        <v>2305</v>
      </c>
    </row>
    <row r="740" spans="1:7" x14ac:dyDescent="0.25">
      <c r="A740" t="s">
        <v>3621</v>
      </c>
      <c r="B740" t="s">
        <v>1084</v>
      </c>
      <c r="C740">
        <f t="shared" si="11"/>
        <v>0</v>
      </c>
      <c r="F740" t="s">
        <v>4823</v>
      </c>
      <c r="G740" t="s">
        <v>2306</v>
      </c>
    </row>
    <row r="741" spans="1:7" x14ac:dyDescent="0.25">
      <c r="A741" t="s">
        <v>3625</v>
      </c>
      <c r="B741" t="s">
        <v>1088</v>
      </c>
      <c r="C741">
        <f t="shared" si="11"/>
        <v>0</v>
      </c>
      <c r="F741" t="s">
        <v>4824</v>
      </c>
      <c r="G741" t="s">
        <v>2307</v>
      </c>
    </row>
    <row r="742" spans="1:7" x14ac:dyDescent="0.25">
      <c r="A742" t="s">
        <v>3626</v>
      </c>
      <c r="B742" t="s">
        <v>1089</v>
      </c>
      <c r="C742">
        <f t="shared" si="11"/>
        <v>0</v>
      </c>
      <c r="F742" t="s">
        <v>4825</v>
      </c>
      <c r="G742" t="s">
        <v>2308</v>
      </c>
    </row>
    <row r="743" spans="1:7" x14ac:dyDescent="0.25">
      <c r="A743" t="s">
        <v>3627</v>
      </c>
      <c r="B743" t="s">
        <v>1090</v>
      </c>
      <c r="C743">
        <f t="shared" si="11"/>
        <v>0</v>
      </c>
      <c r="F743" t="s">
        <v>4826</v>
      </c>
      <c r="G743" t="s">
        <v>2309</v>
      </c>
    </row>
    <row r="744" spans="1:7" x14ac:dyDescent="0.25">
      <c r="A744" t="s">
        <v>3628</v>
      </c>
      <c r="B744" t="s">
        <v>1091</v>
      </c>
      <c r="C744">
        <f t="shared" si="11"/>
        <v>0</v>
      </c>
      <c r="F744" t="s">
        <v>4827</v>
      </c>
      <c r="G744" t="s">
        <v>2310</v>
      </c>
    </row>
    <row r="745" spans="1:7" x14ac:dyDescent="0.25">
      <c r="A745" t="s">
        <v>3629</v>
      </c>
      <c r="B745" t="s">
        <v>1092</v>
      </c>
      <c r="C745">
        <f t="shared" si="11"/>
        <v>0</v>
      </c>
      <c r="F745" t="s">
        <v>4828</v>
      </c>
      <c r="G745" t="s">
        <v>2311</v>
      </c>
    </row>
    <row r="746" spans="1:7" x14ac:dyDescent="0.25">
      <c r="A746" t="s">
        <v>3633</v>
      </c>
      <c r="B746" t="s">
        <v>1096</v>
      </c>
      <c r="C746">
        <f t="shared" si="11"/>
        <v>0</v>
      </c>
      <c r="F746" t="s">
        <v>4829</v>
      </c>
      <c r="G746" t="s">
        <v>2312</v>
      </c>
    </row>
    <row r="747" spans="1:7" x14ac:dyDescent="0.25">
      <c r="A747" t="s">
        <v>3634</v>
      </c>
      <c r="B747" t="s">
        <v>1097</v>
      </c>
      <c r="C747">
        <f t="shared" si="11"/>
        <v>0</v>
      </c>
      <c r="F747" t="s">
        <v>4830</v>
      </c>
      <c r="G747" t="s">
        <v>2313</v>
      </c>
    </row>
    <row r="748" spans="1:7" x14ac:dyDescent="0.25">
      <c r="A748" t="s">
        <v>3635</v>
      </c>
      <c r="B748" t="s">
        <v>1098</v>
      </c>
      <c r="C748">
        <f t="shared" si="11"/>
        <v>0</v>
      </c>
      <c r="F748" t="s">
        <v>4831</v>
      </c>
      <c r="G748" t="s">
        <v>2314</v>
      </c>
    </row>
    <row r="749" spans="1:7" x14ac:dyDescent="0.25">
      <c r="A749" t="s">
        <v>3636</v>
      </c>
      <c r="B749" t="s">
        <v>1099</v>
      </c>
      <c r="C749">
        <f t="shared" si="11"/>
        <v>0</v>
      </c>
      <c r="F749" t="s">
        <v>4832</v>
      </c>
      <c r="G749" t="s">
        <v>2315</v>
      </c>
    </row>
    <row r="750" spans="1:7" x14ac:dyDescent="0.25">
      <c r="A750" t="s">
        <v>3639</v>
      </c>
      <c r="B750" t="s">
        <v>1102</v>
      </c>
      <c r="C750">
        <f t="shared" si="11"/>
        <v>0</v>
      </c>
      <c r="F750" t="s">
        <v>4833</v>
      </c>
      <c r="G750" t="s">
        <v>2316</v>
      </c>
    </row>
    <row r="751" spans="1:7" x14ac:dyDescent="0.25">
      <c r="A751" t="s">
        <v>3640</v>
      </c>
      <c r="B751" t="s">
        <v>1103</v>
      </c>
      <c r="C751">
        <f t="shared" si="11"/>
        <v>0</v>
      </c>
      <c r="F751" t="s">
        <v>4834</v>
      </c>
      <c r="G751" t="s">
        <v>2317</v>
      </c>
    </row>
    <row r="752" spans="1:7" x14ac:dyDescent="0.25">
      <c r="A752" t="s">
        <v>3641</v>
      </c>
      <c r="B752" t="s">
        <v>1104</v>
      </c>
      <c r="C752">
        <f t="shared" si="11"/>
        <v>0</v>
      </c>
      <c r="F752" t="s">
        <v>4835</v>
      </c>
      <c r="G752" t="s">
        <v>2318</v>
      </c>
    </row>
    <row r="753" spans="1:7" x14ac:dyDescent="0.25">
      <c r="A753" t="s">
        <v>3644</v>
      </c>
      <c r="B753" t="s">
        <v>1107</v>
      </c>
      <c r="C753">
        <f t="shared" si="11"/>
        <v>0</v>
      </c>
      <c r="F753" t="s">
        <v>4836</v>
      </c>
      <c r="G753" t="s">
        <v>2319</v>
      </c>
    </row>
    <row r="754" spans="1:7" x14ac:dyDescent="0.25">
      <c r="A754" t="s">
        <v>3645</v>
      </c>
      <c r="B754" t="s">
        <v>1108</v>
      </c>
      <c r="C754">
        <f t="shared" si="11"/>
        <v>0</v>
      </c>
      <c r="F754" t="s">
        <v>4837</v>
      </c>
      <c r="G754" t="s">
        <v>2320</v>
      </c>
    </row>
    <row r="755" spans="1:7" x14ac:dyDescent="0.25">
      <c r="A755" t="s">
        <v>3646</v>
      </c>
      <c r="B755" t="s">
        <v>1109</v>
      </c>
      <c r="C755">
        <f t="shared" si="11"/>
        <v>0</v>
      </c>
      <c r="F755" t="s">
        <v>4838</v>
      </c>
      <c r="G755" t="s">
        <v>2321</v>
      </c>
    </row>
    <row r="756" spans="1:7" x14ac:dyDescent="0.25">
      <c r="A756" t="s">
        <v>3647</v>
      </c>
      <c r="B756" t="s">
        <v>1110</v>
      </c>
      <c r="C756">
        <f t="shared" si="11"/>
        <v>0</v>
      </c>
      <c r="F756" t="s">
        <v>4839</v>
      </c>
      <c r="G756" t="s">
        <v>2322</v>
      </c>
    </row>
    <row r="757" spans="1:7" x14ac:dyDescent="0.25">
      <c r="A757" t="s">
        <v>3648</v>
      </c>
      <c r="B757" t="s">
        <v>1111</v>
      </c>
      <c r="C757">
        <f t="shared" si="11"/>
        <v>0</v>
      </c>
      <c r="F757" t="s">
        <v>4840</v>
      </c>
      <c r="G757" t="s">
        <v>2323</v>
      </c>
    </row>
    <row r="758" spans="1:7" x14ac:dyDescent="0.25">
      <c r="A758" t="s">
        <v>3649</v>
      </c>
      <c r="B758" t="s">
        <v>1112</v>
      </c>
      <c r="C758">
        <f t="shared" si="11"/>
        <v>0</v>
      </c>
      <c r="F758" t="s">
        <v>4841</v>
      </c>
      <c r="G758" t="s">
        <v>2324</v>
      </c>
    </row>
    <row r="759" spans="1:7" x14ac:dyDescent="0.25">
      <c r="A759" t="s">
        <v>3650</v>
      </c>
      <c r="B759" t="s">
        <v>1113</v>
      </c>
      <c r="C759">
        <f t="shared" si="11"/>
        <v>0</v>
      </c>
      <c r="F759" t="s">
        <v>4842</v>
      </c>
      <c r="G759" t="s">
        <v>2325</v>
      </c>
    </row>
    <row r="760" spans="1:7" x14ac:dyDescent="0.25">
      <c r="A760" t="s">
        <v>3651</v>
      </c>
      <c r="B760" t="s">
        <v>1114</v>
      </c>
      <c r="C760">
        <f t="shared" si="11"/>
        <v>0</v>
      </c>
      <c r="F760" t="s">
        <v>4843</v>
      </c>
      <c r="G760" t="s">
        <v>2326</v>
      </c>
    </row>
    <row r="761" spans="1:7" x14ac:dyDescent="0.25">
      <c r="A761" t="s">
        <v>3652</v>
      </c>
      <c r="B761" t="s">
        <v>1115</v>
      </c>
      <c r="C761">
        <f t="shared" si="11"/>
        <v>0</v>
      </c>
      <c r="F761" t="s">
        <v>4844</v>
      </c>
      <c r="G761" t="s">
        <v>2327</v>
      </c>
    </row>
    <row r="762" spans="1:7" x14ac:dyDescent="0.25">
      <c r="A762" t="s">
        <v>3653</v>
      </c>
      <c r="B762" t="s">
        <v>1116</v>
      </c>
      <c r="C762">
        <f t="shared" si="11"/>
        <v>0</v>
      </c>
      <c r="F762" t="s">
        <v>4845</v>
      </c>
      <c r="G762" t="s">
        <v>2328</v>
      </c>
    </row>
    <row r="763" spans="1:7" x14ac:dyDescent="0.25">
      <c r="A763" t="s">
        <v>3654</v>
      </c>
      <c r="B763" t="s">
        <v>1117</v>
      </c>
      <c r="C763">
        <f t="shared" si="11"/>
        <v>0</v>
      </c>
      <c r="F763" t="s">
        <v>4846</v>
      </c>
      <c r="G763" t="s">
        <v>2329</v>
      </c>
    </row>
    <row r="764" spans="1:7" x14ac:dyDescent="0.25">
      <c r="A764" t="s">
        <v>3655</v>
      </c>
      <c r="B764" t="s">
        <v>1118</v>
      </c>
      <c r="C764">
        <f t="shared" si="11"/>
        <v>0</v>
      </c>
      <c r="F764" t="s">
        <v>4847</v>
      </c>
      <c r="G764" t="s">
        <v>2330</v>
      </c>
    </row>
    <row r="765" spans="1:7" x14ac:dyDescent="0.25">
      <c r="A765" t="s">
        <v>3656</v>
      </c>
      <c r="B765" t="s">
        <v>1119</v>
      </c>
      <c r="C765">
        <f t="shared" si="11"/>
        <v>0</v>
      </c>
      <c r="F765" t="s">
        <v>4848</v>
      </c>
      <c r="G765" t="s">
        <v>2331</v>
      </c>
    </row>
    <row r="766" spans="1:7" x14ac:dyDescent="0.25">
      <c r="A766" t="s">
        <v>3657</v>
      </c>
      <c r="B766" t="s">
        <v>1120</v>
      </c>
      <c r="C766">
        <f t="shared" si="11"/>
        <v>0</v>
      </c>
      <c r="F766" t="s">
        <v>4849</v>
      </c>
      <c r="G766" t="s">
        <v>2332</v>
      </c>
    </row>
    <row r="767" spans="1:7" x14ac:dyDescent="0.25">
      <c r="A767" t="s">
        <v>3658</v>
      </c>
      <c r="B767" t="s">
        <v>1121</v>
      </c>
      <c r="C767">
        <f t="shared" si="11"/>
        <v>0</v>
      </c>
      <c r="F767" t="s">
        <v>4850</v>
      </c>
      <c r="G767" t="s">
        <v>2333</v>
      </c>
    </row>
    <row r="768" spans="1:7" x14ac:dyDescent="0.25">
      <c r="A768" t="s">
        <v>3659</v>
      </c>
      <c r="B768" t="s">
        <v>1122</v>
      </c>
      <c r="C768">
        <f t="shared" si="11"/>
        <v>0</v>
      </c>
      <c r="F768" t="s">
        <v>4851</v>
      </c>
      <c r="G768" t="s">
        <v>2334</v>
      </c>
    </row>
    <row r="769" spans="1:7" x14ac:dyDescent="0.25">
      <c r="A769" t="s">
        <v>3660</v>
      </c>
      <c r="B769" t="s">
        <v>1123</v>
      </c>
      <c r="C769">
        <f t="shared" si="11"/>
        <v>0</v>
      </c>
      <c r="F769" t="s">
        <v>4852</v>
      </c>
      <c r="G769" t="s">
        <v>2335</v>
      </c>
    </row>
    <row r="770" spans="1:7" x14ac:dyDescent="0.25">
      <c r="A770" t="s">
        <v>3662</v>
      </c>
      <c r="B770" t="s">
        <v>1125</v>
      </c>
      <c r="C770">
        <f t="shared" ref="C770:C833" si="12">COUNTIF(F:F,A770)</f>
        <v>0</v>
      </c>
      <c r="F770" t="s">
        <v>4853</v>
      </c>
      <c r="G770" t="s">
        <v>2336</v>
      </c>
    </row>
    <row r="771" spans="1:7" x14ac:dyDescent="0.25">
      <c r="A771" t="s">
        <v>3663</v>
      </c>
      <c r="B771" t="s">
        <v>1126</v>
      </c>
      <c r="C771">
        <f t="shared" si="12"/>
        <v>0</v>
      </c>
      <c r="F771" t="s">
        <v>4854</v>
      </c>
      <c r="G771" t="s">
        <v>2337</v>
      </c>
    </row>
    <row r="772" spans="1:7" x14ac:dyDescent="0.25">
      <c r="A772" t="s">
        <v>3665</v>
      </c>
      <c r="B772" t="s">
        <v>1128</v>
      </c>
      <c r="C772">
        <f t="shared" si="12"/>
        <v>0</v>
      </c>
      <c r="F772" t="s">
        <v>4855</v>
      </c>
      <c r="G772" t="s">
        <v>2338</v>
      </c>
    </row>
    <row r="773" spans="1:7" x14ac:dyDescent="0.25">
      <c r="A773" t="s">
        <v>3666</v>
      </c>
      <c r="B773" t="s">
        <v>1129</v>
      </c>
      <c r="C773">
        <f t="shared" si="12"/>
        <v>0</v>
      </c>
      <c r="F773" t="s">
        <v>4856</v>
      </c>
      <c r="G773" t="s">
        <v>2339</v>
      </c>
    </row>
    <row r="774" spans="1:7" x14ac:dyDescent="0.25">
      <c r="A774" t="s">
        <v>3667</v>
      </c>
      <c r="B774" t="s">
        <v>1130</v>
      </c>
      <c r="C774">
        <f t="shared" si="12"/>
        <v>0</v>
      </c>
      <c r="F774" t="s">
        <v>4857</v>
      </c>
      <c r="G774" t="s">
        <v>2340</v>
      </c>
    </row>
    <row r="775" spans="1:7" x14ac:dyDescent="0.25">
      <c r="A775" t="s">
        <v>3668</v>
      </c>
      <c r="B775" t="s">
        <v>1131</v>
      </c>
      <c r="C775">
        <f t="shared" si="12"/>
        <v>0</v>
      </c>
      <c r="F775" t="s">
        <v>4858</v>
      </c>
      <c r="G775" t="s">
        <v>2341</v>
      </c>
    </row>
    <row r="776" spans="1:7" x14ac:dyDescent="0.25">
      <c r="A776" t="s">
        <v>3669</v>
      </c>
      <c r="B776" t="s">
        <v>1132</v>
      </c>
      <c r="C776">
        <f t="shared" si="12"/>
        <v>0</v>
      </c>
      <c r="F776" t="s">
        <v>4859</v>
      </c>
      <c r="G776" t="s">
        <v>2342</v>
      </c>
    </row>
    <row r="777" spans="1:7" x14ac:dyDescent="0.25">
      <c r="A777" t="s">
        <v>3671</v>
      </c>
      <c r="B777" t="s">
        <v>1134</v>
      </c>
      <c r="C777">
        <f t="shared" si="12"/>
        <v>0</v>
      </c>
      <c r="F777" t="s">
        <v>4860</v>
      </c>
      <c r="G777" t="s">
        <v>2343</v>
      </c>
    </row>
    <row r="778" spans="1:7" x14ac:dyDescent="0.25">
      <c r="A778" t="s">
        <v>3672</v>
      </c>
      <c r="B778" t="s">
        <v>1135</v>
      </c>
      <c r="C778">
        <f t="shared" si="12"/>
        <v>0</v>
      </c>
      <c r="F778" t="s">
        <v>4861</v>
      </c>
      <c r="G778" t="s">
        <v>2344</v>
      </c>
    </row>
    <row r="779" spans="1:7" x14ac:dyDescent="0.25">
      <c r="A779" t="s">
        <v>3673</v>
      </c>
      <c r="B779" t="s">
        <v>1136</v>
      </c>
      <c r="C779">
        <f t="shared" si="12"/>
        <v>0</v>
      </c>
      <c r="F779" t="s">
        <v>4862</v>
      </c>
      <c r="G779" t="s">
        <v>2345</v>
      </c>
    </row>
    <row r="780" spans="1:7" x14ac:dyDescent="0.25">
      <c r="A780" t="s">
        <v>3674</v>
      </c>
      <c r="B780" t="s">
        <v>1137</v>
      </c>
      <c r="C780">
        <f t="shared" si="12"/>
        <v>0</v>
      </c>
      <c r="F780" t="s">
        <v>4863</v>
      </c>
      <c r="G780" t="s">
        <v>2346</v>
      </c>
    </row>
    <row r="781" spans="1:7" x14ac:dyDescent="0.25">
      <c r="A781" t="s">
        <v>3675</v>
      </c>
      <c r="B781" t="s">
        <v>1138</v>
      </c>
      <c r="C781">
        <f t="shared" si="12"/>
        <v>0</v>
      </c>
      <c r="F781" t="s">
        <v>4864</v>
      </c>
      <c r="G781" t="s">
        <v>2347</v>
      </c>
    </row>
    <row r="782" spans="1:7" x14ac:dyDescent="0.25">
      <c r="A782" t="s">
        <v>3676</v>
      </c>
      <c r="B782" t="s">
        <v>1139</v>
      </c>
      <c r="C782">
        <f t="shared" si="12"/>
        <v>0</v>
      </c>
      <c r="F782" t="s">
        <v>4865</v>
      </c>
      <c r="G782" t="s">
        <v>2348</v>
      </c>
    </row>
    <row r="783" spans="1:7" x14ac:dyDescent="0.25">
      <c r="A783" t="s">
        <v>3679</v>
      </c>
      <c r="B783" t="s">
        <v>1142</v>
      </c>
      <c r="C783">
        <f t="shared" si="12"/>
        <v>0</v>
      </c>
      <c r="F783" t="s">
        <v>4866</v>
      </c>
      <c r="G783" t="s">
        <v>2349</v>
      </c>
    </row>
    <row r="784" spans="1:7" x14ac:dyDescent="0.25">
      <c r="A784" t="s">
        <v>3680</v>
      </c>
      <c r="B784" t="s">
        <v>1143</v>
      </c>
      <c r="C784">
        <f t="shared" si="12"/>
        <v>0</v>
      </c>
      <c r="F784" t="s">
        <v>4867</v>
      </c>
      <c r="G784" t="s">
        <v>2350</v>
      </c>
    </row>
    <row r="785" spans="1:7" x14ac:dyDescent="0.25">
      <c r="A785" t="s">
        <v>3681</v>
      </c>
      <c r="B785" t="s">
        <v>1144</v>
      </c>
      <c r="C785">
        <f t="shared" si="12"/>
        <v>0</v>
      </c>
      <c r="F785" t="s">
        <v>4868</v>
      </c>
      <c r="G785" t="s">
        <v>2351</v>
      </c>
    </row>
    <row r="786" spans="1:7" x14ac:dyDescent="0.25">
      <c r="A786" t="s">
        <v>3682</v>
      </c>
      <c r="B786" t="s">
        <v>1145</v>
      </c>
      <c r="C786">
        <f t="shared" si="12"/>
        <v>0</v>
      </c>
      <c r="F786" t="s">
        <v>4869</v>
      </c>
      <c r="G786" t="s">
        <v>2352</v>
      </c>
    </row>
    <row r="787" spans="1:7" x14ac:dyDescent="0.25">
      <c r="A787" t="s">
        <v>3683</v>
      </c>
      <c r="B787" t="s">
        <v>1146</v>
      </c>
      <c r="C787">
        <f t="shared" si="12"/>
        <v>0</v>
      </c>
      <c r="F787" t="s">
        <v>4870</v>
      </c>
      <c r="G787" t="s">
        <v>2353</v>
      </c>
    </row>
    <row r="788" spans="1:7" x14ac:dyDescent="0.25">
      <c r="A788" t="s">
        <v>3684</v>
      </c>
      <c r="B788" t="s">
        <v>1147</v>
      </c>
      <c r="C788">
        <f t="shared" si="12"/>
        <v>0</v>
      </c>
      <c r="F788" t="s">
        <v>4871</v>
      </c>
      <c r="G788" t="s">
        <v>2354</v>
      </c>
    </row>
    <row r="789" spans="1:7" x14ac:dyDescent="0.25">
      <c r="A789" t="s">
        <v>3685</v>
      </c>
      <c r="B789" t="s">
        <v>1148</v>
      </c>
      <c r="C789">
        <f t="shared" si="12"/>
        <v>0</v>
      </c>
      <c r="F789" t="s">
        <v>4872</v>
      </c>
      <c r="G789" t="s">
        <v>2355</v>
      </c>
    </row>
    <row r="790" spans="1:7" x14ac:dyDescent="0.25">
      <c r="A790" t="s">
        <v>3686</v>
      </c>
      <c r="B790" t="s">
        <v>1149</v>
      </c>
      <c r="C790">
        <f t="shared" si="12"/>
        <v>0</v>
      </c>
      <c r="F790" t="s">
        <v>4873</v>
      </c>
      <c r="G790" t="s">
        <v>2356</v>
      </c>
    </row>
    <row r="791" spans="1:7" x14ac:dyDescent="0.25">
      <c r="A791" t="s">
        <v>3688</v>
      </c>
      <c r="B791" t="s">
        <v>1151</v>
      </c>
      <c r="C791">
        <f t="shared" si="12"/>
        <v>0</v>
      </c>
      <c r="F791" t="s">
        <v>4874</v>
      </c>
      <c r="G791" t="s">
        <v>2357</v>
      </c>
    </row>
    <row r="792" spans="1:7" x14ac:dyDescent="0.25">
      <c r="A792" t="s">
        <v>3690</v>
      </c>
      <c r="B792" t="s">
        <v>1153</v>
      </c>
      <c r="C792">
        <f t="shared" si="12"/>
        <v>0</v>
      </c>
      <c r="F792" t="s">
        <v>4875</v>
      </c>
      <c r="G792" t="s">
        <v>2358</v>
      </c>
    </row>
    <row r="793" spans="1:7" x14ac:dyDescent="0.25">
      <c r="A793" t="s">
        <v>3695</v>
      </c>
      <c r="B793" t="s">
        <v>1158</v>
      </c>
      <c r="C793">
        <f t="shared" si="12"/>
        <v>0</v>
      </c>
      <c r="F793" t="s">
        <v>4876</v>
      </c>
      <c r="G793" t="s">
        <v>2359</v>
      </c>
    </row>
    <row r="794" spans="1:7" x14ac:dyDescent="0.25">
      <c r="A794" t="s">
        <v>3696</v>
      </c>
      <c r="B794" t="s">
        <v>1159</v>
      </c>
      <c r="C794">
        <f t="shared" si="12"/>
        <v>0</v>
      </c>
      <c r="F794" t="s">
        <v>4877</v>
      </c>
      <c r="G794" t="s">
        <v>2360</v>
      </c>
    </row>
    <row r="795" spans="1:7" x14ac:dyDescent="0.25">
      <c r="A795" t="s">
        <v>3700</v>
      </c>
      <c r="B795" t="s">
        <v>1163</v>
      </c>
      <c r="C795">
        <f t="shared" si="12"/>
        <v>0</v>
      </c>
      <c r="F795" t="s">
        <v>4878</v>
      </c>
      <c r="G795" t="s">
        <v>2361</v>
      </c>
    </row>
    <row r="796" spans="1:7" x14ac:dyDescent="0.25">
      <c r="A796" t="s">
        <v>3701</v>
      </c>
      <c r="B796" t="s">
        <v>1164</v>
      </c>
      <c r="C796">
        <f t="shared" si="12"/>
        <v>0</v>
      </c>
      <c r="F796" t="s">
        <v>4879</v>
      </c>
      <c r="G796" t="s">
        <v>2362</v>
      </c>
    </row>
    <row r="797" spans="1:7" x14ac:dyDescent="0.25">
      <c r="A797" t="s">
        <v>3709</v>
      </c>
      <c r="B797" t="s">
        <v>1172</v>
      </c>
      <c r="C797">
        <f t="shared" si="12"/>
        <v>0</v>
      </c>
      <c r="F797" t="s">
        <v>4880</v>
      </c>
      <c r="G797" t="s">
        <v>2363</v>
      </c>
    </row>
    <row r="798" spans="1:7" x14ac:dyDescent="0.25">
      <c r="A798" t="s">
        <v>3710</v>
      </c>
      <c r="B798" t="s">
        <v>1173</v>
      </c>
      <c r="C798">
        <f t="shared" si="12"/>
        <v>0</v>
      </c>
      <c r="F798" t="s">
        <v>4881</v>
      </c>
      <c r="G798" t="s">
        <v>2364</v>
      </c>
    </row>
    <row r="799" spans="1:7" x14ac:dyDescent="0.25">
      <c r="A799" t="s">
        <v>3711</v>
      </c>
      <c r="B799" t="s">
        <v>1174</v>
      </c>
      <c r="C799">
        <f t="shared" si="12"/>
        <v>0</v>
      </c>
      <c r="F799" t="s">
        <v>4882</v>
      </c>
      <c r="G799" t="s">
        <v>2365</v>
      </c>
    </row>
    <row r="800" spans="1:7" x14ac:dyDescent="0.25">
      <c r="A800" t="s">
        <v>3712</v>
      </c>
      <c r="B800" t="s">
        <v>1175</v>
      </c>
      <c r="C800">
        <f t="shared" si="12"/>
        <v>0</v>
      </c>
      <c r="F800" t="s">
        <v>4883</v>
      </c>
      <c r="G800" t="s">
        <v>2366</v>
      </c>
    </row>
    <row r="801" spans="1:7" x14ac:dyDescent="0.25">
      <c r="A801" t="s">
        <v>3714</v>
      </c>
      <c r="B801" t="s">
        <v>1177</v>
      </c>
      <c r="C801">
        <f t="shared" si="12"/>
        <v>0</v>
      </c>
      <c r="F801" t="s">
        <v>4884</v>
      </c>
      <c r="G801" t="s">
        <v>2367</v>
      </c>
    </row>
    <row r="802" spans="1:7" x14ac:dyDescent="0.25">
      <c r="A802" t="s">
        <v>3715</v>
      </c>
      <c r="B802" t="s">
        <v>1178</v>
      </c>
      <c r="C802">
        <f t="shared" si="12"/>
        <v>0</v>
      </c>
      <c r="F802" t="s">
        <v>4885</v>
      </c>
      <c r="G802" t="s">
        <v>2368</v>
      </c>
    </row>
    <row r="803" spans="1:7" x14ac:dyDescent="0.25">
      <c r="A803" t="s">
        <v>3716</v>
      </c>
      <c r="B803" t="s">
        <v>1179</v>
      </c>
      <c r="C803">
        <f t="shared" si="12"/>
        <v>0</v>
      </c>
      <c r="F803" t="s">
        <v>4886</v>
      </c>
      <c r="G803" t="s">
        <v>2369</v>
      </c>
    </row>
    <row r="804" spans="1:7" x14ac:dyDescent="0.25">
      <c r="A804" t="s">
        <v>3718</v>
      </c>
      <c r="B804" t="s">
        <v>1181</v>
      </c>
      <c r="C804">
        <f t="shared" si="12"/>
        <v>0</v>
      </c>
      <c r="F804" t="s">
        <v>4887</v>
      </c>
      <c r="G804" t="s">
        <v>2370</v>
      </c>
    </row>
    <row r="805" spans="1:7" x14ac:dyDescent="0.25">
      <c r="A805" t="s">
        <v>3719</v>
      </c>
      <c r="B805" t="s">
        <v>1182</v>
      </c>
      <c r="C805">
        <f t="shared" si="12"/>
        <v>0</v>
      </c>
      <c r="F805" t="s">
        <v>4888</v>
      </c>
      <c r="G805" t="s">
        <v>2371</v>
      </c>
    </row>
    <row r="806" spans="1:7" x14ac:dyDescent="0.25">
      <c r="A806" t="s">
        <v>3721</v>
      </c>
      <c r="B806" t="s">
        <v>1184</v>
      </c>
      <c r="C806">
        <f t="shared" si="12"/>
        <v>0</v>
      </c>
      <c r="F806" t="s">
        <v>4889</v>
      </c>
      <c r="G806" t="s">
        <v>2372</v>
      </c>
    </row>
    <row r="807" spans="1:7" x14ac:dyDescent="0.25">
      <c r="A807" t="s">
        <v>3727</v>
      </c>
      <c r="B807" t="s">
        <v>1190</v>
      </c>
      <c r="C807">
        <f t="shared" si="12"/>
        <v>0</v>
      </c>
      <c r="F807" t="s">
        <v>4890</v>
      </c>
      <c r="G807" t="s">
        <v>2373</v>
      </c>
    </row>
    <row r="808" spans="1:7" x14ac:dyDescent="0.25">
      <c r="A808" t="s">
        <v>3728</v>
      </c>
      <c r="B808" t="s">
        <v>1191</v>
      </c>
      <c r="C808">
        <f t="shared" si="12"/>
        <v>0</v>
      </c>
      <c r="F808" t="s">
        <v>4891</v>
      </c>
      <c r="G808" t="s">
        <v>2374</v>
      </c>
    </row>
    <row r="809" spans="1:7" x14ac:dyDescent="0.25">
      <c r="A809" t="s">
        <v>3732</v>
      </c>
      <c r="B809" t="s">
        <v>1195</v>
      </c>
      <c r="C809">
        <f t="shared" si="12"/>
        <v>0</v>
      </c>
      <c r="F809" t="s">
        <v>4892</v>
      </c>
      <c r="G809" t="s">
        <v>2375</v>
      </c>
    </row>
    <row r="810" spans="1:7" x14ac:dyDescent="0.25">
      <c r="A810" t="s">
        <v>3733</v>
      </c>
      <c r="B810" t="s">
        <v>1196</v>
      </c>
      <c r="C810">
        <f t="shared" si="12"/>
        <v>0</v>
      </c>
      <c r="F810" t="s">
        <v>4893</v>
      </c>
      <c r="G810" t="s">
        <v>2376</v>
      </c>
    </row>
    <row r="811" spans="1:7" x14ac:dyDescent="0.25">
      <c r="A811" t="s">
        <v>3735</v>
      </c>
      <c r="B811" t="s">
        <v>1198</v>
      </c>
      <c r="C811">
        <f t="shared" si="12"/>
        <v>0</v>
      </c>
      <c r="F811" t="s">
        <v>4894</v>
      </c>
      <c r="G811" t="s">
        <v>2377</v>
      </c>
    </row>
    <row r="812" spans="1:7" x14ac:dyDescent="0.25">
      <c r="A812" t="s">
        <v>3736</v>
      </c>
      <c r="B812" t="s">
        <v>1199</v>
      </c>
      <c r="C812">
        <f t="shared" si="12"/>
        <v>0</v>
      </c>
      <c r="F812" t="s">
        <v>4895</v>
      </c>
      <c r="G812" t="s">
        <v>2378</v>
      </c>
    </row>
    <row r="813" spans="1:7" x14ac:dyDescent="0.25">
      <c r="A813" t="s">
        <v>3739</v>
      </c>
      <c r="B813" t="s">
        <v>1202</v>
      </c>
      <c r="C813">
        <f t="shared" si="12"/>
        <v>0</v>
      </c>
      <c r="F813" t="s">
        <v>4896</v>
      </c>
      <c r="G813" t="s">
        <v>2379</v>
      </c>
    </row>
    <row r="814" spans="1:7" x14ac:dyDescent="0.25">
      <c r="A814" t="s">
        <v>3740</v>
      </c>
      <c r="B814" t="s">
        <v>1203</v>
      </c>
      <c r="C814">
        <f t="shared" si="12"/>
        <v>0</v>
      </c>
      <c r="F814" t="s">
        <v>4897</v>
      </c>
      <c r="G814" t="s">
        <v>2380</v>
      </c>
    </row>
    <row r="815" spans="1:7" x14ac:dyDescent="0.25">
      <c r="A815" t="s">
        <v>3741</v>
      </c>
      <c r="B815" t="s">
        <v>1204</v>
      </c>
      <c r="C815">
        <f t="shared" si="12"/>
        <v>0</v>
      </c>
      <c r="F815" t="s">
        <v>4898</v>
      </c>
      <c r="G815" t="s">
        <v>2381</v>
      </c>
    </row>
    <row r="816" spans="1:7" x14ac:dyDescent="0.25">
      <c r="A816" t="s">
        <v>3742</v>
      </c>
      <c r="B816" t="s">
        <v>1205</v>
      </c>
      <c r="C816">
        <f t="shared" si="12"/>
        <v>0</v>
      </c>
      <c r="F816" t="s">
        <v>4899</v>
      </c>
      <c r="G816" t="s">
        <v>2382</v>
      </c>
    </row>
    <row r="817" spans="1:7" x14ac:dyDescent="0.25">
      <c r="A817" t="s">
        <v>3743</v>
      </c>
      <c r="B817" t="s">
        <v>1206</v>
      </c>
      <c r="C817">
        <f t="shared" si="12"/>
        <v>0</v>
      </c>
      <c r="F817" t="s">
        <v>4900</v>
      </c>
      <c r="G817" t="s">
        <v>2383</v>
      </c>
    </row>
    <row r="818" spans="1:7" x14ac:dyDescent="0.25">
      <c r="A818" t="s">
        <v>3744</v>
      </c>
      <c r="B818" t="s">
        <v>1207</v>
      </c>
      <c r="C818">
        <f t="shared" si="12"/>
        <v>0</v>
      </c>
      <c r="F818" t="s">
        <v>4901</v>
      </c>
      <c r="G818" t="s">
        <v>2384</v>
      </c>
    </row>
    <row r="819" spans="1:7" x14ac:dyDescent="0.25">
      <c r="A819" t="s">
        <v>3746</v>
      </c>
      <c r="B819" t="s">
        <v>1209</v>
      </c>
      <c r="C819">
        <f t="shared" si="12"/>
        <v>0</v>
      </c>
      <c r="F819" t="s">
        <v>4902</v>
      </c>
      <c r="G819" t="s">
        <v>2385</v>
      </c>
    </row>
    <row r="820" spans="1:7" x14ac:dyDescent="0.25">
      <c r="A820" t="s">
        <v>3747</v>
      </c>
      <c r="B820" t="s">
        <v>1210</v>
      </c>
      <c r="C820">
        <f t="shared" si="12"/>
        <v>0</v>
      </c>
      <c r="F820" t="s">
        <v>4903</v>
      </c>
      <c r="G820" t="s">
        <v>2386</v>
      </c>
    </row>
    <row r="821" spans="1:7" x14ac:dyDescent="0.25">
      <c r="A821" t="s">
        <v>3748</v>
      </c>
      <c r="B821" t="s">
        <v>1211</v>
      </c>
      <c r="C821">
        <f t="shared" si="12"/>
        <v>0</v>
      </c>
      <c r="F821" t="s">
        <v>4904</v>
      </c>
      <c r="G821" t="s">
        <v>2387</v>
      </c>
    </row>
    <row r="822" spans="1:7" x14ac:dyDescent="0.25">
      <c r="A822" t="s">
        <v>3749</v>
      </c>
      <c r="B822" t="s">
        <v>1212</v>
      </c>
      <c r="C822">
        <f t="shared" si="12"/>
        <v>0</v>
      </c>
      <c r="F822" t="s">
        <v>4905</v>
      </c>
      <c r="G822" t="s">
        <v>2388</v>
      </c>
    </row>
    <row r="823" spans="1:7" x14ac:dyDescent="0.25">
      <c r="A823" t="s">
        <v>3750</v>
      </c>
      <c r="B823" t="s">
        <v>1213</v>
      </c>
      <c r="C823">
        <f t="shared" si="12"/>
        <v>0</v>
      </c>
      <c r="F823" t="s">
        <v>4906</v>
      </c>
      <c r="G823" t="s">
        <v>2389</v>
      </c>
    </row>
    <row r="824" spans="1:7" x14ac:dyDescent="0.25">
      <c r="A824" t="s">
        <v>3756</v>
      </c>
      <c r="B824" t="s">
        <v>1219</v>
      </c>
      <c r="C824">
        <f t="shared" si="12"/>
        <v>0</v>
      </c>
      <c r="F824" t="s">
        <v>4907</v>
      </c>
      <c r="G824" t="s">
        <v>2390</v>
      </c>
    </row>
    <row r="825" spans="1:7" x14ac:dyDescent="0.25">
      <c r="A825" t="s">
        <v>3757</v>
      </c>
      <c r="B825" t="s">
        <v>1220</v>
      </c>
      <c r="C825">
        <f t="shared" si="12"/>
        <v>0</v>
      </c>
      <c r="F825" t="s">
        <v>4908</v>
      </c>
      <c r="G825" t="s">
        <v>2391</v>
      </c>
    </row>
    <row r="826" spans="1:7" x14ac:dyDescent="0.25">
      <c r="A826" t="s">
        <v>3758</v>
      </c>
      <c r="B826" t="s">
        <v>1221</v>
      </c>
      <c r="C826">
        <f t="shared" si="12"/>
        <v>0</v>
      </c>
      <c r="F826" t="s">
        <v>4909</v>
      </c>
      <c r="G826" t="s">
        <v>2392</v>
      </c>
    </row>
    <row r="827" spans="1:7" x14ac:dyDescent="0.25">
      <c r="A827" t="s">
        <v>3759</v>
      </c>
      <c r="B827" t="s">
        <v>1222</v>
      </c>
      <c r="C827">
        <f t="shared" si="12"/>
        <v>0</v>
      </c>
      <c r="F827" t="s">
        <v>4910</v>
      </c>
      <c r="G827" t="s">
        <v>2393</v>
      </c>
    </row>
    <row r="828" spans="1:7" x14ac:dyDescent="0.25">
      <c r="A828" t="s">
        <v>3760</v>
      </c>
      <c r="B828" t="s">
        <v>1223</v>
      </c>
      <c r="C828">
        <f t="shared" si="12"/>
        <v>0</v>
      </c>
      <c r="F828" t="s">
        <v>4911</v>
      </c>
      <c r="G828" t="s">
        <v>2394</v>
      </c>
    </row>
    <row r="829" spans="1:7" x14ac:dyDescent="0.25">
      <c r="A829" t="s">
        <v>3761</v>
      </c>
      <c r="B829" t="s">
        <v>1224</v>
      </c>
      <c r="C829">
        <f t="shared" si="12"/>
        <v>0</v>
      </c>
      <c r="F829" t="s">
        <v>4912</v>
      </c>
      <c r="G829" t="s">
        <v>2395</v>
      </c>
    </row>
    <row r="830" spans="1:7" x14ac:dyDescent="0.25">
      <c r="A830" t="s">
        <v>3762</v>
      </c>
      <c r="B830" t="s">
        <v>1225</v>
      </c>
      <c r="C830">
        <f t="shared" si="12"/>
        <v>0</v>
      </c>
      <c r="F830" t="s">
        <v>4913</v>
      </c>
      <c r="G830" t="s">
        <v>2396</v>
      </c>
    </row>
    <row r="831" spans="1:7" x14ac:dyDescent="0.25">
      <c r="A831" t="s">
        <v>3765</v>
      </c>
      <c r="B831" t="s">
        <v>1228</v>
      </c>
      <c r="C831">
        <f t="shared" si="12"/>
        <v>0</v>
      </c>
      <c r="F831" t="s">
        <v>4914</v>
      </c>
      <c r="G831" t="s">
        <v>2397</v>
      </c>
    </row>
    <row r="832" spans="1:7" x14ac:dyDescent="0.25">
      <c r="A832" t="s">
        <v>3766</v>
      </c>
      <c r="B832" t="s">
        <v>1229</v>
      </c>
      <c r="C832">
        <f t="shared" si="12"/>
        <v>0</v>
      </c>
      <c r="F832" t="s">
        <v>4915</v>
      </c>
      <c r="G832" t="s">
        <v>2398</v>
      </c>
    </row>
    <row r="833" spans="1:7" x14ac:dyDescent="0.25">
      <c r="A833" t="s">
        <v>3767</v>
      </c>
      <c r="B833" t="s">
        <v>1230</v>
      </c>
      <c r="C833">
        <f t="shared" si="12"/>
        <v>0</v>
      </c>
      <c r="F833" t="s">
        <v>4916</v>
      </c>
      <c r="G833" t="s">
        <v>2399</v>
      </c>
    </row>
    <row r="834" spans="1:7" x14ac:dyDescent="0.25">
      <c r="A834" t="s">
        <v>3768</v>
      </c>
      <c r="B834" t="s">
        <v>1231</v>
      </c>
      <c r="C834">
        <f t="shared" ref="C834:C897" si="13">COUNTIF(F:F,A834)</f>
        <v>0</v>
      </c>
      <c r="F834" t="s">
        <v>4917</v>
      </c>
      <c r="G834" t="s">
        <v>2400</v>
      </c>
    </row>
    <row r="835" spans="1:7" x14ac:dyDescent="0.25">
      <c r="A835" t="s">
        <v>3769</v>
      </c>
      <c r="B835" t="s">
        <v>1232</v>
      </c>
      <c r="C835">
        <f t="shared" si="13"/>
        <v>0</v>
      </c>
      <c r="F835" t="s">
        <v>4918</v>
      </c>
      <c r="G835" t="s">
        <v>2401</v>
      </c>
    </row>
    <row r="836" spans="1:7" x14ac:dyDescent="0.25">
      <c r="A836" t="s">
        <v>3770</v>
      </c>
      <c r="B836" t="s">
        <v>1233</v>
      </c>
      <c r="C836">
        <f t="shared" si="13"/>
        <v>0</v>
      </c>
      <c r="F836" t="s">
        <v>4919</v>
      </c>
      <c r="G836" t="s">
        <v>2402</v>
      </c>
    </row>
    <row r="837" spans="1:7" x14ac:dyDescent="0.25">
      <c r="A837" t="s">
        <v>3771</v>
      </c>
      <c r="B837" t="s">
        <v>1234</v>
      </c>
      <c r="C837">
        <f t="shared" si="13"/>
        <v>0</v>
      </c>
      <c r="F837" t="s">
        <v>4920</v>
      </c>
      <c r="G837" t="s">
        <v>2403</v>
      </c>
    </row>
    <row r="838" spans="1:7" x14ac:dyDescent="0.25">
      <c r="A838" t="s">
        <v>3772</v>
      </c>
      <c r="B838" t="s">
        <v>1235</v>
      </c>
      <c r="C838">
        <f t="shared" si="13"/>
        <v>0</v>
      </c>
      <c r="F838" t="s">
        <v>4921</v>
      </c>
      <c r="G838" t="s">
        <v>2404</v>
      </c>
    </row>
    <row r="839" spans="1:7" x14ac:dyDescent="0.25">
      <c r="A839" t="s">
        <v>3777</v>
      </c>
      <c r="B839" t="s">
        <v>1240</v>
      </c>
      <c r="C839">
        <f t="shared" si="13"/>
        <v>0</v>
      </c>
      <c r="F839" t="s">
        <v>4922</v>
      </c>
      <c r="G839" t="s">
        <v>2405</v>
      </c>
    </row>
    <row r="840" spans="1:7" x14ac:dyDescent="0.25">
      <c r="A840" t="s">
        <v>3778</v>
      </c>
      <c r="B840" t="s">
        <v>1241</v>
      </c>
      <c r="C840">
        <f t="shared" si="13"/>
        <v>0</v>
      </c>
      <c r="F840" t="s">
        <v>4923</v>
      </c>
      <c r="G840" t="s">
        <v>2406</v>
      </c>
    </row>
    <row r="841" spans="1:7" x14ac:dyDescent="0.25">
      <c r="A841" t="s">
        <v>3779</v>
      </c>
      <c r="B841" t="s">
        <v>1242</v>
      </c>
      <c r="C841">
        <f t="shared" si="13"/>
        <v>0</v>
      </c>
      <c r="F841" t="s">
        <v>4924</v>
      </c>
      <c r="G841" t="s">
        <v>2407</v>
      </c>
    </row>
    <row r="842" spans="1:7" x14ac:dyDescent="0.25">
      <c r="A842" t="s">
        <v>3780</v>
      </c>
      <c r="B842" t="s">
        <v>1243</v>
      </c>
      <c r="C842">
        <f t="shared" si="13"/>
        <v>0</v>
      </c>
      <c r="F842" t="s">
        <v>4925</v>
      </c>
      <c r="G842" t="s">
        <v>2408</v>
      </c>
    </row>
    <row r="843" spans="1:7" x14ac:dyDescent="0.25">
      <c r="A843" t="s">
        <v>3782</v>
      </c>
      <c r="B843" t="s">
        <v>1245</v>
      </c>
      <c r="C843">
        <f t="shared" si="13"/>
        <v>0</v>
      </c>
      <c r="F843" t="s">
        <v>4926</v>
      </c>
      <c r="G843" t="s">
        <v>2409</v>
      </c>
    </row>
    <row r="844" spans="1:7" x14ac:dyDescent="0.25">
      <c r="A844" t="s">
        <v>3783</v>
      </c>
      <c r="B844" t="s">
        <v>1246</v>
      </c>
      <c r="C844">
        <f t="shared" si="13"/>
        <v>0</v>
      </c>
      <c r="F844" t="s">
        <v>4927</v>
      </c>
      <c r="G844" t="s">
        <v>2410</v>
      </c>
    </row>
    <row r="845" spans="1:7" x14ac:dyDescent="0.25">
      <c r="A845" t="s">
        <v>3784</v>
      </c>
      <c r="B845" t="s">
        <v>1247</v>
      </c>
      <c r="C845">
        <f t="shared" si="13"/>
        <v>0</v>
      </c>
      <c r="F845" t="s">
        <v>4928</v>
      </c>
      <c r="G845" t="s">
        <v>2411</v>
      </c>
    </row>
    <row r="846" spans="1:7" x14ac:dyDescent="0.25">
      <c r="A846" t="s">
        <v>3785</v>
      </c>
      <c r="B846" t="s">
        <v>1248</v>
      </c>
      <c r="C846">
        <f t="shared" si="13"/>
        <v>0</v>
      </c>
      <c r="F846" t="s">
        <v>4929</v>
      </c>
      <c r="G846" t="s">
        <v>2412</v>
      </c>
    </row>
    <row r="847" spans="1:7" x14ac:dyDescent="0.25">
      <c r="A847" t="s">
        <v>3787</v>
      </c>
      <c r="B847" t="s">
        <v>1250</v>
      </c>
      <c r="C847">
        <f t="shared" si="13"/>
        <v>0</v>
      </c>
      <c r="F847" t="s">
        <v>4930</v>
      </c>
      <c r="G847" t="s">
        <v>2413</v>
      </c>
    </row>
    <row r="848" spans="1:7" x14ac:dyDescent="0.25">
      <c r="A848" t="s">
        <v>3788</v>
      </c>
      <c r="B848" t="s">
        <v>1251</v>
      </c>
      <c r="C848">
        <f t="shared" si="13"/>
        <v>0</v>
      </c>
      <c r="F848" t="s">
        <v>4931</v>
      </c>
      <c r="G848" t="s">
        <v>2414</v>
      </c>
    </row>
    <row r="849" spans="1:7" x14ac:dyDescent="0.25">
      <c r="A849" t="s">
        <v>3789</v>
      </c>
      <c r="B849" t="s">
        <v>1252</v>
      </c>
      <c r="C849">
        <f t="shared" si="13"/>
        <v>0</v>
      </c>
      <c r="F849" t="s">
        <v>4932</v>
      </c>
      <c r="G849" t="s">
        <v>2415</v>
      </c>
    </row>
    <row r="850" spans="1:7" x14ac:dyDescent="0.25">
      <c r="A850" t="s">
        <v>3790</v>
      </c>
      <c r="B850" t="s">
        <v>1253</v>
      </c>
      <c r="C850">
        <f t="shared" si="13"/>
        <v>0</v>
      </c>
      <c r="F850" t="s">
        <v>4933</v>
      </c>
      <c r="G850" t="s">
        <v>2416</v>
      </c>
    </row>
    <row r="851" spans="1:7" x14ac:dyDescent="0.25">
      <c r="A851" t="s">
        <v>3791</v>
      </c>
      <c r="B851" t="s">
        <v>1254</v>
      </c>
      <c r="C851">
        <f t="shared" si="13"/>
        <v>0</v>
      </c>
      <c r="F851" t="s">
        <v>4934</v>
      </c>
      <c r="G851" t="s">
        <v>2417</v>
      </c>
    </row>
    <row r="852" spans="1:7" x14ac:dyDescent="0.25">
      <c r="A852" t="s">
        <v>3794</v>
      </c>
      <c r="B852" t="s">
        <v>1257</v>
      </c>
      <c r="C852">
        <f t="shared" si="13"/>
        <v>0</v>
      </c>
      <c r="F852" t="s">
        <v>4935</v>
      </c>
      <c r="G852" t="s">
        <v>2418</v>
      </c>
    </row>
    <row r="853" spans="1:7" x14ac:dyDescent="0.25">
      <c r="A853" t="s">
        <v>3795</v>
      </c>
      <c r="B853" t="s">
        <v>1258</v>
      </c>
      <c r="C853">
        <f t="shared" si="13"/>
        <v>0</v>
      </c>
      <c r="F853" t="s">
        <v>4936</v>
      </c>
      <c r="G853" t="s">
        <v>2419</v>
      </c>
    </row>
    <row r="854" spans="1:7" x14ac:dyDescent="0.25">
      <c r="A854" t="s">
        <v>3797</v>
      </c>
      <c r="B854" t="s">
        <v>1260</v>
      </c>
      <c r="C854">
        <f t="shared" si="13"/>
        <v>0</v>
      </c>
      <c r="F854" t="s">
        <v>4937</v>
      </c>
      <c r="G854" t="s">
        <v>2420</v>
      </c>
    </row>
    <row r="855" spans="1:7" x14ac:dyDescent="0.25">
      <c r="A855" t="s">
        <v>3798</v>
      </c>
      <c r="B855" t="s">
        <v>1261</v>
      </c>
      <c r="C855">
        <f t="shared" si="13"/>
        <v>0</v>
      </c>
      <c r="F855" t="s">
        <v>4938</v>
      </c>
      <c r="G855" t="s">
        <v>2421</v>
      </c>
    </row>
    <row r="856" spans="1:7" x14ac:dyDescent="0.25">
      <c r="A856" t="s">
        <v>3800</v>
      </c>
      <c r="B856" t="s">
        <v>1263</v>
      </c>
      <c r="C856">
        <f t="shared" si="13"/>
        <v>0</v>
      </c>
      <c r="F856" t="s">
        <v>4939</v>
      </c>
      <c r="G856" t="s">
        <v>2422</v>
      </c>
    </row>
    <row r="857" spans="1:7" x14ac:dyDescent="0.25">
      <c r="A857" t="s">
        <v>3801</v>
      </c>
      <c r="B857" t="s">
        <v>1264</v>
      </c>
      <c r="C857">
        <f t="shared" si="13"/>
        <v>0</v>
      </c>
      <c r="F857" t="s">
        <v>4940</v>
      </c>
      <c r="G857" t="s">
        <v>2423</v>
      </c>
    </row>
    <row r="858" spans="1:7" x14ac:dyDescent="0.25">
      <c r="A858" t="s">
        <v>3802</v>
      </c>
      <c r="B858" t="s">
        <v>1265</v>
      </c>
      <c r="C858">
        <f t="shared" si="13"/>
        <v>0</v>
      </c>
      <c r="F858" t="s">
        <v>4941</v>
      </c>
      <c r="G858" t="s">
        <v>2424</v>
      </c>
    </row>
    <row r="859" spans="1:7" x14ac:dyDescent="0.25">
      <c r="A859" t="s">
        <v>3803</v>
      </c>
      <c r="B859" t="s">
        <v>1266</v>
      </c>
      <c r="C859">
        <f t="shared" si="13"/>
        <v>0</v>
      </c>
      <c r="F859" t="s">
        <v>4942</v>
      </c>
      <c r="G859" t="s">
        <v>2425</v>
      </c>
    </row>
    <row r="860" spans="1:7" x14ac:dyDescent="0.25">
      <c r="A860" t="s">
        <v>3804</v>
      </c>
      <c r="B860" t="s">
        <v>1267</v>
      </c>
      <c r="C860">
        <f t="shared" si="13"/>
        <v>0</v>
      </c>
      <c r="F860" t="s">
        <v>4943</v>
      </c>
      <c r="G860" t="s">
        <v>2426</v>
      </c>
    </row>
    <row r="861" spans="1:7" x14ac:dyDescent="0.25">
      <c r="A861" t="s">
        <v>3807</v>
      </c>
      <c r="B861" t="s">
        <v>1270</v>
      </c>
      <c r="C861">
        <f t="shared" si="13"/>
        <v>0</v>
      </c>
      <c r="F861" t="s">
        <v>4944</v>
      </c>
      <c r="G861" t="s">
        <v>2427</v>
      </c>
    </row>
    <row r="862" spans="1:7" x14ac:dyDescent="0.25">
      <c r="A862" t="s">
        <v>3808</v>
      </c>
      <c r="B862" t="s">
        <v>1271</v>
      </c>
      <c r="C862">
        <f t="shared" si="13"/>
        <v>0</v>
      </c>
      <c r="F862" t="s">
        <v>4945</v>
      </c>
      <c r="G862" t="s">
        <v>2428</v>
      </c>
    </row>
    <row r="863" spans="1:7" x14ac:dyDescent="0.25">
      <c r="A863" t="s">
        <v>3810</v>
      </c>
      <c r="B863" t="s">
        <v>1273</v>
      </c>
      <c r="C863">
        <f t="shared" si="13"/>
        <v>0</v>
      </c>
      <c r="F863" t="s">
        <v>4946</v>
      </c>
      <c r="G863" t="s">
        <v>2429</v>
      </c>
    </row>
    <row r="864" spans="1:7" x14ac:dyDescent="0.25">
      <c r="A864" t="s">
        <v>3811</v>
      </c>
      <c r="B864" t="s">
        <v>1274</v>
      </c>
      <c r="C864">
        <f t="shared" si="13"/>
        <v>0</v>
      </c>
      <c r="F864" t="s">
        <v>4947</v>
      </c>
      <c r="G864" t="s">
        <v>2430</v>
      </c>
    </row>
    <row r="865" spans="1:7" x14ac:dyDescent="0.25">
      <c r="A865" t="s">
        <v>3812</v>
      </c>
      <c r="B865" t="s">
        <v>1275</v>
      </c>
      <c r="C865">
        <f t="shared" si="13"/>
        <v>0</v>
      </c>
      <c r="F865" t="s">
        <v>4948</v>
      </c>
      <c r="G865" t="s">
        <v>2431</v>
      </c>
    </row>
    <row r="866" spans="1:7" x14ac:dyDescent="0.25">
      <c r="A866" t="s">
        <v>3813</v>
      </c>
      <c r="B866" t="s">
        <v>1276</v>
      </c>
      <c r="C866">
        <f t="shared" si="13"/>
        <v>0</v>
      </c>
      <c r="F866" t="s">
        <v>4949</v>
      </c>
      <c r="G866" t="s">
        <v>2432</v>
      </c>
    </row>
    <row r="867" spans="1:7" x14ac:dyDescent="0.25">
      <c r="A867" t="s">
        <v>3814</v>
      </c>
      <c r="B867" t="s">
        <v>1277</v>
      </c>
      <c r="C867">
        <f t="shared" si="13"/>
        <v>0</v>
      </c>
      <c r="F867" t="s">
        <v>4950</v>
      </c>
      <c r="G867" t="s">
        <v>2433</v>
      </c>
    </row>
    <row r="868" spans="1:7" x14ac:dyDescent="0.25">
      <c r="A868" t="s">
        <v>3815</v>
      </c>
      <c r="B868" t="s">
        <v>1278</v>
      </c>
      <c r="C868">
        <f t="shared" si="13"/>
        <v>0</v>
      </c>
      <c r="F868" t="s">
        <v>4951</v>
      </c>
      <c r="G868" t="s">
        <v>2434</v>
      </c>
    </row>
    <row r="869" spans="1:7" x14ac:dyDescent="0.25">
      <c r="A869" t="s">
        <v>3816</v>
      </c>
      <c r="B869" t="s">
        <v>1279</v>
      </c>
      <c r="C869">
        <f t="shared" si="13"/>
        <v>0</v>
      </c>
      <c r="F869" t="s">
        <v>4952</v>
      </c>
      <c r="G869" t="s">
        <v>2435</v>
      </c>
    </row>
    <row r="870" spans="1:7" x14ac:dyDescent="0.25">
      <c r="A870" t="s">
        <v>3817</v>
      </c>
      <c r="B870" t="s">
        <v>1280</v>
      </c>
      <c r="C870">
        <f t="shared" si="13"/>
        <v>0</v>
      </c>
      <c r="F870" t="s">
        <v>4953</v>
      </c>
      <c r="G870" t="s">
        <v>2436</v>
      </c>
    </row>
    <row r="871" spans="1:7" x14ac:dyDescent="0.25">
      <c r="A871" t="s">
        <v>3818</v>
      </c>
      <c r="B871" t="s">
        <v>1281</v>
      </c>
      <c r="C871">
        <f t="shared" si="13"/>
        <v>0</v>
      </c>
      <c r="F871" t="s">
        <v>4954</v>
      </c>
      <c r="G871" t="s">
        <v>2437</v>
      </c>
    </row>
    <row r="872" spans="1:7" x14ac:dyDescent="0.25">
      <c r="A872" t="s">
        <v>3819</v>
      </c>
      <c r="B872" t="s">
        <v>1282</v>
      </c>
      <c r="C872">
        <f t="shared" si="13"/>
        <v>0</v>
      </c>
      <c r="F872" t="s">
        <v>4955</v>
      </c>
      <c r="G872" t="s">
        <v>2438</v>
      </c>
    </row>
    <row r="873" spans="1:7" x14ac:dyDescent="0.25">
      <c r="A873" t="s">
        <v>3820</v>
      </c>
      <c r="B873" t="s">
        <v>1283</v>
      </c>
      <c r="C873">
        <f t="shared" si="13"/>
        <v>0</v>
      </c>
      <c r="F873" t="s">
        <v>4956</v>
      </c>
      <c r="G873" t="s">
        <v>2439</v>
      </c>
    </row>
    <row r="874" spans="1:7" x14ac:dyDescent="0.25">
      <c r="A874" t="s">
        <v>3821</v>
      </c>
      <c r="B874" t="s">
        <v>1284</v>
      </c>
      <c r="C874">
        <f t="shared" si="13"/>
        <v>0</v>
      </c>
      <c r="F874" t="s">
        <v>4957</v>
      </c>
      <c r="G874" t="s">
        <v>2440</v>
      </c>
    </row>
    <row r="875" spans="1:7" x14ac:dyDescent="0.25">
      <c r="A875" t="s">
        <v>3822</v>
      </c>
      <c r="B875" t="s">
        <v>1285</v>
      </c>
      <c r="C875">
        <f t="shared" si="13"/>
        <v>0</v>
      </c>
      <c r="F875" t="s">
        <v>4958</v>
      </c>
      <c r="G875" t="s">
        <v>2441</v>
      </c>
    </row>
    <row r="876" spans="1:7" x14ac:dyDescent="0.25">
      <c r="A876" t="s">
        <v>3823</v>
      </c>
      <c r="B876" t="s">
        <v>1286</v>
      </c>
      <c r="C876">
        <f t="shared" si="13"/>
        <v>0</v>
      </c>
      <c r="F876" t="s">
        <v>4959</v>
      </c>
      <c r="G876" t="s">
        <v>2442</v>
      </c>
    </row>
    <row r="877" spans="1:7" x14ac:dyDescent="0.25">
      <c r="A877" t="s">
        <v>3824</v>
      </c>
      <c r="B877" t="s">
        <v>1287</v>
      </c>
      <c r="C877">
        <f t="shared" si="13"/>
        <v>0</v>
      </c>
      <c r="F877" t="s">
        <v>4960</v>
      </c>
      <c r="G877" t="s">
        <v>2443</v>
      </c>
    </row>
    <row r="878" spans="1:7" x14ac:dyDescent="0.25">
      <c r="A878" t="s">
        <v>3825</v>
      </c>
      <c r="B878" t="s">
        <v>1288</v>
      </c>
      <c r="C878">
        <f t="shared" si="13"/>
        <v>0</v>
      </c>
      <c r="F878" t="s">
        <v>4961</v>
      </c>
      <c r="G878" t="s">
        <v>2444</v>
      </c>
    </row>
    <row r="879" spans="1:7" x14ac:dyDescent="0.25">
      <c r="A879" t="s">
        <v>3826</v>
      </c>
      <c r="B879" t="s">
        <v>1289</v>
      </c>
      <c r="C879">
        <f t="shared" si="13"/>
        <v>0</v>
      </c>
      <c r="F879" t="s">
        <v>4962</v>
      </c>
      <c r="G879" t="s">
        <v>2445</v>
      </c>
    </row>
    <row r="880" spans="1:7" x14ac:dyDescent="0.25">
      <c r="A880" t="s">
        <v>3827</v>
      </c>
      <c r="B880" t="s">
        <v>1290</v>
      </c>
      <c r="C880">
        <f t="shared" si="13"/>
        <v>0</v>
      </c>
      <c r="F880" t="s">
        <v>4963</v>
      </c>
      <c r="G880" t="s">
        <v>2446</v>
      </c>
    </row>
    <row r="881" spans="1:7" x14ac:dyDescent="0.25">
      <c r="A881" t="s">
        <v>3828</v>
      </c>
      <c r="B881" t="s">
        <v>1291</v>
      </c>
      <c r="C881">
        <f t="shared" si="13"/>
        <v>0</v>
      </c>
      <c r="F881" t="s">
        <v>4964</v>
      </c>
      <c r="G881" t="s">
        <v>2447</v>
      </c>
    </row>
    <row r="882" spans="1:7" x14ac:dyDescent="0.25">
      <c r="A882" t="s">
        <v>3829</v>
      </c>
      <c r="B882" t="s">
        <v>1292</v>
      </c>
      <c r="C882">
        <f t="shared" si="13"/>
        <v>0</v>
      </c>
      <c r="F882" t="s">
        <v>4965</v>
      </c>
      <c r="G882" t="s">
        <v>2448</v>
      </c>
    </row>
    <row r="883" spans="1:7" x14ac:dyDescent="0.25">
      <c r="A883" t="s">
        <v>3830</v>
      </c>
      <c r="B883" t="s">
        <v>1293</v>
      </c>
      <c r="C883">
        <f t="shared" si="13"/>
        <v>0</v>
      </c>
      <c r="F883" t="s">
        <v>4966</v>
      </c>
      <c r="G883" t="s">
        <v>2449</v>
      </c>
    </row>
    <row r="884" spans="1:7" x14ac:dyDescent="0.25">
      <c r="A884" t="s">
        <v>3831</v>
      </c>
      <c r="B884" t="s">
        <v>1294</v>
      </c>
      <c r="C884">
        <f t="shared" si="13"/>
        <v>0</v>
      </c>
      <c r="F884" t="s">
        <v>4967</v>
      </c>
      <c r="G884" t="s">
        <v>2450</v>
      </c>
    </row>
    <row r="885" spans="1:7" x14ac:dyDescent="0.25">
      <c r="A885" t="s">
        <v>3832</v>
      </c>
      <c r="B885" t="s">
        <v>1295</v>
      </c>
      <c r="C885">
        <f t="shared" si="13"/>
        <v>0</v>
      </c>
      <c r="F885" t="s">
        <v>4968</v>
      </c>
      <c r="G885" t="s">
        <v>2451</v>
      </c>
    </row>
    <row r="886" spans="1:7" x14ac:dyDescent="0.25">
      <c r="A886" t="s">
        <v>3833</v>
      </c>
      <c r="B886" t="s">
        <v>1296</v>
      </c>
      <c r="C886">
        <f t="shared" si="13"/>
        <v>0</v>
      </c>
      <c r="F886" t="s">
        <v>4969</v>
      </c>
      <c r="G886" t="s">
        <v>2452</v>
      </c>
    </row>
    <row r="887" spans="1:7" x14ac:dyDescent="0.25">
      <c r="A887" t="s">
        <v>3834</v>
      </c>
      <c r="B887" t="s">
        <v>1297</v>
      </c>
      <c r="C887">
        <f t="shared" si="13"/>
        <v>0</v>
      </c>
      <c r="F887" t="s">
        <v>4970</v>
      </c>
      <c r="G887" t="s">
        <v>2453</v>
      </c>
    </row>
    <row r="888" spans="1:7" x14ac:dyDescent="0.25">
      <c r="A888" t="s">
        <v>3835</v>
      </c>
      <c r="B888" t="s">
        <v>1298</v>
      </c>
      <c r="C888">
        <f t="shared" si="13"/>
        <v>0</v>
      </c>
      <c r="F888" t="s">
        <v>4971</v>
      </c>
      <c r="G888" t="s">
        <v>2454</v>
      </c>
    </row>
    <row r="889" spans="1:7" x14ac:dyDescent="0.25">
      <c r="A889" t="s">
        <v>3836</v>
      </c>
      <c r="B889" t="s">
        <v>1299</v>
      </c>
      <c r="C889">
        <f t="shared" si="13"/>
        <v>0</v>
      </c>
      <c r="F889" t="s">
        <v>4361</v>
      </c>
      <c r="G889" t="s">
        <v>1823</v>
      </c>
    </row>
    <row r="890" spans="1:7" x14ac:dyDescent="0.25">
      <c r="A890" t="s">
        <v>3837</v>
      </c>
      <c r="B890" t="s">
        <v>1300</v>
      </c>
      <c r="C890">
        <f t="shared" si="13"/>
        <v>0</v>
      </c>
      <c r="F890" t="s">
        <v>3199</v>
      </c>
      <c r="G890" t="s">
        <v>662</v>
      </c>
    </row>
    <row r="891" spans="1:7" x14ac:dyDescent="0.25">
      <c r="A891" t="s">
        <v>3838</v>
      </c>
      <c r="B891" t="s">
        <v>1301</v>
      </c>
      <c r="C891">
        <f t="shared" si="13"/>
        <v>0</v>
      </c>
      <c r="F891" t="s">
        <v>3028</v>
      </c>
      <c r="G891" t="s">
        <v>491</v>
      </c>
    </row>
    <row r="892" spans="1:7" x14ac:dyDescent="0.25">
      <c r="A892" t="s">
        <v>3839</v>
      </c>
      <c r="B892" t="s">
        <v>1302</v>
      </c>
      <c r="C892">
        <f t="shared" si="13"/>
        <v>0</v>
      </c>
      <c r="F892" t="s">
        <v>4972</v>
      </c>
      <c r="G892" t="s">
        <v>2455</v>
      </c>
    </row>
    <row r="893" spans="1:7" x14ac:dyDescent="0.25">
      <c r="A893" t="s">
        <v>3840</v>
      </c>
      <c r="B893" t="s">
        <v>1303</v>
      </c>
      <c r="C893">
        <f t="shared" si="13"/>
        <v>0</v>
      </c>
      <c r="F893" t="s">
        <v>4469</v>
      </c>
      <c r="G893" t="s">
        <v>1931</v>
      </c>
    </row>
    <row r="894" spans="1:7" x14ac:dyDescent="0.25">
      <c r="A894" t="s">
        <v>3841</v>
      </c>
      <c r="B894" t="s">
        <v>1304</v>
      </c>
      <c r="C894">
        <f t="shared" si="13"/>
        <v>0</v>
      </c>
      <c r="F894" t="s">
        <v>3169</v>
      </c>
      <c r="G894" t="s">
        <v>632</v>
      </c>
    </row>
    <row r="895" spans="1:7" x14ac:dyDescent="0.25">
      <c r="A895" t="s">
        <v>3842</v>
      </c>
      <c r="B895" t="s">
        <v>1305</v>
      </c>
      <c r="C895">
        <f t="shared" si="13"/>
        <v>0</v>
      </c>
      <c r="F895" t="s">
        <v>4470</v>
      </c>
      <c r="G895" t="s">
        <v>1932</v>
      </c>
    </row>
    <row r="896" spans="1:7" x14ac:dyDescent="0.25">
      <c r="A896" t="s">
        <v>3843</v>
      </c>
      <c r="B896" t="s">
        <v>1306</v>
      </c>
      <c r="C896">
        <f t="shared" si="13"/>
        <v>0</v>
      </c>
      <c r="F896" t="s">
        <v>4333</v>
      </c>
      <c r="G896" t="s">
        <v>1795</v>
      </c>
    </row>
    <row r="897" spans="1:7" x14ac:dyDescent="0.25">
      <c r="A897" t="s">
        <v>3844</v>
      </c>
      <c r="B897" t="s">
        <v>1307</v>
      </c>
      <c r="C897">
        <f t="shared" si="13"/>
        <v>0</v>
      </c>
      <c r="F897" t="s">
        <v>3027</v>
      </c>
      <c r="G897" t="s">
        <v>490</v>
      </c>
    </row>
    <row r="898" spans="1:7" x14ac:dyDescent="0.25">
      <c r="A898" t="s">
        <v>3845</v>
      </c>
      <c r="B898" t="s">
        <v>1308</v>
      </c>
      <c r="C898">
        <f t="shared" ref="C898:C961" si="14">COUNTIF(F:F,A898)</f>
        <v>0</v>
      </c>
      <c r="F898" t="s">
        <v>4571</v>
      </c>
      <c r="G898" t="s">
        <v>2033</v>
      </c>
    </row>
    <row r="899" spans="1:7" x14ac:dyDescent="0.25">
      <c r="A899" t="s">
        <v>3846</v>
      </c>
      <c r="B899" t="s">
        <v>1309</v>
      </c>
      <c r="C899">
        <f t="shared" si="14"/>
        <v>0</v>
      </c>
      <c r="F899" t="s">
        <v>4573</v>
      </c>
      <c r="G899" t="s">
        <v>2035</v>
      </c>
    </row>
    <row r="900" spans="1:7" x14ac:dyDescent="0.25">
      <c r="A900" t="s">
        <v>3847</v>
      </c>
      <c r="B900" t="s">
        <v>1310</v>
      </c>
      <c r="C900">
        <f t="shared" si="14"/>
        <v>0</v>
      </c>
      <c r="F900" t="s">
        <v>4574</v>
      </c>
      <c r="G900" t="s">
        <v>2036</v>
      </c>
    </row>
    <row r="901" spans="1:7" x14ac:dyDescent="0.25">
      <c r="A901" t="s">
        <v>3848</v>
      </c>
      <c r="B901" t="s">
        <v>1311</v>
      </c>
      <c r="C901">
        <f t="shared" si="14"/>
        <v>0</v>
      </c>
      <c r="F901" t="s">
        <v>4572</v>
      </c>
      <c r="G901" t="s">
        <v>2034</v>
      </c>
    </row>
    <row r="902" spans="1:7" x14ac:dyDescent="0.25">
      <c r="A902" t="s">
        <v>3849</v>
      </c>
      <c r="B902" t="s">
        <v>1312</v>
      </c>
      <c r="C902">
        <f t="shared" si="14"/>
        <v>0</v>
      </c>
      <c r="F902" t="s">
        <v>4343</v>
      </c>
      <c r="G902" t="s">
        <v>1805</v>
      </c>
    </row>
    <row r="903" spans="1:7" x14ac:dyDescent="0.25">
      <c r="A903" t="s">
        <v>3850</v>
      </c>
      <c r="B903" t="s">
        <v>1313</v>
      </c>
      <c r="C903">
        <f t="shared" si="14"/>
        <v>0</v>
      </c>
      <c r="F903" t="s">
        <v>3731</v>
      </c>
      <c r="G903" t="s">
        <v>1194</v>
      </c>
    </row>
    <row r="904" spans="1:7" x14ac:dyDescent="0.25">
      <c r="A904" t="s">
        <v>3851</v>
      </c>
      <c r="B904" t="s">
        <v>1314</v>
      </c>
      <c r="C904">
        <f t="shared" si="14"/>
        <v>0</v>
      </c>
      <c r="F904" t="s">
        <v>2915</v>
      </c>
      <c r="G904" t="s">
        <v>378</v>
      </c>
    </row>
    <row r="905" spans="1:7" x14ac:dyDescent="0.25">
      <c r="A905" t="s">
        <v>3852</v>
      </c>
      <c r="B905" t="s">
        <v>1315</v>
      </c>
      <c r="C905">
        <f t="shared" si="14"/>
        <v>0</v>
      </c>
      <c r="F905" t="s">
        <v>2914</v>
      </c>
      <c r="G905" t="s">
        <v>377</v>
      </c>
    </row>
    <row r="906" spans="1:7" x14ac:dyDescent="0.25">
      <c r="A906" t="s">
        <v>3853</v>
      </c>
      <c r="B906" t="s">
        <v>1316</v>
      </c>
      <c r="C906">
        <f t="shared" si="14"/>
        <v>0</v>
      </c>
      <c r="F906" t="s">
        <v>4332</v>
      </c>
      <c r="G906" t="s">
        <v>1794</v>
      </c>
    </row>
    <row r="907" spans="1:7" x14ac:dyDescent="0.25">
      <c r="A907" t="s">
        <v>3854</v>
      </c>
      <c r="B907" t="s">
        <v>1317</v>
      </c>
      <c r="C907">
        <f t="shared" si="14"/>
        <v>0</v>
      </c>
      <c r="F907" t="s">
        <v>4590</v>
      </c>
      <c r="G907" t="s">
        <v>2052</v>
      </c>
    </row>
    <row r="908" spans="1:7" x14ac:dyDescent="0.25">
      <c r="A908" t="s">
        <v>3855</v>
      </c>
      <c r="B908" t="s">
        <v>1318</v>
      </c>
      <c r="C908">
        <f t="shared" si="14"/>
        <v>0</v>
      </c>
      <c r="F908" t="s">
        <v>4258</v>
      </c>
      <c r="G908" t="s">
        <v>1720</v>
      </c>
    </row>
    <row r="909" spans="1:7" x14ac:dyDescent="0.25">
      <c r="A909" t="s">
        <v>3856</v>
      </c>
      <c r="B909" t="s">
        <v>1319</v>
      </c>
      <c r="C909">
        <f t="shared" si="14"/>
        <v>0</v>
      </c>
      <c r="F909" t="s">
        <v>2977</v>
      </c>
      <c r="G909" t="s">
        <v>440</v>
      </c>
    </row>
    <row r="910" spans="1:7" x14ac:dyDescent="0.25">
      <c r="A910" t="s">
        <v>3857</v>
      </c>
      <c r="B910" t="s">
        <v>1320</v>
      </c>
      <c r="C910">
        <f t="shared" si="14"/>
        <v>0</v>
      </c>
      <c r="F910" t="s">
        <v>2982</v>
      </c>
      <c r="G910" t="s">
        <v>445</v>
      </c>
    </row>
    <row r="911" spans="1:7" x14ac:dyDescent="0.25">
      <c r="A911" t="s">
        <v>3858</v>
      </c>
      <c r="B911" t="s">
        <v>1321</v>
      </c>
      <c r="C911">
        <f t="shared" si="14"/>
        <v>0</v>
      </c>
      <c r="F911" t="s">
        <v>2983</v>
      </c>
      <c r="G911" t="s">
        <v>446</v>
      </c>
    </row>
    <row r="912" spans="1:7" x14ac:dyDescent="0.25">
      <c r="A912" t="s">
        <v>3859</v>
      </c>
      <c r="B912" t="s">
        <v>1322</v>
      </c>
      <c r="C912">
        <f t="shared" si="14"/>
        <v>0</v>
      </c>
      <c r="F912" t="s">
        <v>3664</v>
      </c>
      <c r="G912" t="s">
        <v>1127</v>
      </c>
    </row>
    <row r="913" spans="1:7" x14ac:dyDescent="0.25">
      <c r="A913" t="s">
        <v>3860</v>
      </c>
      <c r="B913" t="s">
        <v>1323</v>
      </c>
      <c r="C913">
        <f t="shared" si="14"/>
        <v>0</v>
      </c>
      <c r="F913" t="s">
        <v>3099</v>
      </c>
      <c r="G913" t="s">
        <v>562</v>
      </c>
    </row>
    <row r="914" spans="1:7" x14ac:dyDescent="0.25">
      <c r="A914" t="s">
        <v>3861</v>
      </c>
      <c r="B914" t="s">
        <v>1324</v>
      </c>
      <c r="C914">
        <f t="shared" si="14"/>
        <v>0</v>
      </c>
      <c r="F914" t="s">
        <v>2996</v>
      </c>
      <c r="G914" t="s">
        <v>459</v>
      </c>
    </row>
    <row r="915" spans="1:7" x14ac:dyDescent="0.25">
      <c r="A915" t="s">
        <v>3862</v>
      </c>
      <c r="B915" t="s">
        <v>1325</v>
      </c>
      <c r="C915">
        <f t="shared" si="14"/>
        <v>0</v>
      </c>
      <c r="F915" t="s">
        <v>4453</v>
      </c>
      <c r="G915" t="s">
        <v>1915</v>
      </c>
    </row>
    <row r="916" spans="1:7" x14ac:dyDescent="0.25">
      <c r="A916" t="s">
        <v>3863</v>
      </c>
      <c r="B916" t="s">
        <v>1326</v>
      </c>
      <c r="C916">
        <f t="shared" si="14"/>
        <v>0</v>
      </c>
      <c r="F916" t="s">
        <v>4484</v>
      </c>
      <c r="G916" t="s">
        <v>2456</v>
      </c>
    </row>
    <row r="917" spans="1:7" x14ac:dyDescent="0.25">
      <c r="A917" t="s">
        <v>3864</v>
      </c>
      <c r="B917" t="s">
        <v>1327</v>
      </c>
      <c r="C917">
        <f t="shared" si="14"/>
        <v>0</v>
      </c>
      <c r="F917" t="s">
        <v>2792</v>
      </c>
      <c r="G917" t="s">
        <v>255</v>
      </c>
    </row>
    <row r="918" spans="1:7" x14ac:dyDescent="0.25">
      <c r="A918" t="s">
        <v>3865</v>
      </c>
      <c r="B918" t="s">
        <v>1328</v>
      </c>
      <c r="C918">
        <f t="shared" si="14"/>
        <v>0</v>
      </c>
      <c r="F918" t="s">
        <v>4536</v>
      </c>
      <c r="G918" t="s">
        <v>1998</v>
      </c>
    </row>
    <row r="919" spans="1:7" x14ac:dyDescent="0.25">
      <c r="A919" t="s">
        <v>3866</v>
      </c>
      <c r="B919" t="s">
        <v>1329</v>
      </c>
      <c r="C919">
        <f t="shared" si="14"/>
        <v>0</v>
      </c>
      <c r="F919" t="s">
        <v>2768</v>
      </c>
      <c r="G919" t="s">
        <v>231</v>
      </c>
    </row>
    <row r="920" spans="1:7" x14ac:dyDescent="0.25">
      <c r="A920" t="s">
        <v>3867</v>
      </c>
      <c r="B920" t="s">
        <v>1330</v>
      </c>
      <c r="C920">
        <f t="shared" si="14"/>
        <v>0</v>
      </c>
      <c r="F920" t="s">
        <v>2770</v>
      </c>
      <c r="G920" t="s">
        <v>233</v>
      </c>
    </row>
    <row r="921" spans="1:7" x14ac:dyDescent="0.25">
      <c r="A921" t="s">
        <v>3869</v>
      </c>
      <c r="B921" t="s">
        <v>1332</v>
      </c>
      <c r="C921">
        <f t="shared" si="14"/>
        <v>0</v>
      </c>
      <c r="F921" t="s">
        <v>4973</v>
      </c>
      <c r="G921" t="s">
        <v>2457</v>
      </c>
    </row>
    <row r="922" spans="1:7" x14ac:dyDescent="0.25">
      <c r="A922" t="s">
        <v>3870</v>
      </c>
      <c r="B922" t="s">
        <v>1333</v>
      </c>
      <c r="C922">
        <f t="shared" si="14"/>
        <v>0</v>
      </c>
      <c r="F922" t="s">
        <v>4974</v>
      </c>
      <c r="G922" t="s">
        <v>2458</v>
      </c>
    </row>
    <row r="923" spans="1:7" x14ac:dyDescent="0.25">
      <c r="A923" t="s">
        <v>3871</v>
      </c>
      <c r="B923" t="s">
        <v>1334</v>
      </c>
      <c r="C923">
        <f t="shared" si="14"/>
        <v>0</v>
      </c>
      <c r="F923" t="s">
        <v>3176</v>
      </c>
      <c r="G923" t="s">
        <v>639</v>
      </c>
    </row>
    <row r="924" spans="1:7" x14ac:dyDescent="0.25">
      <c r="A924" t="s">
        <v>3872</v>
      </c>
      <c r="B924" t="s">
        <v>1335</v>
      </c>
      <c r="C924">
        <f t="shared" si="14"/>
        <v>0</v>
      </c>
      <c r="F924" t="s">
        <v>3175</v>
      </c>
      <c r="G924" t="s">
        <v>638</v>
      </c>
    </row>
    <row r="925" spans="1:7" x14ac:dyDescent="0.25">
      <c r="A925" t="s">
        <v>3873</v>
      </c>
      <c r="B925" t="s">
        <v>1336</v>
      </c>
      <c r="C925">
        <f t="shared" si="14"/>
        <v>0</v>
      </c>
      <c r="F925" t="s">
        <v>3734</v>
      </c>
      <c r="G925" t="s">
        <v>1197</v>
      </c>
    </row>
    <row r="926" spans="1:7" x14ac:dyDescent="0.25">
      <c r="A926" t="s">
        <v>3874</v>
      </c>
      <c r="B926" t="s">
        <v>1337</v>
      </c>
      <c r="C926">
        <f t="shared" si="14"/>
        <v>0</v>
      </c>
      <c r="F926" t="s">
        <v>4657</v>
      </c>
      <c r="G926" t="s">
        <v>2119</v>
      </c>
    </row>
    <row r="927" spans="1:7" x14ac:dyDescent="0.25">
      <c r="A927" t="s">
        <v>3875</v>
      </c>
      <c r="B927" t="s">
        <v>1338</v>
      </c>
      <c r="C927">
        <f t="shared" si="14"/>
        <v>0</v>
      </c>
      <c r="F927" t="s">
        <v>3796</v>
      </c>
      <c r="G927" t="s">
        <v>1259</v>
      </c>
    </row>
    <row r="928" spans="1:7" x14ac:dyDescent="0.25">
      <c r="A928" t="s">
        <v>3878</v>
      </c>
      <c r="B928" t="s">
        <v>1341</v>
      </c>
      <c r="C928">
        <f t="shared" si="14"/>
        <v>0</v>
      </c>
      <c r="F928" t="s">
        <v>3755</v>
      </c>
      <c r="G928" t="s">
        <v>1218</v>
      </c>
    </row>
    <row r="929" spans="1:7" x14ac:dyDescent="0.25">
      <c r="A929" t="s">
        <v>3879</v>
      </c>
      <c r="B929" t="s">
        <v>1342</v>
      </c>
      <c r="C929">
        <f t="shared" si="14"/>
        <v>0</v>
      </c>
      <c r="F929" t="s">
        <v>3752</v>
      </c>
      <c r="G929" t="s">
        <v>1215</v>
      </c>
    </row>
    <row r="930" spans="1:7" x14ac:dyDescent="0.25">
      <c r="A930" t="s">
        <v>3880</v>
      </c>
      <c r="B930" t="s">
        <v>1343</v>
      </c>
      <c r="C930">
        <f t="shared" si="14"/>
        <v>0</v>
      </c>
      <c r="F930" t="s">
        <v>4143</v>
      </c>
      <c r="G930" t="s">
        <v>1605</v>
      </c>
    </row>
    <row r="931" spans="1:7" x14ac:dyDescent="0.25">
      <c r="A931" t="s">
        <v>3882</v>
      </c>
      <c r="B931" t="s">
        <v>1345</v>
      </c>
      <c r="C931">
        <f t="shared" si="14"/>
        <v>0</v>
      </c>
      <c r="F931" t="s">
        <v>3753</v>
      </c>
      <c r="G931" t="s">
        <v>1216</v>
      </c>
    </row>
    <row r="932" spans="1:7" x14ac:dyDescent="0.25">
      <c r="A932" t="s">
        <v>3883</v>
      </c>
      <c r="B932" t="s">
        <v>1346</v>
      </c>
      <c r="C932">
        <f t="shared" si="14"/>
        <v>0</v>
      </c>
      <c r="F932" t="s">
        <v>3754</v>
      </c>
      <c r="G932" t="s">
        <v>1217</v>
      </c>
    </row>
    <row r="933" spans="1:7" x14ac:dyDescent="0.25">
      <c r="A933" t="s">
        <v>3884</v>
      </c>
      <c r="B933" t="s">
        <v>1347</v>
      </c>
      <c r="C933">
        <f t="shared" si="14"/>
        <v>0</v>
      </c>
      <c r="F933" t="s">
        <v>4975</v>
      </c>
      <c r="G933" t="s">
        <v>2459</v>
      </c>
    </row>
    <row r="934" spans="1:7" x14ac:dyDescent="0.25">
      <c r="A934" t="s">
        <v>3885</v>
      </c>
      <c r="B934" t="s">
        <v>1348</v>
      </c>
      <c r="C934">
        <f t="shared" si="14"/>
        <v>0</v>
      </c>
      <c r="F934" t="s">
        <v>4976</v>
      </c>
      <c r="G934" t="s">
        <v>2460</v>
      </c>
    </row>
    <row r="935" spans="1:7" x14ac:dyDescent="0.25">
      <c r="A935" t="s">
        <v>3886</v>
      </c>
      <c r="B935" t="s">
        <v>1349</v>
      </c>
      <c r="C935">
        <f t="shared" si="14"/>
        <v>0</v>
      </c>
      <c r="F935" t="s">
        <v>4977</v>
      </c>
      <c r="G935" t="s">
        <v>2461</v>
      </c>
    </row>
    <row r="936" spans="1:7" x14ac:dyDescent="0.25">
      <c r="A936" t="s">
        <v>3887</v>
      </c>
      <c r="B936" t="s">
        <v>1350</v>
      </c>
      <c r="C936">
        <f t="shared" si="14"/>
        <v>0</v>
      </c>
      <c r="F936" t="s">
        <v>4978</v>
      </c>
      <c r="G936" t="s">
        <v>2462</v>
      </c>
    </row>
    <row r="937" spans="1:7" x14ac:dyDescent="0.25">
      <c r="A937" t="s">
        <v>3888</v>
      </c>
      <c r="B937" t="s">
        <v>1351</v>
      </c>
      <c r="C937">
        <f t="shared" si="14"/>
        <v>0</v>
      </c>
      <c r="F937" t="s">
        <v>4979</v>
      </c>
      <c r="G937" t="s">
        <v>2463</v>
      </c>
    </row>
    <row r="938" spans="1:7" x14ac:dyDescent="0.25">
      <c r="A938" t="s">
        <v>3889</v>
      </c>
      <c r="B938" t="s">
        <v>1352</v>
      </c>
      <c r="C938">
        <f t="shared" si="14"/>
        <v>0</v>
      </c>
      <c r="F938" t="s">
        <v>4980</v>
      </c>
      <c r="G938" t="s">
        <v>2464</v>
      </c>
    </row>
    <row r="939" spans="1:7" x14ac:dyDescent="0.25">
      <c r="A939" t="s">
        <v>3890</v>
      </c>
      <c r="B939" t="s">
        <v>1353</v>
      </c>
      <c r="C939">
        <f t="shared" si="14"/>
        <v>0</v>
      </c>
      <c r="F939" t="s">
        <v>4981</v>
      </c>
      <c r="G939" t="s">
        <v>2465</v>
      </c>
    </row>
    <row r="940" spans="1:7" x14ac:dyDescent="0.25">
      <c r="A940" t="s">
        <v>3891</v>
      </c>
      <c r="B940" t="s">
        <v>1354</v>
      </c>
      <c r="C940">
        <f t="shared" si="14"/>
        <v>0</v>
      </c>
      <c r="F940" t="s">
        <v>4982</v>
      </c>
      <c r="G940" t="s">
        <v>2466</v>
      </c>
    </row>
    <row r="941" spans="1:7" x14ac:dyDescent="0.25">
      <c r="A941" t="s">
        <v>3892</v>
      </c>
      <c r="B941" t="s">
        <v>1355</v>
      </c>
      <c r="C941">
        <f t="shared" si="14"/>
        <v>0</v>
      </c>
      <c r="F941" t="s">
        <v>4983</v>
      </c>
      <c r="G941" t="s">
        <v>2467</v>
      </c>
    </row>
    <row r="942" spans="1:7" x14ac:dyDescent="0.25">
      <c r="A942" t="s">
        <v>3893</v>
      </c>
      <c r="B942" t="s">
        <v>1356</v>
      </c>
      <c r="C942">
        <f t="shared" si="14"/>
        <v>0</v>
      </c>
      <c r="F942" t="s">
        <v>4984</v>
      </c>
      <c r="G942" t="s">
        <v>2468</v>
      </c>
    </row>
    <row r="943" spans="1:7" x14ac:dyDescent="0.25">
      <c r="A943" t="s">
        <v>3894</v>
      </c>
      <c r="B943" t="s">
        <v>1357</v>
      </c>
      <c r="C943">
        <f t="shared" si="14"/>
        <v>0</v>
      </c>
      <c r="F943" t="s">
        <v>4985</v>
      </c>
      <c r="G943" t="s">
        <v>2469</v>
      </c>
    </row>
    <row r="944" spans="1:7" x14ac:dyDescent="0.25">
      <c r="A944" t="s">
        <v>3895</v>
      </c>
      <c r="B944" t="s">
        <v>1358</v>
      </c>
      <c r="C944">
        <f t="shared" si="14"/>
        <v>0</v>
      </c>
      <c r="F944" t="s">
        <v>4986</v>
      </c>
      <c r="G944" t="s">
        <v>2470</v>
      </c>
    </row>
    <row r="945" spans="1:7" x14ac:dyDescent="0.25">
      <c r="A945" t="s">
        <v>3896</v>
      </c>
      <c r="B945" t="s">
        <v>1359</v>
      </c>
      <c r="C945">
        <f t="shared" si="14"/>
        <v>0</v>
      </c>
      <c r="F945" t="s">
        <v>4987</v>
      </c>
      <c r="G945" t="s">
        <v>2471</v>
      </c>
    </row>
    <row r="946" spans="1:7" x14ac:dyDescent="0.25">
      <c r="A946" t="s">
        <v>3899</v>
      </c>
      <c r="B946" t="s">
        <v>1362</v>
      </c>
      <c r="C946">
        <f t="shared" si="14"/>
        <v>0</v>
      </c>
      <c r="F946" t="s">
        <v>4988</v>
      </c>
      <c r="G946" t="s">
        <v>2472</v>
      </c>
    </row>
    <row r="947" spans="1:7" x14ac:dyDescent="0.25">
      <c r="A947" t="s">
        <v>3900</v>
      </c>
      <c r="B947" t="s">
        <v>1363</v>
      </c>
      <c r="C947">
        <f t="shared" si="14"/>
        <v>0</v>
      </c>
      <c r="F947" t="s">
        <v>4989</v>
      </c>
      <c r="G947" t="s">
        <v>2473</v>
      </c>
    </row>
    <row r="948" spans="1:7" x14ac:dyDescent="0.25">
      <c r="A948" t="s">
        <v>3902</v>
      </c>
      <c r="B948" t="s">
        <v>1365</v>
      </c>
      <c r="C948">
        <f t="shared" si="14"/>
        <v>0</v>
      </c>
      <c r="F948" t="s">
        <v>4990</v>
      </c>
      <c r="G948" t="s">
        <v>2474</v>
      </c>
    </row>
    <row r="949" spans="1:7" x14ac:dyDescent="0.25">
      <c r="A949" t="s">
        <v>3903</v>
      </c>
      <c r="B949" t="s">
        <v>1366</v>
      </c>
      <c r="C949">
        <f t="shared" si="14"/>
        <v>0</v>
      </c>
      <c r="F949" t="s">
        <v>4991</v>
      </c>
      <c r="G949" t="s">
        <v>2475</v>
      </c>
    </row>
    <row r="950" spans="1:7" x14ac:dyDescent="0.25">
      <c r="A950" t="s">
        <v>3904</v>
      </c>
      <c r="B950" t="s">
        <v>1367</v>
      </c>
      <c r="C950">
        <f t="shared" si="14"/>
        <v>0</v>
      </c>
      <c r="F950" t="s">
        <v>4992</v>
      </c>
      <c r="G950" t="s">
        <v>2476</v>
      </c>
    </row>
    <row r="951" spans="1:7" x14ac:dyDescent="0.25">
      <c r="A951" t="s">
        <v>3905</v>
      </c>
      <c r="B951" t="s">
        <v>1368</v>
      </c>
      <c r="C951">
        <f t="shared" si="14"/>
        <v>0</v>
      </c>
      <c r="F951" t="s">
        <v>4993</v>
      </c>
      <c r="G951" t="s">
        <v>2477</v>
      </c>
    </row>
    <row r="952" spans="1:7" x14ac:dyDescent="0.25">
      <c r="A952" t="s">
        <v>3906</v>
      </c>
      <c r="B952" t="s">
        <v>1369</v>
      </c>
      <c r="C952">
        <f t="shared" si="14"/>
        <v>0</v>
      </c>
      <c r="F952" t="s">
        <v>4994</v>
      </c>
      <c r="G952" t="s">
        <v>2478</v>
      </c>
    </row>
    <row r="953" spans="1:7" x14ac:dyDescent="0.25">
      <c r="A953" t="s">
        <v>3911</v>
      </c>
      <c r="B953" t="s">
        <v>1374</v>
      </c>
      <c r="C953">
        <f t="shared" si="14"/>
        <v>0</v>
      </c>
      <c r="F953" t="s">
        <v>4995</v>
      </c>
      <c r="G953" t="s">
        <v>2479</v>
      </c>
    </row>
    <row r="954" spans="1:7" x14ac:dyDescent="0.25">
      <c r="A954" t="s">
        <v>3912</v>
      </c>
      <c r="B954" t="s">
        <v>1375</v>
      </c>
      <c r="C954">
        <f t="shared" si="14"/>
        <v>0</v>
      </c>
      <c r="F954" t="s">
        <v>4996</v>
      </c>
      <c r="G954" t="s">
        <v>2480</v>
      </c>
    </row>
    <row r="955" spans="1:7" x14ac:dyDescent="0.25">
      <c r="A955" t="s">
        <v>3913</v>
      </c>
      <c r="B955" t="s">
        <v>1376</v>
      </c>
      <c r="C955">
        <f t="shared" si="14"/>
        <v>0</v>
      </c>
      <c r="F955" t="s">
        <v>4997</v>
      </c>
      <c r="G955" t="s">
        <v>2481</v>
      </c>
    </row>
    <row r="956" spans="1:7" x14ac:dyDescent="0.25">
      <c r="A956" t="s">
        <v>3914</v>
      </c>
      <c r="B956" t="s">
        <v>1377</v>
      </c>
      <c r="C956">
        <f t="shared" si="14"/>
        <v>0</v>
      </c>
      <c r="F956" t="s">
        <v>4998</v>
      </c>
      <c r="G956" t="s">
        <v>2482</v>
      </c>
    </row>
    <row r="957" spans="1:7" x14ac:dyDescent="0.25">
      <c r="A957" t="s">
        <v>3915</v>
      </c>
      <c r="B957" t="s">
        <v>1378</v>
      </c>
      <c r="C957">
        <f t="shared" si="14"/>
        <v>0</v>
      </c>
      <c r="F957" t="s">
        <v>4999</v>
      </c>
      <c r="G957" t="s">
        <v>2483</v>
      </c>
    </row>
    <row r="958" spans="1:7" x14ac:dyDescent="0.25">
      <c r="A958" t="s">
        <v>3916</v>
      </c>
      <c r="B958" t="s">
        <v>1379</v>
      </c>
      <c r="C958">
        <f t="shared" si="14"/>
        <v>0</v>
      </c>
      <c r="F958" t="s">
        <v>5000</v>
      </c>
      <c r="G958" t="s">
        <v>2484</v>
      </c>
    </row>
    <row r="959" spans="1:7" x14ac:dyDescent="0.25">
      <c r="A959" t="s">
        <v>3917</v>
      </c>
      <c r="B959" t="s">
        <v>1380</v>
      </c>
      <c r="C959">
        <f t="shared" si="14"/>
        <v>0</v>
      </c>
      <c r="F959" t="s">
        <v>5001</v>
      </c>
      <c r="G959" t="s">
        <v>2485</v>
      </c>
    </row>
    <row r="960" spans="1:7" x14ac:dyDescent="0.25">
      <c r="A960" t="s">
        <v>3918</v>
      </c>
      <c r="B960" t="s">
        <v>1381</v>
      </c>
      <c r="C960">
        <f t="shared" si="14"/>
        <v>0</v>
      </c>
      <c r="F960" t="s">
        <v>5002</v>
      </c>
      <c r="G960" t="s">
        <v>2486</v>
      </c>
    </row>
    <row r="961" spans="1:7" x14ac:dyDescent="0.25">
      <c r="A961" t="s">
        <v>3919</v>
      </c>
      <c r="B961" t="s">
        <v>1382</v>
      </c>
      <c r="C961">
        <f t="shared" si="14"/>
        <v>0</v>
      </c>
      <c r="F961" t="s">
        <v>5003</v>
      </c>
      <c r="G961" t="s">
        <v>2487</v>
      </c>
    </row>
    <row r="962" spans="1:7" x14ac:dyDescent="0.25">
      <c r="A962" t="s">
        <v>3920</v>
      </c>
      <c r="B962" t="s">
        <v>1383</v>
      </c>
      <c r="C962">
        <f t="shared" ref="C962:C1025" si="15">COUNTIF(F:F,A962)</f>
        <v>0</v>
      </c>
      <c r="F962" t="s">
        <v>5004</v>
      </c>
      <c r="G962" t="s">
        <v>2488</v>
      </c>
    </row>
    <row r="963" spans="1:7" x14ac:dyDescent="0.25">
      <c r="A963" t="s">
        <v>3921</v>
      </c>
      <c r="B963" t="s">
        <v>1384</v>
      </c>
      <c r="C963">
        <f t="shared" si="15"/>
        <v>0</v>
      </c>
      <c r="F963" t="s">
        <v>5005</v>
      </c>
      <c r="G963" t="s">
        <v>2489</v>
      </c>
    </row>
    <row r="964" spans="1:7" x14ac:dyDescent="0.25">
      <c r="A964" t="s">
        <v>3922</v>
      </c>
      <c r="B964" t="s">
        <v>1385</v>
      </c>
      <c r="C964">
        <f t="shared" si="15"/>
        <v>0</v>
      </c>
      <c r="F964" t="s">
        <v>5006</v>
      </c>
      <c r="G964" t="s">
        <v>2490</v>
      </c>
    </row>
    <row r="965" spans="1:7" x14ac:dyDescent="0.25">
      <c r="A965" t="s">
        <v>3923</v>
      </c>
      <c r="B965" t="s">
        <v>1386</v>
      </c>
      <c r="C965">
        <f t="shared" si="15"/>
        <v>0</v>
      </c>
      <c r="F965" t="s">
        <v>5007</v>
      </c>
      <c r="G965" t="s">
        <v>2491</v>
      </c>
    </row>
    <row r="966" spans="1:7" x14ac:dyDescent="0.25">
      <c r="A966" t="s">
        <v>3930</v>
      </c>
      <c r="B966" t="s">
        <v>1393</v>
      </c>
      <c r="C966">
        <f t="shared" si="15"/>
        <v>0</v>
      </c>
      <c r="F966" t="s">
        <v>5008</v>
      </c>
      <c r="G966" t="s">
        <v>2492</v>
      </c>
    </row>
    <row r="967" spans="1:7" x14ac:dyDescent="0.25">
      <c r="A967" t="s">
        <v>3932</v>
      </c>
      <c r="B967" t="s">
        <v>1395</v>
      </c>
      <c r="C967">
        <f t="shared" si="15"/>
        <v>0</v>
      </c>
      <c r="F967" t="s">
        <v>5009</v>
      </c>
      <c r="G967" t="s">
        <v>2493</v>
      </c>
    </row>
    <row r="968" spans="1:7" x14ac:dyDescent="0.25">
      <c r="A968" t="s">
        <v>3933</v>
      </c>
      <c r="B968" t="s">
        <v>1396</v>
      </c>
      <c r="C968">
        <f t="shared" si="15"/>
        <v>0</v>
      </c>
      <c r="F968" t="s">
        <v>5010</v>
      </c>
      <c r="G968" t="s">
        <v>2494</v>
      </c>
    </row>
    <row r="969" spans="1:7" x14ac:dyDescent="0.25">
      <c r="A969" t="s">
        <v>3934</v>
      </c>
      <c r="B969" t="s">
        <v>1397</v>
      </c>
      <c r="C969">
        <f t="shared" si="15"/>
        <v>0</v>
      </c>
      <c r="F969" t="s">
        <v>5011</v>
      </c>
      <c r="G969" t="s">
        <v>2495</v>
      </c>
    </row>
    <row r="970" spans="1:7" x14ac:dyDescent="0.25">
      <c r="A970" t="s">
        <v>3936</v>
      </c>
      <c r="B970" t="s">
        <v>1399</v>
      </c>
      <c r="C970">
        <f t="shared" si="15"/>
        <v>0</v>
      </c>
      <c r="F970" t="s">
        <v>5012</v>
      </c>
      <c r="G970" t="s">
        <v>2496</v>
      </c>
    </row>
    <row r="971" spans="1:7" x14ac:dyDescent="0.25">
      <c r="A971" t="s">
        <v>3938</v>
      </c>
      <c r="B971" t="s">
        <v>1401</v>
      </c>
      <c r="C971">
        <f t="shared" si="15"/>
        <v>0</v>
      </c>
      <c r="F971" t="s">
        <v>5013</v>
      </c>
      <c r="G971" t="s">
        <v>2497</v>
      </c>
    </row>
    <row r="972" spans="1:7" x14ac:dyDescent="0.25">
      <c r="A972" t="s">
        <v>3939</v>
      </c>
      <c r="B972" t="s">
        <v>1402</v>
      </c>
      <c r="C972">
        <f t="shared" si="15"/>
        <v>0</v>
      </c>
      <c r="F972" t="s">
        <v>5014</v>
      </c>
      <c r="G972" t="s">
        <v>2498</v>
      </c>
    </row>
    <row r="973" spans="1:7" x14ac:dyDescent="0.25">
      <c r="A973" t="s">
        <v>3940</v>
      </c>
      <c r="B973" t="s">
        <v>1403</v>
      </c>
      <c r="C973">
        <f t="shared" si="15"/>
        <v>0</v>
      </c>
      <c r="F973" t="s">
        <v>5015</v>
      </c>
      <c r="G973" t="s">
        <v>2499</v>
      </c>
    </row>
    <row r="974" spans="1:7" x14ac:dyDescent="0.25">
      <c r="A974" t="s">
        <v>3941</v>
      </c>
      <c r="B974" t="s">
        <v>1404</v>
      </c>
      <c r="C974">
        <f t="shared" si="15"/>
        <v>0</v>
      </c>
      <c r="F974" t="s">
        <v>5016</v>
      </c>
      <c r="G974" t="s">
        <v>2500</v>
      </c>
    </row>
    <row r="975" spans="1:7" x14ac:dyDescent="0.25">
      <c r="A975" t="s">
        <v>3943</v>
      </c>
      <c r="B975" t="s">
        <v>1406</v>
      </c>
      <c r="C975">
        <f t="shared" si="15"/>
        <v>0</v>
      </c>
      <c r="F975" t="s">
        <v>5017</v>
      </c>
      <c r="G975" t="s">
        <v>2501</v>
      </c>
    </row>
    <row r="976" spans="1:7" x14ac:dyDescent="0.25">
      <c r="A976" t="s">
        <v>3944</v>
      </c>
      <c r="B976" t="s">
        <v>1407</v>
      </c>
      <c r="C976">
        <f t="shared" si="15"/>
        <v>0</v>
      </c>
      <c r="F976" t="s">
        <v>5018</v>
      </c>
      <c r="G976" t="s">
        <v>2502</v>
      </c>
    </row>
    <row r="977" spans="1:7" x14ac:dyDescent="0.25">
      <c r="A977" t="s">
        <v>3945</v>
      </c>
      <c r="B977" t="s">
        <v>1408</v>
      </c>
      <c r="C977">
        <f t="shared" si="15"/>
        <v>0</v>
      </c>
      <c r="F977" t="s">
        <v>5019</v>
      </c>
      <c r="G977" t="s">
        <v>2503</v>
      </c>
    </row>
    <row r="978" spans="1:7" x14ac:dyDescent="0.25">
      <c r="A978" t="s">
        <v>3946</v>
      </c>
      <c r="B978" t="s">
        <v>1409</v>
      </c>
      <c r="C978">
        <f t="shared" si="15"/>
        <v>0</v>
      </c>
      <c r="F978" t="s">
        <v>5020</v>
      </c>
      <c r="G978" t="s">
        <v>2504</v>
      </c>
    </row>
    <row r="979" spans="1:7" x14ac:dyDescent="0.25">
      <c r="A979" t="s">
        <v>3947</v>
      </c>
      <c r="B979" t="s">
        <v>1410</v>
      </c>
      <c r="C979">
        <f t="shared" si="15"/>
        <v>0</v>
      </c>
      <c r="F979" t="s">
        <v>5021</v>
      </c>
      <c r="G979" t="s">
        <v>2505</v>
      </c>
    </row>
    <row r="980" spans="1:7" x14ac:dyDescent="0.25">
      <c r="A980" t="s">
        <v>3948</v>
      </c>
      <c r="B980" t="s">
        <v>1411</v>
      </c>
      <c r="C980">
        <f t="shared" si="15"/>
        <v>0</v>
      </c>
      <c r="F980" t="s">
        <v>5022</v>
      </c>
      <c r="G980" t="s">
        <v>2506</v>
      </c>
    </row>
    <row r="981" spans="1:7" x14ac:dyDescent="0.25">
      <c r="A981" t="s">
        <v>3949</v>
      </c>
      <c r="B981" t="s">
        <v>1412</v>
      </c>
      <c r="C981">
        <f t="shared" si="15"/>
        <v>0</v>
      </c>
      <c r="F981" t="s">
        <v>5023</v>
      </c>
      <c r="G981" t="s">
        <v>2507</v>
      </c>
    </row>
    <row r="982" spans="1:7" x14ac:dyDescent="0.25">
      <c r="A982" t="s">
        <v>3950</v>
      </c>
      <c r="B982" t="s">
        <v>1413</v>
      </c>
      <c r="C982">
        <f t="shared" si="15"/>
        <v>0</v>
      </c>
      <c r="F982" t="s">
        <v>5024</v>
      </c>
      <c r="G982" t="s">
        <v>2508</v>
      </c>
    </row>
    <row r="983" spans="1:7" x14ac:dyDescent="0.25">
      <c r="A983" t="s">
        <v>3951</v>
      </c>
      <c r="B983" t="s">
        <v>1414</v>
      </c>
      <c r="C983">
        <f t="shared" si="15"/>
        <v>0</v>
      </c>
      <c r="F983" t="s">
        <v>5025</v>
      </c>
      <c r="G983" t="s">
        <v>2509</v>
      </c>
    </row>
    <row r="984" spans="1:7" x14ac:dyDescent="0.25">
      <c r="A984" t="s">
        <v>3952</v>
      </c>
      <c r="B984" t="s">
        <v>1415</v>
      </c>
      <c r="C984">
        <f t="shared" si="15"/>
        <v>0</v>
      </c>
      <c r="F984" t="s">
        <v>5026</v>
      </c>
      <c r="G984" t="s">
        <v>2510</v>
      </c>
    </row>
    <row r="985" spans="1:7" x14ac:dyDescent="0.25">
      <c r="A985" t="s">
        <v>3953</v>
      </c>
      <c r="B985" t="s">
        <v>1416</v>
      </c>
      <c r="C985">
        <f t="shared" si="15"/>
        <v>0</v>
      </c>
      <c r="F985" t="s">
        <v>5027</v>
      </c>
      <c r="G985" t="s">
        <v>2511</v>
      </c>
    </row>
    <row r="986" spans="1:7" x14ac:dyDescent="0.25">
      <c r="A986" t="s">
        <v>3954</v>
      </c>
      <c r="B986" t="s">
        <v>1417</v>
      </c>
      <c r="C986">
        <f t="shared" si="15"/>
        <v>0</v>
      </c>
      <c r="F986" t="s">
        <v>5028</v>
      </c>
      <c r="G986" t="s">
        <v>2512</v>
      </c>
    </row>
    <row r="987" spans="1:7" x14ac:dyDescent="0.25">
      <c r="A987" t="s">
        <v>3958</v>
      </c>
      <c r="B987" t="s">
        <v>1421</v>
      </c>
      <c r="C987">
        <f t="shared" si="15"/>
        <v>0</v>
      </c>
      <c r="F987" t="s">
        <v>5029</v>
      </c>
      <c r="G987" t="s">
        <v>2513</v>
      </c>
    </row>
    <row r="988" spans="1:7" x14ac:dyDescent="0.25">
      <c r="A988" t="s">
        <v>3959</v>
      </c>
      <c r="B988" t="s">
        <v>1422</v>
      </c>
      <c r="C988">
        <f t="shared" si="15"/>
        <v>0</v>
      </c>
      <c r="F988" t="s">
        <v>5030</v>
      </c>
      <c r="G988" t="s">
        <v>2514</v>
      </c>
    </row>
    <row r="989" spans="1:7" x14ac:dyDescent="0.25">
      <c r="A989" t="s">
        <v>3960</v>
      </c>
      <c r="B989" t="s">
        <v>1423</v>
      </c>
      <c r="C989">
        <f t="shared" si="15"/>
        <v>0</v>
      </c>
      <c r="F989" t="s">
        <v>5031</v>
      </c>
      <c r="G989" t="s">
        <v>2515</v>
      </c>
    </row>
    <row r="990" spans="1:7" x14ac:dyDescent="0.25">
      <c r="A990" t="s">
        <v>3961</v>
      </c>
      <c r="B990" t="s">
        <v>1424</v>
      </c>
      <c r="C990">
        <f t="shared" si="15"/>
        <v>0</v>
      </c>
      <c r="F990" t="s">
        <v>5032</v>
      </c>
      <c r="G990" t="s">
        <v>2516</v>
      </c>
    </row>
    <row r="991" spans="1:7" x14ac:dyDescent="0.25">
      <c r="A991" t="s">
        <v>3962</v>
      </c>
      <c r="B991" t="s">
        <v>1425</v>
      </c>
      <c r="C991">
        <f t="shared" si="15"/>
        <v>0</v>
      </c>
      <c r="F991" t="s">
        <v>5033</v>
      </c>
      <c r="G991" t="s">
        <v>2517</v>
      </c>
    </row>
    <row r="992" spans="1:7" x14ac:dyDescent="0.25">
      <c r="A992" t="s">
        <v>3963</v>
      </c>
      <c r="B992" t="s">
        <v>1426</v>
      </c>
      <c r="C992">
        <f t="shared" si="15"/>
        <v>0</v>
      </c>
      <c r="F992" t="s">
        <v>5034</v>
      </c>
      <c r="G992" t="s">
        <v>2518</v>
      </c>
    </row>
    <row r="993" spans="1:7" x14ac:dyDescent="0.25">
      <c r="A993" t="s">
        <v>3964</v>
      </c>
      <c r="B993" t="s">
        <v>1427</v>
      </c>
      <c r="C993">
        <f t="shared" si="15"/>
        <v>0</v>
      </c>
      <c r="F993" t="s">
        <v>5035</v>
      </c>
      <c r="G993" t="s">
        <v>2519</v>
      </c>
    </row>
    <row r="994" spans="1:7" x14ac:dyDescent="0.25">
      <c r="A994" t="s">
        <v>3965</v>
      </c>
      <c r="B994" t="s">
        <v>1428</v>
      </c>
      <c r="C994">
        <f t="shared" si="15"/>
        <v>0</v>
      </c>
      <c r="F994" t="s">
        <v>5036</v>
      </c>
      <c r="G994" t="s">
        <v>2520</v>
      </c>
    </row>
    <row r="995" spans="1:7" x14ac:dyDescent="0.25">
      <c r="A995" t="s">
        <v>3971</v>
      </c>
      <c r="B995" t="s">
        <v>1434</v>
      </c>
      <c r="C995">
        <f t="shared" si="15"/>
        <v>0</v>
      </c>
      <c r="F995" t="s">
        <v>5037</v>
      </c>
      <c r="G995" t="s">
        <v>2521</v>
      </c>
    </row>
    <row r="996" spans="1:7" x14ac:dyDescent="0.25">
      <c r="A996" t="s">
        <v>3972</v>
      </c>
      <c r="B996" t="s">
        <v>1435</v>
      </c>
      <c r="C996">
        <f t="shared" si="15"/>
        <v>0</v>
      </c>
      <c r="F996" t="s">
        <v>5038</v>
      </c>
      <c r="G996" t="s">
        <v>2522</v>
      </c>
    </row>
    <row r="997" spans="1:7" x14ac:dyDescent="0.25">
      <c r="A997" t="s">
        <v>3973</v>
      </c>
      <c r="B997" t="s">
        <v>1436</v>
      </c>
      <c r="C997">
        <f t="shared" si="15"/>
        <v>0</v>
      </c>
      <c r="F997" t="s">
        <v>5039</v>
      </c>
      <c r="G997" t="s">
        <v>2523</v>
      </c>
    </row>
    <row r="998" spans="1:7" x14ac:dyDescent="0.25">
      <c r="A998" t="s">
        <v>3974</v>
      </c>
      <c r="B998" t="s">
        <v>1437</v>
      </c>
      <c r="C998">
        <f t="shared" si="15"/>
        <v>0</v>
      </c>
      <c r="F998" t="s">
        <v>5040</v>
      </c>
      <c r="G998" t="s">
        <v>2524</v>
      </c>
    </row>
    <row r="999" spans="1:7" x14ac:dyDescent="0.25">
      <c r="A999" t="s">
        <v>3980</v>
      </c>
      <c r="B999" t="s">
        <v>1443</v>
      </c>
      <c r="C999">
        <f t="shared" si="15"/>
        <v>0</v>
      </c>
      <c r="F999" t="s">
        <v>5041</v>
      </c>
      <c r="G999" t="s">
        <v>2525</v>
      </c>
    </row>
    <row r="1000" spans="1:7" x14ac:dyDescent="0.25">
      <c r="A1000" t="s">
        <v>3981</v>
      </c>
      <c r="B1000" t="s">
        <v>1444</v>
      </c>
      <c r="C1000">
        <f t="shared" si="15"/>
        <v>0</v>
      </c>
      <c r="F1000" t="s">
        <v>5042</v>
      </c>
      <c r="G1000" t="s">
        <v>2526</v>
      </c>
    </row>
    <row r="1001" spans="1:7" x14ac:dyDescent="0.25">
      <c r="A1001" t="s">
        <v>3983</v>
      </c>
      <c r="B1001" t="s">
        <v>1446</v>
      </c>
      <c r="C1001">
        <f t="shared" si="15"/>
        <v>0</v>
      </c>
      <c r="F1001" t="s">
        <v>5043</v>
      </c>
      <c r="G1001" t="s">
        <v>2527</v>
      </c>
    </row>
    <row r="1002" spans="1:7" x14ac:dyDescent="0.25">
      <c r="A1002" t="s">
        <v>3984</v>
      </c>
      <c r="B1002" t="s">
        <v>1447</v>
      </c>
      <c r="C1002">
        <f t="shared" si="15"/>
        <v>0</v>
      </c>
      <c r="F1002" t="s">
        <v>5044</v>
      </c>
      <c r="G1002" t="s">
        <v>2528</v>
      </c>
    </row>
    <row r="1003" spans="1:7" x14ac:dyDescent="0.25">
      <c r="A1003" t="s">
        <v>3985</v>
      </c>
      <c r="B1003" t="s">
        <v>1448</v>
      </c>
      <c r="C1003">
        <f t="shared" si="15"/>
        <v>0</v>
      </c>
      <c r="F1003" t="s">
        <v>5045</v>
      </c>
      <c r="G1003" t="s">
        <v>2529</v>
      </c>
    </row>
    <row r="1004" spans="1:7" x14ac:dyDescent="0.25">
      <c r="A1004" t="s">
        <v>3986</v>
      </c>
      <c r="B1004" t="s">
        <v>1449</v>
      </c>
      <c r="C1004">
        <f t="shared" si="15"/>
        <v>0</v>
      </c>
      <c r="F1004" t="s">
        <v>5046</v>
      </c>
      <c r="G1004" t="s">
        <v>2530</v>
      </c>
    </row>
    <row r="1005" spans="1:7" x14ac:dyDescent="0.25">
      <c r="A1005" t="s">
        <v>3987</v>
      </c>
      <c r="B1005" t="s">
        <v>1450</v>
      </c>
      <c r="C1005">
        <f t="shared" si="15"/>
        <v>0</v>
      </c>
      <c r="F1005" t="s">
        <v>5047</v>
      </c>
      <c r="G1005" t="s">
        <v>2531</v>
      </c>
    </row>
    <row r="1006" spans="1:7" x14ac:dyDescent="0.25">
      <c r="A1006" t="s">
        <v>3989</v>
      </c>
      <c r="B1006" t="s">
        <v>1452</v>
      </c>
      <c r="C1006">
        <f t="shared" si="15"/>
        <v>0</v>
      </c>
      <c r="F1006" t="s">
        <v>5048</v>
      </c>
      <c r="G1006" t="s">
        <v>2532</v>
      </c>
    </row>
    <row r="1007" spans="1:7" x14ac:dyDescent="0.25">
      <c r="A1007" t="s">
        <v>3990</v>
      </c>
      <c r="B1007" t="s">
        <v>1453</v>
      </c>
      <c r="C1007">
        <f t="shared" si="15"/>
        <v>0</v>
      </c>
      <c r="F1007" t="s">
        <v>5049</v>
      </c>
      <c r="G1007" t="s">
        <v>2533</v>
      </c>
    </row>
    <row r="1008" spans="1:7" x14ac:dyDescent="0.25">
      <c r="A1008" t="s">
        <v>3993</v>
      </c>
      <c r="B1008" t="s">
        <v>1456</v>
      </c>
      <c r="C1008">
        <f t="shared" si="15"/>
        <v>0</v>
      </c>
      <c r="F1008" t="s">
        <v>5050</v>
      </c>
      <c r="G1008" t="s">
        <v>2534</v>
      </c>
    </row>
    <row r="1009" spans="1:7" x14ac:dyDescent="0.25">
      <c r="A1009" t="s">
        <v>3994</v>
      </c>
      <c r="B1009" t="s">
        <v>1457</v>
      </c>
      <c r="C1009">
        <f t="shared" si="15"/>
        <v>0</v>
      </c>
      <c r="F1009" t="s">
        <v>5051</v>
      </c>
      <c r="G1009" t="s">
        <v>2535</v>
      </c>
    </row>
    <row r="1010" spans="1:7" x14ac:dyDescent="0.25">
      <c r="A1010" t="s">
        <v>3995</v>
      </c>
      <c r="B1010" t="s">
        <v>1458</v>
      </c>
      <c r="C1010">
        <f t="shared" si="15"/>
        <v>0</v>
      </c>
      <c r="F1010" t="s">
        <v>5052</v>
      </c>
      <c r="G1010" t="s">
        <v>2536</v>
      </c>
    </row>
    <row r="1011" spans="1:7" x14ac:dyDescent="0.25">
      <c r="A1011" t="s">
        <v>3997</v>
      </c>
      <c r="B1011" t="s">
        <v>1460</v>
      </c>
      <c r="C1011">
        <f t="shared" si="15"/>
        <v>0</v>
      </c>
      <c r="F1011" t="s">
        <v>5053</v>
      </c>
      <c r="G1011" t="s">
        <v>2537</v>
      </c>
    </row>
    <row r="1012" spans="1:7" x14ac:dyDescent="0.25">
      <c r="A1012" t="s">
        <v>3998</v>
      </c>
      <c r="B1012" t="s">
        <v>1461</v>
      </c>
      <c r="C1012">
        <f t="shared" si="15"/>
        <v>0</v>
      </c>
      <c r="F1012" t="s">
        <v>5054</v>
      </c>
      <c r="G1012" t="s">
        <v>2538</v>
      </c>
    </row>
    <row r="1013" spans="1:7" x14ac:dyDescent="0.25">
      <c r="A1013" t="s">
        <v>3999</v>
      </c>
      <c r="B1013" t="s">
        <v>1462</v>
      </c>
      <c r="C1013">
        <f t="shared" si="15"/>
        <v>0</v>
      </c>
      <c r="F1013" t="s">
        <v>5055</v>
      </c>
      <c r="G1013" t="s">
        <v>2539</v>
      </c>
    </row>
    <row r="1014" spans="1:7" x14ac:dyDescent="0.25">
      <c r="A1014" t="s">
        <v>4000</v>
      </c>
      <c r="B1014" t="s">
        <v>1463</v>
      </c>
      <c r="C1014">
        <f t="shared" si="15"/>
        <v>0</v>
      </c>
      <c r="F1014" t="s">
        <v>5056</v>
      </c>
      <c r="G1014" t="s">
        <v>2540</v>
      </c>
    </row>
    <row r="1015" spans="1:7" x14ac:dyDescent="0.25">
      <c r="A1015" t="s">
        <v>4007</v>
      </c>
      <c r="B1015" t="s">
        <v>1470</v>
      </c>
      <c r="C1015">
        <f t="shared" si="15"/>
        <v>0</v>
      </c>
      <c r="F1015" t="s">
        <v>5057</v>
      </c>
      <c r="G1015" t="s">
        <v>2541</v>
      </c>
    </row>
    <row r="1016" spans="1:7" x14ac:dyDescent="0.25">
      <c r="A1016" t="s">
        <v>4008</v>
      </c>
      <c r="B1016" t="s">
        <v>1471</v>
      </c>
      <c r="C1016">
        <f t="shared" si="15"/>
        <v>0</v>
      </c>
      <c r="F1016" t="s">
        <v>5058</v>
      </c>
      <c r="G1016" t="s">
        <v>2542</v>
      </c>
    </row>
    <row r="1017" spans="1:7" x14ac:dyDescent="0.25">
      <c r="A1017" t="s">
        <v>4009</v>
      </c>
      <c r="B1017" t="s">
        <v>1472</v>
      </c>
      <c r="C1017">
        <f t="shared" si="15"/>
        <v>0</v>
      </c>
      <c r="F1017" t="s">
        <v>5059</v>
      </c>
      <c r="G1017" t="s">
        <v>2543</v>
      </c>
    </row>
    <row r="1018" spans="1:7" x14ac:dyDescent="0.25">
      <c r="A1018" t="s">
        <v>4011</v>
      </c>
      <c r="B1018" t="s">
        <v>1474</v>
      </c>
      <c r="C1018">
        <f t="shared" si="15"/>
        <v>0</v>
      </c>
      <c r="F1018" t="s">
        <v>5060</v>
      </c>
      <c r="G1018" t="s">
        <v>2544</v>
      </c>
    </row>
    <row r="1019" spans="1:7" x14ac:dyDescent="0.25">
      <c r="A1019" t="s">
        <v>4012</v>
      </c>
      <c r="B1019" t="s">
        <v>1475</v>
      </c>
      <c r="C1019">
        <f t="shared" si="15"/>
        <v>0</v>
      </c>
      <c r="F1019" t="s">
        <v>5061</v>
      </c>
      <c r="G1019" t="s">
        <v>2545</v>
      </c>
    </row>
    <row r="1020" spans="1:7" x14ac:dyDescent="0.25">
      <c r="A1020" t="s">
        <v>4015</v>
      </c>
      <c r="B1020" t="s">
        <v>1478</v>
      </c>
      <c r="C1020">
        <f t="shared" si="15"/>
        <v>0</v>
      </c>
      <c r="F1020" t="s">
        <v>5062</v>
      </c>
      <c r="G1020" t="s">
        <v>2546</v>
      </c>
    </row>
    <row r="1021" spans="1:7" x14ac:dyDescent="0.25">
      <c r="A1021" t="s">
        <v>4016</v>
      </c>
      <c r="B1021" t="s">
        <v>1479</v>
      </c>
      <c r="C1021">
        <f t="shared" si="15"/>
        <v>0</v>
      </c>
      <c r="F1021" t="s">
        <v>5063</v>
      </c>
      <c r="G1021" t="s">
        <v>2547</v>
      </c>
    </row>
    <row r="1022" spans="1:7" x14ac:dyDescent="0.25">
      <c r="A1022" t="s">
        <v>4017</v>
      </c>
      <c r="B1022" t="s">
        <v>1480</v>
      </c>
      <c r="C1022">
        <f t="shared" si="15"/>
        <v>0</v>
      </c>
      <c r="F1022" t="s">
        <v>5064</v>
      </c>
      <c r="G1022" t="s">
        <v>2548</v>
      </c>
    </row>
    <row r="1023" spans="1:7" x14ac:dyDescent="0.25">
      <c r="A1023" t="s">
        <v>4021</v>
      </c>
      <c r="B1023" t="s">
        <v>1484</v>
      </c>
      <c r="C1023">
        <f t="shared" si="15"/>
        <v>0</v>
      </c>
      <c r="F1023" t="s">
        <v>5065</v>
      </c>
      <c r="G1023" t="s">
        <v>2549</v>
      </c>
    </row>
    <row r="1024" spans="1:7" x14ac:dyDescent="0.25">
      <c r="A1024" t="s">
        <v>4022</v>
      </c>
      <c r="B1024" t="s">
        <v>1485</v>
      </c>
      <c r="C1024">
        <f t="shared" si="15"/>
        <v>0</v>
      </c>
      <c r="F1024" t="s">
        <v>5066</v>
      </c>
      <c r="G1024" t="s">
        <v>2550</v>
      </c>
    </row>
    <row r="1025" spans="1:7" x14ac:dyDescent="0.25">
      <c r="A1025" t="s">
        <v>4023</v>
      </c>
      <c r="B1025" t="s">
        <v>1486</v>
      </c>
      <c r="C1025">
        <f t="shared" si="15"/>
        <v>0</v>
      </c>
      <c r="F1025" t="s">
        <v>5067</v>
      </c>
      <c r="G1025" t="s">
        <v>2551</v>
      </c>
    </row>
    <row r="1026" spans="1:7" x14ac:dyDescent="0.25">
      <c r="A1026" t="s">
        <v>4024</v>
      </c>
      <c r="B1026" t="s">
        <v>1487</v>
      </c>
      <c r="C1026">
        <f t="shared" ref="C1026:C1089" si="16">COUNTIF(F:F,A1026)</f>
        <v>0</v>
      </c>
      <c r="F1026" t="s">
        <v>5068</v>
      </c>
      <c r="G1026" t="s">
        <v>2552</v>
      </c>
    </row>
    <row r="1027" spans="1:7" x14ac:dyDescent="0.25">
      <c r="A1027" t="s">
        <v>4027</v>
      </c>
      <c r="B1027" t="s">
        <v>1490</v>
      </c>
      <c r="C1027">
        <f t="shared" si="16"/>
        <v>0</v>
      </c>
      <c r="F1027" t="s">
        <v>5069</v>
      </c>
      <c r="G1027" t="s">
        <v>2553</v>
      </c>
    </row>
    <row r="1028" spans="1:7" x14ac:dyDescent="0.25">
      <c r="A1028" t="s">
        <v>4029</v>
      </c>
      <c r="B1028" t="s">
        <v>1492</v>
      </c>
      <c r="C1028">
        <f t="shared" si="16"/>
        <v>0</v>
      </c>
      <c r="F1028" t="s">
        <v>5070</v>
      </c>
      <c r="G1028" t="s">
        <v>2554</v>
      </c>
    </row>
    <row r="1029" spans="1:7" x14ac:dyDescent="0.25">
      <c r="A1029" t="s">
        <v>4030</v>
      </c>
      <c r="B1029" t="s">
        <v>1493</v>
      </c>
      <c r="C1029">
        <f t="shared" si="16"/>
        <v>0</v>
      </c>
      <c r="F1029" t="s">
        <v>5071</v>
      </c>
      <c r="G1029" t="s">
        <v>2555</v>
      </c>
    </row>
    <row r="1030" spans="1:7" x14ac:dyDescent="0.25">
      <c r="A1030" t="s">
        <v>4031</v>
      </c>
      <c r="B1030" t="s">
        <v>1494</v>
      </c>
      <c r="C1030">
        <f t="shared" si="16"/>
        <v>0</v>
      </c>
      <c r="F1030" t="s">
        <v>5072</v>
      </c>
      <c r="G1030" t="s">
        <v>2556</v>
      </c>
    </row>
    <row r="1031" spans="1:7" x14ac:dyDescent="0.25">
      <c r="A1031" t="s">
        <v>4032</v>
      </c>
      <c r="B1031" t="s">
        <v>1495</v>
      </c>
      <c r="C1031">
        <f t="shared" si="16"/>
        <v>0</v>
      </c>
      <c r="F1031" t="s">
        <v>5073</v>
      </c>
      <c r="G1031" t="s">
        <v>2557</v>
      </c>
    </row>
    <row r="1032" spans="1:7" x14ac:dyDescent="0.25">
      <c r="A1032" t="s">
        <v>4041</v>
      </c>
      <c r="B1032" t="s">
        <v>1504</v>
      </c>
      <c r="C1032">
        <f t="shared" si="16"/>
        <v>0</v>
      </c>
      <c r="F1032" t="s">
        <v>5074</v>
      </c>
      <c r="G1032" t="s">
        <v>2558</v>
      </c>
    </row>
    <row r="1033" spans="1:7" x14ac:dyDescent="0.25">
      <c r="A1033" t="s">
        <v>4042</v>
      </c>
      <c r="B1033" t="s">
        <v>1505</v>
      </c>
      <c r="C1033">
        <f t="shared" si="16"/>
        <v>0</v>
      </c>
      <c r="F1033" t="s">
        <v>5075</v>
      </c>
      <c r="G1033" t="s">
        <v>2559</v>
      </c>
    </row>
    <row r="1034" spans="1:7" x14ac:dyDescent="0.25">
      <c r="A1034" t="s">
        <v>4043</v>
      </c>
      <c r="B1034" t="s">
        <v>1506</v>
      </c>
      <c r="C1034">
        <f t="shared" si="16"/>
        <v>0</v>
      </c>
      <c r="F1034" t="s">
        <v>5076</v>
      </c>
      <c r="G1034" t="s">
        <v>2560</v>
      </c>
    </row>
    <row r="1035" spans="1:7" x14ac:dyDescent="0.25">
      <c r="A1035" t="s">
        <v>4044</v>
      </c>
      <c r="B1035" t="s">
        <v>1507</v>
      </c>
      <c r="C1035">
        <f t="shared" si="16"/>
        <v>0</v>
      </c>
      <c r="F1035" t="s">
        <v>5077</v>
      </c>
      <c r="G1035" t="s">
        <v>2561</v>
      </c>
    </row>
    <row r="1036" spans="1:7" x14ac:dyDescent="0.25">
      <c r="A1036" t="s">
        <v>4045</v>
      </c>
      <c r="B1036" t="s">
        <v>1508</v>
      </c>
      <c r="C1036">
        <f t="shared" si="16"/>
        <v>0</v>
      </c>
      <c r="F1036" t="s">
        <v>5078</v>
      </c>
      <c r="G1036" t="s">
        <v>2562</v>
      </c>
    </row>
    <row r="1037" spans="1:7" x14ac:dyDescent="0.25">
      <c r="A1037" t="s">
        <v>4046</v>
      </c>
      <c r="B1037" t="s">
        <v>1509</v>
      </c>
      <c r="C1037">
        <f t="shared" si="16"/>
        <v>0</v>
      </c>
      <c r="F1037" t="s">
        <v>5079</v>
      </c>
      <c r="G1037" t="s">
        <v>2563</v>
      </c>
    </row>
    <row r="1038" spans="1:7" x14ac:dyDescent="0.25">
      <c r="A1038" t="s">
        <v>4047</v>
      </c>
      <c r="B1038" t="s">
        <v>1510</v>
      </c>
      <c r="C1038">
        <f t="shared" si="16"/>
        <v>0</v>
      </c>
      <c r="F1038" t="s">
        <v>5080</v>
      </c>
      <c r="G1038" t="s">
        <v>2564</v>
      </c>
    </row>
    <row r="1039" spans="1:7" x14ac:dyDescent="0.25">
      <c r="A1039" t="s">
        <v>4048</v>
      </c>
      <c r="B1039" t="s">
        <v>1511</v>
      </c>
      <c r="C1039">
        <f t="shared" si="16"/>
        <v>0</v>
      </c>
      <c r="F1039" t="s">
        <v>5081</v>
      </c>
      <c r="G1039" t="s">
        <v>2565</v>
      </c>
    </row>
    <row r="1040" spans="1:7" x14ac:dyDescent="0.25">
      <c r="A1040" t="s">
        <v>4052</v>
      </c>
      <c r="B1040" t="s">
        <v>1515</v>
      </c>
      <c r="C1040">
        <f t="shared" si="16"/>
        <v>0</v>
      </c>
      <c r="F1040" t="s">
        <v>5082</v>
      </c>
      <c r="G1040" t="s">
        <v>2566</v>
      </c>
    </row>
    <row r="1041" spans="1:7" x14ac:dyDescent="0.25">
      <c r="A1041" t="s">
        <v>4053</v>
      </c>
      <c r="B1041" t="s">
        <v>1516</v>
      </c>
      <c r="C1041">
        <f t="shared" si="16"/>
        <v>0</v>
      </c>
      <c r="F1041" t="s">
        <v>5083</v>
      </c>
      <c r="G1041" t="s">
        <v>2567</v>
      </c>
    </row>
    <row r="1042" spans="1:7" x14ac:dyDescent="0.25">
      <c r="A1042" t="s">
        <v>4054</v>
      </c>
      <c r="B1042" t="s">
        <v>1517</v>
      </c>
      <c r="C1042">
        <f t="shared" si="16"/>
        <v>0</v>
      </c>
      <c r="F1042" t="s">
        <v>5084</v>
      </c>
      <c r="G1042" t="s">
        <v>2568</v>
      </c>
    </row>
    <row r="1043" spans="1:7" x14ac:dyDescent="0.25">
      <c r="A1043" t="s">
        <v>4056</v>
      </c>
      <c r="B1043" t="s">
        <v>1519</v>
      </c>
      <c r="C1043">
        <f t="shared" si="16"/>
        <v>0</v>
      </c>
      <c r="F1043" t="s">
        <v>5085</v>
      </c>
      <c r="G1043" t="s">
        <v>2569</v>
      </c>
    </row>
    <row r="1044" spans="1:7" x14ac:dyDescent="0.25">
      <c r="A1044" t="s">
        <v>4059</v>
      </c>
      <c r="B1044" t="s">
        <v>1522</v>
      </c>
      <c r="C1044">
        <f t="shared" si="16"/>
        <v>0</v>
      </c>
      <c r="F1044" t="s">
        <v>5086</v>
      </c>
      <c r="G1044" t="s">
        <v>2570</v>
      </c>
    </row>
    <row r="1045" spans="1:7" x14ac:dyDescent="0.25">
      <c r="A1045" t="s">
        <v>4060</v>
      </c>
      <c r="B1045" t="s">
        <v>1523</v>
      </c>
      <c r="C1045">
        <f t="shared" si="16"/>
        <v>0</v>
      </c>
      <c r="F1045" t="s">
        <v>5087</v>
      </c>
      <c r="G1045" t="s">
        <v>2571</v>
      </c>
    </row>
    <row r="1046" spans="1:7" x14ac:dyDescent="0.25">
      <c r="A1046" t="s">
        <v>4061</v>
      </c>
      <c r="B1046" t="s">
        <v>1524</v>
      </c>
      <c r="C1046">
        <f t="shared" si="16"/>
        <v>0</v>
      </c>
      <c r="F1046" t="s">
        <v>5088</v>
      </c>
      <c r="G1046" t="s">
        <v>2572</v>
      </c>
    </row>
    <row r="1047" spans="1:7" x14ac:dyDescent="0.25">
      <c r="A1047" t="s">
        <v>4062</v>
      </c>
      <c r="B1047" t="s">
        <v>1525</v>
      </c>
      <c r="C1047">
        <f t="shared" si="16"/>
        <v>0</v>
      </c>
      <c r="F1047" t="s">
        <v>5089</v>
      </c>
      <c r="G1047" t="s">
        <v>2573</v>
      </c>
    </row>
    <row r="1048" spans="1:7" x14ac:dyDescent="0.25">
      <c r="A1048" t="s">
        <v>4063</v>
      </c>
      <c r="B1048" t="s">
        <v>1526</v>
      </c>
      <c r="C1048">
        <f t="shared" si="16"/>
        <v>0</v>
      </c>
      <c r="F1048" t="s">
        <v>5090</v>
      </c>
      <c r="G1048" t="s">
        <v>2574</v>
      </c>
    </row>
    <row r="1049" spans="1:7" x14ac:dyDescent="0.25">
      <c r="A1049" t="s">
        <v>4064</v>
      </c>
      <c r="B1049" t="s">
        <v>1527</v>
      </c>
      <c r="C1049">
        <f t="shared" si="16"/>
        <v>0</v>
      </c>
      <c r="F1049" t="s">
        <v>5091</v>
      </c>
      <c r="G1049" t="s">
        <v>2575</v>
      </c>
    </row>
    <row r="1050" spans="1:7" x14ac:dyDescent="0.25">
      <c r="A1050" t="s">
        <v>4065</v>
      </c>
      <c r="B1050" t="s">
        <v>1528</v>
      </c>
      <c r="C1050">
        <f t="shared" si="16"/>
        <v>0</v>
      </c>
      <c r="F1050" t="s">
        <v>5092</v>
      </c>
      <c r="G1050" t="s">
        <v>2576</v>
      </c>
    </row>
    <row r="1051" spans="1:7" x14ac:dyDescent="0.25">
      <c r="A1051" t="s">
        <v>4066</v>
      </c>
      <c r="B1051" t="s">
        <v>1529</v>
      </c>
      <c r="C1051">
        <f t="shared" si="16"/>
        <v>0</v>
      </c>
      <c r="F1051" t="s">
        <v>5093</v>
      </c>
      <c r="G1051" t="s">
        <v>2577</v>
      </c>
    </row>
    <row r="1052" spans="1:7" x14ac:dyDescent="0.25">
      <c r="A1052" t="s">
        <v>4067</v>
      </c>
      <c r="B1052" t="s">
        <v>1530</v>
      </c>
      <c r="C1052">
        <f t="shared" si="16"/>
        <v>0</v>
      </c>
      <c r="F1052" t="s">
        <v>5094</v>
      </c>
      <c r="G1052" t="s">
        <v>2578</v>
      </c>
    </row>
    <row r="1053" spans="1:7" x14ac:dyDescent="0.25">
      <c r="A1053" t="s">
        <v>4068</v>
      </c>
      <c r="B1053" t="s">
        <v>1531</v>
      </c>
      <c r="C1053">
        <f t="shared" si="16"/>
        <v>0</v>
      </c>
      <c r="F1053" t="s">
        <v>5095</v>
      </c>
      <c r="G1053" t="s">
        <v>2579</v>
      </c>
    </row>
    <row r="1054" spans="1:7" x14ac:dyDescent="0.25">
      <c r="A1054" t="s">
        <v>4069</v>
      </c>
      <c r="B1054" t="s">
        <v>1532</v>
      </c>
      <c r="C1054">
        <f t="shared" si="16"/>
        <v>0</v>
      </c>
      <c r="F1054" t="s">
        <v>5096</v>
      </c>
      <c r="G1054" t="s">
        <v>2580</v>
      </c>
    </row>
    <row r="1055" spans="1:7" x14ac:dyDescent="0.25">
      <c r="A1055" t="s">
        <v>4070</v>
      </c>
      <c r="B1055" t="s">
        <v>1533</v>
      </c>
      <c r="C1055">
        <f t="shared" si="16"/>
        <v>0</v>
      </c>
      <c r="F1055" t="s">
        <v>5097</v>
      </c>
      <c r="G1055" t="s">
        <v>2581</v>
      </c>
    </row>
    <row r="1056" spans="1:7" x14ac:dyDescent="0.25">
      <c r="A1056" t="s">
        <v>4074</v>
      </c>
      <c r="B1056" t="s">
        <v>1537</v>
      </c>
      <c r="C1056">
        <f t="shared" si="16"/>
        <v>0</v>
      </c>
      <c r="F1056" t="s">
        <v>5098</v>
      </c>
      <c r="G1056" t="s">
        <v>2582</v>
      </c>
    </row>
    <row r="1057" spans="1:7" x14ac:dyDescent="0.25">
      <c r="A1057" t="s">
        <v>4076</v>
      </c>
      <c r="B1057" t="s">
        <v>1539</v>
      </c>
      <c r="C1057">
        <f t="shared" si="16"/>
        <v>0</v>
      </c>
      <c r="F1057" t="s">
        <v>5099</v>
      </c>
      <c r="G1057" t="s">
        <v>2583</v>
      </c>
    </row>
    <row r="1058" spans="1:7" x14ac:dyDescent="0.25">
      <c r="A1058" t="s">
        <v>4077</v>
      </c>
      <c r="B1058" t="s">
        <v>1540</v>
      </c>
      <c r="C1058">
        <f t="shared" si="16"/>
        <v>0</v>
      </c>
      <c r="F1058" t="s">
        <v>5100</v>
      </c>
      <c r="G1058" t="s">
        <v>2584</v>
      </c>
    </row>
    <row r="1059" spans="1:7" x14ac:dyDescent="0.25">
      <c r="A1059" t="s">
        <v>4078</v>
      </c>
      <c r="B1059" t="s">
        <v>1541</v>
      </c>
      <c r="C1059">
        <f t="shared" si="16"/>
        <v>0</v>
      </c>
      <c r="F1059" t="s">
        <v>5101</v>
      </c>
      <c r="G1059" t="s">
        <v>2585</v>
      </c>
    </row>
    <row r="1060" spans="1:7" x14ac:dyDescent="0.25">
      <c r="A1060" t="s">
        <v>4079</v>
      </c>
      <c r="B1060" t="s">
        <v>1542</v>
      </c>
      <c r="C1060">
        <f t="shared" si="16"/>
        <v>0</v>
      </c>
      <c r="F1060" t="s">
        <v>5102</v>
      </c>
      <c r="G1060" t="s">
        <v>2586</v>
      </c>
    </row>
    <row r="1061" spans="1:7" x14ac:dyDescent="0.25">
      <c r="A1061" t="s">
        <v>4081</v>
      </c>
      <c r="B1061" t="s">
        <v>1544</v>
      </c>
      <c r="C1061">
        <f t="shared" si="16"/>
        <v>0</v>
      </c>
      <c r="F1061" t="s">
        <v>5103</v>
      </c>
      <c r="G1061" t="s">
        <v>2587</v>
      </c>
    </row>
    <row r="1062" spans="1:7" x14ac:dyDescent="0.25">
      <c r="A1062" t="s">
        <v>4083</v>
      </c>
      <c r="B1062" t="s">
        <v>1546</v>
      </c>
      <c r="C1062">
        <f t="shared" si="16"/>
        <v>0</v>
      </c>
      <c r="F1062" t="s">
        <v>5104</v>
      </c>
      <c r="G1062" t="s">
        <v>2588</v>
      </c>
    </row>
    <row r="1063" spans="1:7" x14ac:dyDescent="0.25">
      <c r="A1063" t="s">
        <v>4085</v>
      </c>
      <c r="B1063" t="s">
        <v>1548</v>
      </c>
      <c r="C1063">
        <f t="shared" si="16"/>
        <v>0</v>
      </c>
      <c r="F1063" t="s">
        <v>5105</v>
      </c>
      <c r="G1063" t="s">
        <v>2589</v>
      </c>
    </row>
    <row r="1064" spans="1:7" x14ac:dyDescent="0.25">
      <c r="A1064" t="s">
        <v>4087</v>
      </c>
      <c r="B1064" t="s">
        <v>1550</v>
      </c>
      <c r="C1064">
        <f t="shared" si="16"/>
        <v>0</v>
      </c>
      <c r="F1064" t="s">
        <v>5106</v>
      </c>
      <c r="G1064" t="s">
        <v>2590</v>
      </c>
    </row>
    <row r="1065" spans="1:7" x14ac:dyDescent="0.25">
      <c r="A1065" t="s">
        <v>4089</v>
      </c>
      <c r="B1065" t="s">
        <v>1552</v>
      </c>
      <c r="C1065">
        <f t="shared" si="16"/>
        <v>0</v>
      </c>
      <c r="F1065" t="s">
        <v>5107</v>
      </c>
      <c r="G1065" t="s">
        <v>2591</v>
      </c>
    </row>
    <row r="1066" spans="1:7" x14ac:dyDescent="0.25">
      <c r="A1066" t="s">
        <v>4091</v>
      </c>
      <c r="B1066" t="s">
        <v>1554</v>
      </c>
      <c r="C1066">
        <f t="shared" si="16"/>
        <v>0</v>
      </c>
      <c r="F1066" t="s">
        <v>5108</v>
      </c>
      <c r="G1066" t="s">
        <v>2592</v>
      </c>
    </row>
    <row r="1067" spans="1:7" x14ac:dyDescent="0.25">
      <c r="A1067" t="s">
        <v>4093</v>
      </c>
      <c r="B1067" t="s">
        <v>1556</v>
      </c>
      <c r="C1067">
        <f t="shared" si="16"/>
        <v>0</v>
      </c>
      <c r="F1067" t="s">
        <v>5109</v>
      </c>
      <c r="G1067" t="s">
        <v>2593</v>
      </c>
    </row>
    <row r="1068" spans="1:7" x14ac:dyDescent="0.25">
      <c r="A1068" t="s">
        <v>4095</v>
      </c>
      <c r="B1068" t="s">
        <v>1558</v>
      </c>
      <c r="C1068">
        <f t="shared" si="16"/>
        <v>0</v>
      </c>
      <c r="F1068" t="s">
        <v>5110</v>
      </c>
      <c r="G1068" t="s">
        <v>2594</v>
      </c>
    </row>
    <row r="1069" spans="1:7" x14ac:dyDescent="0.25">
      <c r="A1069" t="s">
        <v>4096</v>
      </c>
      <c r="B1069" t="s">
        <v>440</v>
      </c>
      <c r="C1069">
        <f t="shared" si="16"/>
        <v>0</v>
      </c>
      <c r="F1069" t="s">
        <v>5111</v>
      </c>
      <c r="G1069" t="s">
        <v>2595</v>
      </c>
    </row>
    <row r="1070" spans="1:7" x14ac:dyDescent="0.25">
      <c r="A1070" t="s">
        <v>4097</v>
      </c>
      <c r="B1070" t="s">
        <v>1559</v>
      </c>
      <c r="C1070">
        <f t="shared" si="16"/>
        <v>0</v>
      </c>
      <c r="F1070" t="s">
        <v>5112</v>
      </c>
      <c r="G1070" t="s">
        <v>2596</v>
      </c>
    </row>
    <row r="1071" spans="1:7" x14ac:dyDescent="0.25">
      <c r="A1071" t="s">
        <v>4098</v>
      </c>
      <c r="B1071" t="s">
        <v>1560</v>
      </c>
      <c r="C1071">
        <f t="shared" si="16"/>
        <v>0</v>
      </c>
      <c r="F1071" t="s">
        <v>5113</v>
      </c>
      <c r="G1071" t="s">
        <v>2597</v>
      </c>
    </row>
    <row r="1072" spans="1:7" x14ac:dyDescent="0.25">
      <c r="A1072" t="s">
        <v>4099</v>
      </c>
      <c r="B1072" t="s">
        <v>1561</v>
      </c>
      <c r="C1072">
        <f t="shared" si="16"/>
        <v>0</v>
      </c>
      <c r="F1072" t="s">
        <v>5114</v>
      </c>
      <c r="G1072" t="s">
        <v>2598</v>
      </c>
    </row>
    <row r="1073" spans="1:7" x14ac:dyDescent="0.25">
      <c r="A1073" t="s">
        <v>4100</v>
      </c>
      <c r="B1073" t="s">
        <v>1562</v>
      </c>
      <c r="C1073">
        <f t="shared" si="16"/>
        <v>0</v>
      </c>
      <c r="F1073" t="s">
        <v>5115</v>
      </c>
      <c r="G1073" t="s">
        <v>2599</v>
      </c>
    </row>
    <row r="1074" spans="1:7" x14ac:dyDescent="0.25">
      <c r="A1074" t="s">
        <v>4101</v>
      </c>
      <c r="B1074" t="s">
        <v>1563</v>
      </c>
      <c r="C1074">
        <f t="shared" si="16"/>
        <v>0</v>
      </c>
      <c r="F1074" t="s">
        <v>5116</v>
      </c>
      <c r="G1074" t="s">
        <v>2600</v>
      </c>
    </row>
    <row r="1075" spans="1:7" x14ac:dyDescent="0.25">
      <c r="A1075" t="s">
        <v>4102</v>
      </c>
      <c r="B1075" t="s">
        <v>1564</v>
      </c>
      <c r="C1075">
        <f t="shared" si="16"/>
        <v>0</v>
      </c>
      <c r="F1075" t="s">
        <v>5117</v>
      </c>
      <c r="G1075" t="s">
        <v>2601</v>
      </c>
    </row>
    <row r="1076" spans="1:7" x14ac:dyDescent="0.25">
      <c r="A1076" t="s">
        <v>4104</v>
      </c>
      <c r="B1076" t="s">
        <v>1566</v>
      </c>
      <c r="C1076">
        <f t="shared" si="16"/>
        <v>0</v>
      </c>
      <c r="F1076" t="s">
        <v>5118</v>
      </c>
      <c r="G1076" t="s">
        <v>2602</v>
      </c>
    </row>
    <row r="1077" spans="1:7" x14ac:dyDescent="0.25">
      <c r="A1077" t="s">
        <v>4105</v>
      </c>
      <c r="B1077" t="s">
        <v>1567</v>
      </c>
      <c r="C1077">
        <f t="shared" si="16"/>
        <v>0</v>
      </c>
    </row>
    <row r="1078" spans="1:7" x14ac:dyDescent="0.25">
      <c r="A1078" t="s">
        <v>4113</v>
      </c>
      <c r="B1078" t="s">
        <v>1575</v>
      </c>
      <c r="C1078">
        <f t="shared" si="16"/>
        <v>0</v>
      </c>
    </row>
    <row r="1079" spans="1:7" x14ac:dyDescent="0.25">
      <c r="A1079" t="s">
        <v>4117</v>
      </c>
      <c r="B1079" t="s">
        <v>1579</v>
      </c>
      <c r="C1079">
        <f t="shared" si="16"/>
        <v>0</v>
      </c>
    </row>
    <row r="1080" spans="1:7" x14ac:dyDescent="0.25">
      <c r="A1080" t="s">
        <v>4118</v>
      </c>
      <c r="B1080" t="s">
        <v>1580</v>
      </c>
      <c r="C1080">
        <f t="shared" si="16"/>
        <v>0</v>
      </c>
    </row>
    <row r="1081" spans="1:7" x14ac:dyDescent="0.25">
      <c r="A1081" t="s">
        <v>4119</v>
      </c>
      <c r="B1081" t="s">
        <v>1581</v>
      </c>
      <c r="C1081">
        <f t="shared" si="16"/>
        <v>0</v>
      </c>
    </row>
    <row r="1082" spans="1:7" x14ac:dyDescent="0.25">
      <c r="A1082" t="s">
        <v>4120</v>
      </c>
      <c r="B1082" t="s">
        <v>1582</v>
      </c>
      <c r="C1082">
        <f t="shared" si="16"/>
        <v>0</v>
      </c>
    </row>
    <row r="1083" spans="1:7" x14ac:dyDescent="0.25">
      <c r="A1083" t="s">
        <v>4121</v>
      </c>
      <c r="B1083" t="s">
        <v>1583</v>
      </c>
      <c r="C1083">
        <f t="shared" si="16"/>
        <v>0</v>
      </c>
    </row>
    <row r="1084" spans="1:7" x14ac:dyDescent="0.25">
      <c r="A1084" t="s">
        <v>4122</v>
      </c>
      <c r="B1084" t="s">
        <v>1584</v>
      </c>
      <c r="C1084">
        <f t="shared" si="16"/>
        <v>0</v>
      </c>
    </row>
    <row r="1085" spans="1:7" x14ac:dyDescent="0.25">
      <c r="A1085" t="s">
        <v>4123</v>
      </c>
      <c r="B1085" t="s">
        <v>1585</v>
      </c>
      <c r="C1085">
        <f t="shared" si="16"/>
        <v>0</v>
      </c>
    </row>
    <row r="1086" spans="1:7" x14ac:dyDescent="0.25">
      <c r="A1086" t="s">
        <v>4124</v>
      </c>
      <c r="B1086" t="s">
        <v>1586</v>
      </c>
      <c r="C1086">
        <f t="shared" si="16"/>
        <v>0</v>
      </c>
    </row>
    <row r="1087" spans="1:7" x14ac:dyDescent="0.25">
      <c r="A1087" t="s">
        <v>4125</v>
      </c>
      <c r="B1087" t="s">
        <v>1587</v>
      </c>
      <c r="C1087">
        <f t="shared" si="16"/>
        <v>0</v>
      </c>
    </row>
    <row r="1088" spans="1:7" x14ac:dyDescent="0.25">
      <c r="A1088" t="s">
        <v>4126</v>
      </c>
      <c r="B1088" t="s">
        <v>1588</v>
      </c>
      <c r="C1088">
        <f t="shared" si="16"/>
        <v>0</v>
      </c>
    </row>
    <row r="1089" spans="1:3" x14ac:dyDescent="0.25">
      <c r="A1089" t="s">
        <v>4127</v>
      </c>
      <c r="B1089" t="s">
        <v>1589</v>
      </c>
      <c r="C1089">
        <f t="shared" si="16"/>
        <v>0</v>
      </c>
    </row>
    <row r="1090" spans="1:3" x14ac:dyDescent="0.25">
      <c r="A1090" t="s">
        <v>4128</v>
      </c>
      <c r="B1090" t="s">
        <v>1590</v>
      </c>
      <c r="C1090">
        <f t="shared" ref="C1090:C1153" si="17">COUNTIF(F:F,A1090)</f>
        <v>0</v>
      </c>
    </row>
    <row r="1091" spans="1:3" x14ac:dyDescent="0.25">
      <c r="A1091" t="s">
        <v>4129</v>
      </c>
      <c r="B1091" t="s">
        <v>1591</v>
      </c>
      <c r="C1091">
        <f t="shared" si="17"/>
        <v>0</v>
      </c>
    </row>
    <row r="1092" spans="1:3" x14ac:dyDescent="0.25">
      <c r="A1092" t="s">
        <v>4130</v>
      </c>
      <c r="B1092" t="s">
        <v>1592</v>
      </c>
      <c r="C1092">
        <f t="shared" si="17"/>
        <v>0</v>
      </c>
    </row>
    <row r="1093" spans="1:3" x14ac:dyDescent="0.25">
      <c r="A1093" t="s">
        <v>4131</v>
      </c>
      <c r="B1093" t="s">
        <v>1593</v>
      </c>
      <c r="C1093">
        <f t="shared" si="17"/>
        <v>0</v>
      </c>
    </row>
    <row r="1094" spans="1:3" x14ac:dyDescent="0.25">
      <c r="A1094" t="s">
        <v>4132</v>
      </c>
      <c r="B1094" t="s">
        <v>1594</v>
      </c>
      <c r="C1094">
        <f t="shared" si="17"/>
        <v>0</v>
      </c>
    </row>
    <row r="1095" spans="1:3" x14ac:dyDescent="0.25">
      <c r="A1095" t="s">
        <v>4135</v>
      </c>
      <c r="B1095" t="s">
        <v>1597</v>
      </c>
      <c r="C1095">
        <f t="shared" si="17"/>
        <v>0</v>
      </c>
    </row>
    <row r="1096" spans="1:3" x14ac:dyDescent="0.25">
      <c r="A1096" t="s">
        <v>4136</v>
      </c>
      <c r="B1096" t="s">
        <v>1598</v>
      </c>
      <c r="C1096">
        <f t="shared" si="17"/>
        <v>0</v>
      </c>
    </row>
    <row r="1097" spans="1:3" x14ac:dyDescent="0.25">
      <c r="A1097" t="s">
        <v>4137</v>
      </c>
      <c r="B1097" t="s">
        <v>1599</v>
      </c>
      <c r="C1097">
        <f t="shared" si="17"/>
        <v>0</v>
      </c>
    </row>
    <row r="1098" spans="1:3" x14ac:dyDescent="0.25">
      <c r="A1098" t="s">
        <v>4139</v>
      </c>
      <c r="B1098" t="s">
        <v>1601</v>
      </c>
      <c r="C1098">
        <f t="shared" si="17"/>
        <v>0</v>
      </c>
    </row>
    <row r="1099" spans="1:3" x14ac:dyDescent="0.25">
      <c r="A1099" t="s">
        <v>4145</v>
      </c>
      <c r="B1099" t="s">
        <v>1607</v>
      </c>
      <c r="C1099">
        <f t="shared" si="17"/>
        <v>0</v>
      </c>
    </row>
    <row r="1100" spans="1:3" x14ac:dyDescent="0.25">
      <c r="A1100" t="s">
        <v>4148</v>
      </c>
      <c r="B1100" t="s">
        <v>1610</v>
      </c>
      <c r="C1100">
        <f t="shared" si="17"/>
        <v>0</v>
      </c>
    </row>
    <row r="1101" spans="1:3" x14ac:dyDescent="0.25">
      <c r="A1101" t="s">
        <v>4152</v>
      </c>
      <c r="B1101" t="s">
        <v>1614</v>
      </c>
      <c r="C1101">
        <f t="shared" si="17"/>
        <v>0</v>
      </c>
    </row>
    <row r="1102" spans="1:3" x14ac:dyDescent="0.25">
      <c r="A1102" t="s">
        <v>4153</v>
      </c>
      <c r="B1102" t="s">
        <v>1615</v>
      </c>
      <c r="C1102">
        <f t="shared" si="17"/>
        <v>0</v>
      </c>
    </row>
    <row r="1103" spans="1:3" x14ac:dyDescent="0.25">
      <c r="A1103" t="s">
        <v>4155</v>
      </c>
      <c r="B1103" t="s">
        <v>1617</v>
      </c>
      <c r="C1103">
        <f t="shared" si="17"/>
        <v>0</v>
      </c>
    </row>
    <row r="1104" spans="1:3" x14ac:dyDescent="0.25">
      <c r="A1104" t="s">
        <v>4156</v>
      </c>
      <c r="B1104" t="s">
        <v>1618</v>
      </c>
      <c r="C1104">
        <f t="shared" si="17"/>
        <v>0</v>
      </c>
    </row>
    <row r="1105" spans="1:3" x14ac:dyDescent="0.25">
      <c r="A1105" t="s">
        <v>4157</v>
      </c>
      <c r="B1105" t="s">
        <v>1619</v>
      </c>
      <c r="C1105">
        <f t="shared" si="17"/>
        <v>0</v>
      </c>
    </row>
    <row r="1106" spans="1:3" x14ac:dyDescent="0.25">
      <c r="A1106" t="s">
        <v>4159</v>
      </c>
      <c r="B1106" t="s">
        <v>1621</v>
      </c>
      <c r="C1106">
        <f t="shared" si="17"/>
        <v>0</v>
      </c>
    </row>
    <row r="1107" spans="1:3" x14ac:dyDescent="0.25">
      <c r="A1107" t="s">
        <v>4163</v>
      </c>
      <c r="B1107" t="s">
        <v>1625</v>
      </c>
      <c r="C1107">
        <f t="shared" si="17"/>
        <v>0</v>
      </c>
    </row>
    <row r="1108" spans="1:3" x14ac:dyDescent="0.25">
      <c r="A1108" t="s">
        <v>4164</v>
      </c>
      <c r="B1108" t="s">
        <v>1626</v>
      </c>
      <c r="C1108">
        <f t="shared" si="17"/>
        <v>0</v>
      </c>
    </row>
    <row r="1109" spans="1:3" x14ac:dyDescent="0.25">
      <c r="A1109" t="s">
        <v>4165</v>
      </c>
      <c r="B1109" t="s">
        <v>1627</v>
      </c>
      <c r="C1109">
        <f t="shared" si="17"/>
        <v>0</v>
      </c>
    </row>
    <row r="1110" spans="1:3" x14ac:dyDescent="0.25">
      <c r="A1110" t="s">
        <v>4166</v>
      </c>
      <c r="B1110" t="s">
        <v>1628</v>
      </c>
      <c r="C1110">
        <f t="shared" si="17"/>
        <v>0</v>
      </c>
    </row>
    <row r="1111" spans="1:3" x14ac:dyDescent="0.25">
      <c r="A1111" t="s">
        <v>4167</v>
      </c>
      <c r="B1111" t="s">
        <v>1629</v>
      </c>
      <c r="C1111">
        <f t="shared" si="17"/>
        <v>0</v>
      </c>
    </row>
    <row r="1112" spans="1:3" x14ac:dyDescent="0.25">
      <c r="A1112" t="s">
        <v>4168</v>
      </c>
      <c r="B1112" t="s">
        <v>1630</v>
      </c>
      <c r="C1112">
        <f t="shared" si="17"/>
        <v>0</v>
      </c>
    </row>
    <row r="1113" spans="1:3" x14ac:dyDescent="0.25">
      <c r="A1113" t="s">
        <v>4169</v>
      </c>
      <c r="B1113" t="s">
        <v>1631</v>
      </c>
      <c r="C1113">
        <f t="shared" si="17"/>
        <v>0</v>
      </c>
    </row>
    <row r="1114" spans="1:3" x14ac:dyDescent="0.25">
      <c r="A1114" t="s">
        <v>4170</v>
      </c>
      <c r="B1114" t="s">
        <v>1632</v>
      </c>
      <c r="C1114">
        <f t="shared" si="17"/>
        <v>0</v>
      </c>
    </row>
    <row r="1115" spans="1:3" x14ac:dyDescent="0.25">
      <c r="A1115" t="s">
        <v>4171</v>
      </c>
      <c r="B1115" t="s">
        <v>1633</v>
      </c>
      <c r="C1115">
        <f t="shared" si="17"/>
        <v>0</v>
      </c>
    </row>
    <row r="1116" spans="1:3" x14ac:dyDescent="0.25">
      <c r="A1116" t="s">
        <v>4174</v>
      </c>
      <c r="B1116" t="s">
        <v>1636</v>
      </c>
      <c r="C1116">
        <f t="shared" si="17"/>
        <v>0</v>
      </c>
    </row>
    <row r="1117" spans="1:3" x14ac:dyDescent="0.25">
      <c r="A1117" t="s">
        <v>4175</v>
      </c>
      <c r="B1117" t="s">
        <v>1637</v>
      </c>
      <c r="C1117">
        <f t="shared" si="17"/>
        <v>0</v>
      </c>
    </row>
    <row r="1118" spans="1:3" x14ac:dyDescent="0.25">
      <c r="A1118" t="s">
        <v>4176</v>
      </c>
      <c r="B1118" t="s">
        <v>1638</v>
      </c>
      <c r="C1118">
        <f t="shared" si="17"/>
        <v>0</v>
      </c>
    </row>
    <row r="1119" spans="1:3" x14ac:dyDescent="0.25">
      <c r="A1119" t="s">
        <v>4177</v>
      </c>
      <c r="B1119" t="s">
        <v>1639</v>
      </c>
      <c r="C1119">
        <f t="shared" si="17"/>
        <v>0</v>
      </c>
    </row>
    <row r="1120" spans="1:3" x14ac:dyDescent="0.25">
      <c r="A1120" t="s">
        <v>4178</v>
      </c>
      <c r="B1120" t="s">
        <v>1640</v>
      </c>
      <c r="C1120">
        <f t="shared" si="17"/>
        <v>0</v>
      </c>
    </row>
    <row r="1121" spans="1:3" x14ac:dyDescent="0.25">
      <c r="A1121" t="s">
        <v>4179</v>
      </c>
      <c r="B1121" t="s">
        <v>1641</v>
      </c>
      <c r="C1121">
        <f t="shared" si="17"/>
        <v>0</v>
      </c>
    </row>
    <row r="1122" spans="1:3" x14ac:dyDescent="0.25">
      <c r="A1122" t="s">
        <v>4180</v>
      </c>
      <c r="B1122" t="s">
        <v>1642</v>
      </c>
      <c r="C1122">
        <f t="shared" si="17"/>
        <v>0</v>
      </c>
    </row>
    <row r="1123" spans="1:3" x14ac:dyDescent="0.25">
      <c r="A1123" t="s">
        <v>4181</v>
      </c>
      <c r="B1123" t="s">
        <v>1643</v>
      </c>
      <c r="C1123">
        <f t="shared" si="17"/>
        <v>0</v>
      </c>
    </row>
    <row r="1124" spans="1:3" x14ac:dyDescent="0.25">
      <c r="A1124" t="s">
        <v>4182</v>
      </c>
      <c r="B1124" t="s">
        <v>1644</v>
      </c>
      <c r="C1124">
        <f t="shared" si="17"/>
        <v>0</v>
      </c>
    </row>
    <row r="1125" spans="1:3" x14ac:dyDescent="0.25">
      <c r="A1125" t="s">
        <v>4183</v>
      </c>
      <c r="B1125" t="s">
        <v>1645</v>
      </c>
      <c r="C1125">
        <f t="shared" si="17"/>
        <v>0</v>
      </c>
    </row>
    <row r="1126" spans="1:3" x14ac:dyDescent="0.25">
      <c r="A1126" t="s">
        <v>4184</v>
      </c>
      <c r="B1126" t="s">
        <v>1646</v>
      </c>
      <c r="C1126">
        <f t="shared" si="17"/>
        <v>0</v>
      </c>
    </row>
    <row r="1127" spans="1:3" x14ac:dyDescent="0.25">
      <c r="A1127" t="s">
        <v>4185</v>
      </c>
      <c r="B1127" t="s">
        <v>1647</v>
      </c>
      <c r="C1127">
        <f t="shared" si="17"/>
        <v>0</v>
      </c>
    </row>
    <row r="1128" spans="1:3" x14ac:dyDescent="0.25">
      <c r="A1128" t="s">
        <v>4186</v>
      </c>
      <c r="B1128" t="s">
        <v>1648</v>
      </c>
      <c r="C1128">
        <f t="shared" si="17"/>
        <v>0</v>
      </c>
    </row>
    <row r="1129" spans="1:3" x14ac:dyDescent="0.25">
      <c r="A1129" t="s">
        <v>4187</v>
      </c>
      <c r="B1129" t="s">
        <v>1649</v>
      </c>
      <c r="C1129">
        <f t="shared" si="17"/>
        <v>0</v>
      </c>
    </row>
    <row r="1130" spans="1:3" x14ac:dyDescent="0.25">
      <c r="A1130" t="s">
        <v>4190</v>
      </c>
      <c r="B1130" t="s">
        <v>1652</v>
      </c>
      <c r="C1130">
        <f t="shared" si="17"/>
        <v>0</v>
      </c>
    </row>
    <row r="1131" spans="1:3" x14ac:dyDescent="0.25">
      <c r="A1131" t="s">
        <v>4191</v>
      </c>
      <c r="B1131" t="s">
        <v>1653</v>
      </c>
      <c r="C1131">
        <f t="shared" si="17"/>
        <v>0</v>
      </c>
    </row>
    <row r="1132" spans="1:3" x14ac:dyDescent="0.25">
      <c r="A1132" t="s">
        <v>4193</v>
      </c>
      <c r="B1132" t="s">
        <v>1655</v>
      </c>
      <c r="C1132">
        <f t="shared" si="17"/>
        <v>0</v>
      </c>
    </row>
    <row r="1133" spans="1:3" x14ac:dyDescent="0.25">
      <c r="A1133" t="s">
        <v>4194</v>
      </c>
      <c r="B1133" t="s">
        <v>1656</v>
      </c>
      <c r="C1133">
        <f t="shared" si="17"/>
        <v>0</v>
      </c>
    </row>
    <row r="1134" spans="1:3" x14ac:dyDescent="0.25">
      <c r="A1134" t="s">
        <v>4197</v>
      </c>
      <c r="B1134" t="s">
        <v>1659</v>
      </c>
      <c r="C1134">
        <f t="shared" si="17"/>
        <v>0</v>
      </c>
    </row>
    <row r="1135" spans="1:3" x14ac:dyDescent="0.25">
      <c r="A1135" t="s">
        <v>4198</v>
      </c>
      <c r="B1135" t="s">
        <v>1660</v>
      </c>
      <c r="C1135">
        <f t="shared" si="17"/>
        <v>0</v>
      </c>
    </row>
    <row r="1136" spans="1:3" x14ac:dyDescent="0.25">
      <c r="A1136" t="s">
        <v>4199</v>
      </c>
      <c r="B1136" t="s">
        <v>1661</v>
      </c>
      <c r="C1136">
        <f t="shared" si="17"/>
        <v>0</v>
      </c>
    </row>
    <row r="1137" spans="1:3" x14ac:dyDescent="0.25">
      <c r="A1137" t="s">
        <v>4200</v>
      </c>
      <c r="B1137" t="s">
        <v>1662</v>
      </c>
      <c r="C1137">
        <f t="shared" si="17"/>
        <v>0</v>
      </c>
    </row>
    <row r="1138" spans="1:3" x14ac:dyDescent="0.25">
      <c r="A1138" t="s">
        <v>4201</v>
      </c>
      <c r="B1138" t="s">
        <v>1663</v>
      </c>
      <c r="C1138">
        <f t="shared" si="17"/>
        <v>0</v>
      </c>
    </row>
    <row r="1139" spans="1:3" x14ac:dyDescent="0.25">
      <c r="A1139" t="s">
        <v>4202</v>
      </c>
      <c r="B1139" t="s">
        <v>1664</v>
      </c>
      <c r="C1139">
        <f t="shared" si="17"/>
        <v>0</v>
      </c>
    </row>
    <row r="1140" spans="1:3" x14ac:dyDescent="0.25">
      <c r="A1140" t="s">
        <v>4203</v>
      </c>
      <c r="B1140" t="s">
        <v>1665</v>
      </c>
      <c r="C1140">
        <f t="shared" si="17"/>
        <v>0</v>
      </c>
    </row>
    <row r="1141" spans="1:3" x14ac:dyDescent="0.25">
      <c r="A1141" t="s">
        <v>4204</v>
      </c>
      <c r="B1141" t="s">
        <v>1666</v>
      </c>
      <c r="C1141">
        <f t="shared" si="17"/>
        <v>0</v>
      </c>
    </row>
    <row r="1142" spans="1:3" x14ac:dyDescent="0.25">
      <c r="A1142" t="s">
        <v>4205</v>
      </c>
      <c r="B1142" t="s">
        <v>1667</v>
      </c>
      <c r="C1142">
        <f t="shared" si="17"/>
        <v>0</v>
      </c>
    </row>
    <row r="1143" spans="1:3" x14ac:dyDescent="0.25">
      <c r="A1143" t="s">
        <v>4207</v>
      </c>
      <c r="B1143" t="s">
        <v>1669</v>
      </c>
      <c r="C1143">
        <f t="shared" si="17"/>
        <v>0</v>
      </c>
    </row>
    <row r="1144" spans="1:3" x14ac:dyDescent="0.25">
      <c r="A1144" t="s">
        <v>4208</v>
      </c>
      <c r="B1144" t="s">
        <v>1670</v>
      </c>
      <c r="C1144">
        <f t="shared" si="17"/>
        <v>0</v>
      </c>
    </row>
    <row r="1145" spans="1:3" x14ac:dyDescent="0.25">
      <c r="A1145" t="s">
        <v>4212</v>
      </c>
      <c r="B1145" t="s">
        <v>1674</v>
      </c>
      <c r="C1145">
        <f t="shared" si="17"/>
        <v>0</v>
      </c>
    </row>
    <row r="1146" spans="1:3" x14ac:dyDescent="0.25">
      <c r="A1146" t="s">
        <v>4213</v>
      </c>
      <c r="B1146" t="s">
        <v>1675</v>
      </c>
      <c r="C1146">
        <f t="shared" si="17"/>
        <v>0</v>
      </c>
    </row>
    <row r="1147" spans="1:3" x14ac:dyDescent="0.25">
      <c r="A1147" t="s">
        <v>4214</v>
      </c>
      <c r="B1147" t="s">
        <v>1676</v>
      </c>
      <c r="C1147">
        <f t="shared" si="17"/>
        <v>0</v>
      </c>
    </row>
    <row r="1148" spans="1:3" x14ac:dyDescent="0.25">
      <c r="A1148" t="s">
        <v>4215</v>
      </c>
      <c r="B1148" t="s">
        <v>1677</v>
      </c>
      <c r="C1148">
        <f t="shared" si="17"/>
        <v>0</v>
      </c>
    </row>
    <row r="1149" spans="1:3" x14ac:dyDescent="0.25">
      <c r="A1149" t="s">
        <v>4216</v>
      </c>
      <c r="B1149" t="s">
        <v>1678</v>
      </c>
      <c r="C1149">
        <f t="shared" si="17"/>
        <v>0</v>
      </c>
    </row>
    <row r="1150" spans="1:3" x14ac:dyDescent="0.25">
      <c r="A1150" t="s">
        <v>4217</v>
      </c>
      <c r="B1150" t="s">
        <v>1679</v>
      </c>
      <c r="C1150">
        <f t="shared" si="17"/>
        <v>0</v>
      </c>
    </row>
    <row r="1151" spans="1:3" x14ac:dyDescent="0.25">
      <c r="A1151" t="s">
        <v>4218</v>
      </c>
      <c r="B1151" t="s">
        <v>1680</v>
      </c>
      <c r="C1151">
        <f t="shared" si="17"/>
        <v>0</v>
      </c>
    </row>
    <row r="1152" spans="1:3" x14ac:dyDescent="0.25">
      <c r="A1152" t="s">
        <v>4227</v>
      </c>
      <c r="B1152" t="s">
        <v>1689</v>
      </c>
      <c r="C1152">
        <f t="shared" si="17"/>
        <v>0</v>
      </c>
    </row>
    <row r="1153" spans="1:3" x14ac:dyDescent="0.25">
      <c r="A1153" t="s">
        <v>4228</v>
      </c>
      <c r="B1153" t="s">
        <v>1690</v>
      </c>
      <c r="C1153">
        <f t="shared" si="17"/>
        <v>0</v>
      </c>
    </row>
    <row r="1154" spans="1:3" x14ac:dyDescent="0.25">
      <c r="A1154" t="s">
        <v>4229</v>
      </c>
      <c r="B1154" t="s">
        <v>1691</v>
      </c>
      <c r="C1154">
        <f t="shared" ref="C1154:C1217" si="18">COUNTIF(F:F,A1154)</f>
        <v>0</v>
      </c>
    </row>
    <row r="1155" spans="1:3" x14ac:dyDescent="0.25">
      <c r="A1155" t="s">
        <v>4230</v>
      </c>
      <c r="B1155" t="s">
        <v>1692</v>
      </c>
      <c r="C1155">
        <f t="shared" si="18"/>
        <v>0</v>
      </c>
    </row>
    <row r="1156" spans="1:3" x14ac:dyDescent="0.25">
      <c r="A1156" t="s">
        <v>4231</v>
      </c>
      <c r="B1156" t="s">
        <v>1693</v>
      </c>
      <c r="C1156">
        <f t="shared" si="18"/>
        <v>0</v>
      </c>
    </row>
    <row r="1157" spans="1:3" x14ac:dyDescent="0.25">
      <c r="A1157" t="s">
        <v>4232</v>
      </c>
      <c r="B1157" t="s">
        <v>1694</v>
      </c>
      <c r="C1157">
        <f t="shared" si="18"/>
        <v>0</v>
      </c>
    </row>
    <row r="1158" spans="1:3" x14ac:dyDescent="0.25">
      <c r="A1158" t="s">
        <v>4233</v>
      </c>
      <c r="B1158" t="s">
        <v>1695</v>
      </c>
      <c r="C1158">
        <f t="shared" si="18"/>
        <v>0</v>
      </c>
    </row>
    <row r="1159" spans="1:3" x14ac:dyDescent="0.25">
      <c r="A1159" t="s">
        <v>4234</v>
      </c>
      <c r="B1159" t="s">
        <v>1696</v>
      </c>
      <c r="C1159">
        <f t="shared" si="18"/>
        <v>0</v>
      </c>
    </row>
    <row r="1160" spans="1:3" x14ac:dyDescent="0.25">
      <c r="A1160" t="s">
        <v>4235</v>
      </c>
      <c r="B1160" t="s">
        <v>1697</v>
      </c>
      <c r="C1160">
        <f t="shared" si="18"/>
        <v>0</v>
      </c>
    </row>
    <row r="1161" spans="1:3" x14ac:dyDescent="0.25">
      <c r="A1161" t="s">
        <v>4236</v>
      </c>
      <c r="B1161" t="s">
        <v>1698</v>
      </c>
      <c r="C1161">
        <f t="shared" si="18"/>
        <v>0</v>
      </c>
    </row>
    <row r="1162" spans="1:3" x14ac:dyDescent="0.25">
      <c r="A1162" t="s">
        <v>4237</v>
      </c>
      <c r="B1162" t="s">
        <v>1699</v>
      </c>
      <c r="C1162">
        <f t="shared" si="18"/>
        <v>0</v>
      </c>
    </row>
    <row r="1163" spans="1:3" x14ac:dyDescent="0.25">
      <c r="A1163" t="s">
        <v>4238</v>
      </c>
      <c r="B1163" t="s">
        <v>1700</v>
      </c>
      <c r="C1163">
        <f t="shared" si="18"/>
        <v>0</v>
      </c>
    </row>
    <row r="1164" spans="1:3" x14ac:dyDescent="0.25">
      <c r="A1164" t="s">
        <v>4239</v>
      </c>
      <c r="B1164" t="s">
        <v>1701</v>
      </c>
      <c r="C1164">
        <f t="shared" si="18"/>
        <v>0</v>
      </c>
    </row>
    <row r="1165" spans="1:3" x14ac:dyDescent="0.25">
      <c r="A1165" t="s">
        <v>4240</v>
      </c>
      <c r="B1165" t="s">
        <v>1702</v>
      </c>
      <c r="C1165">
        <f t="shared" si="18"/>
        <v>0</v>
      </c>
    </row>
    <row r="1166" spans="1:3" x14ac:dyDescent="0.25">
      <c r="A1166" t="s">
        <v>4241</v>
      </c>
      <c r="B1166" t="s">
        <v>1703</v>
      </c>
      <c r="C1166">
        <f t="shared" si="18"/>
        <v>0</v>
      </c>
    </row>
    <row r="1167" spans="1:3" x14ac:dyDescent="0.25">
      <c r="A1167" t="s">
        <v>4242</v>
      </c>
      <c r="B1167" t="s">
        <v>1704</v>
      </c>
      <c r="C1167">
        <f t="shared" si="18"/>
        <v>0</v>
      </c>
    </row>
    <row r="1168" spans="1:3" x14ac:dyDescent="0.25">
      <c r="A1168" t="s">
        <v>4243</v>
      </c>
      <c r="B1168" t="s">
        <v>1705</v>
      </c>
      <c r="C1168">
        <f t="shared" si="18"/>
        <v>0</v>
      </c>
    </row>
    <row r="1169" spans="1:3" x14ac:dyDescent="0.25">
      <c r="A1169" t="s">
        <v>4244</v>
      </c>
      <c r="B1169" t="s">
        <v>1706</v>
      </c>
      <c r="C1169">
        <f t="shared" si="18"/>
        <v>0</v>
      </c>
    </row>
    <row r="1170" spans="1:3" x14ac:dyDescent="0.25">
      <c r="A1170" t="s">
        <v>4245</v>
      </c>
      <c r="B1170" t="s">
        <v>1707</v>
      </c>
      <c r="C1170">
        <f t="shared" si="18"/>
        <v>0</v>
      </c>
    </row>
    <row r="1171" spans="1:3" x14ac:dyDescent="0.25">
      <c r="A1171" t="s">
        <v>4246</v>
      </c>
      <c r="B1171" t="s">
        <v>1708</v>
      </c>
      <c r="C1171">
        <f t="shared" si="18"/>
        <v>0</v>
      </c>
    </row>
    <row r="1172" spans="1:3" x14ac:dyDescent="0.25">
      <c r="A1172" t="s">
        <v>4247</v>
      </c>
      <c r="B1172" t="s">
        <v>1709</v>
      </c>
      <c r="C1172">
        <f t="shared" si="18"/>
        <v>0</v>
      </c>
    </row>
    <row r="1173" spans="1:3" x14ac:dyDescent="0.25">
      <c r="A1173" t="s">
        <v>4248</v>
      </c>
      <c r="B1173" t="s">
        <v>1710</v>
      </c>
      <c r="C1173">
        <f t="shared" si="18"/>
        <v>0</v>
      </c>
    </row>
    <row r="1174" spans="1:3" x14ac:dyDescent="0.25">
      <c r="A1174" t="s">
        <v>4249</v>
      </c>
      <c r="B1174" t="s">
        <v>1711</v>
      </c>
      <c r="C1174">
        <f t="shared" si="18"/>
        <v>0</v>
      </c>
    </row>
    <row r="1175" spans="1:3" x14ac:dyDescent="0.25">
      <c r="A1175" t="s">
        <v>4250</v>
      </c>
      <c r="B1175" t="s">
        <v>1712</v>
      </c>
      <c r="C1175">
        <f t="shared" si="18"/>
        <v>0</v>
      </c>
    </row>
    <row r="1176" spans="1:3" x14ac:dyDescent="0.25">
      <c r="A1176" t="s">
        <v>4251</v>
      </c>
      <c r="B1176" t="s">
        <v>1713</v>
      </c>
      <c r="C1176">
        <f t="shared" si="18"/>
        <v>0</v>
      </c>
    </row>
    <row r="1177" spans="1:3" x14ac:dyDescent="0.25">
      <c r="A1177" t="s">
        <v>4252</v>
      </c>
      <c r="B1177" t="s">
        <v>1714</v>
      </c>
      <c r="C1177">
        <f t="shared" si="18"/>
        <v>0</v>
      </c>
    </row>
    <row r="1178" spans="1:3" x14ac:dyDescent="0.25">
      <c r="A1178" t="s">
        <v>4253</v>
      </c>
      <c r="B1178" t="s">
        <v>1715</v>
      </c>
      <c r="C1178">
        <f t="shared" si="18"/>
        <v>0</v>
      </c>
    </row>
    <row r="1179" spans="1:3" x14ac:dyDescent="0.25">
      <c r="A1179" t="s">
        <v>4254</v>
      </c>
      <c r="B1179" t="s">
        <v>1716</v>
      </c>
      <c r="C1179">
        <f t="shared" si="18"/>
        <v>0</v>
      </c>
    </row>
    <row r="1180" spans="1:3" x14ac:dyDescent="0.25">
      <c r="A1180" t="s">
        <v>4255</v>
      </c>
      <c r="B1180" t="s">
        <v>1717</v>
      </c>
      <c r="C1180">
        <f t="shared" si="18"/>
        <v>0</v>
      </c>
    </row>
    <row r="1181" spans="1:3" x14ac:dyDescent="0.25">
      <c r="A1181" t="s">
        <v>4256</v>
      </c>
      <c r="B1181" t="s">
        <v>1718</v>
      </c>
      <c r="C1181">
        <f t="shared" si="18"/>
        <v>0</v>
      </c>
    </row>
    <row r="1182" spans="1:3" x14ac:dyDescent="0.25">
      <c r="A1182" t="s">
        <v>4257</v>
      </c>
      <c r="B1182" t="s">
        <v>1719</v>
      </c>
      <c r="C1182">
        <f t="shared" si="18"/>
        <v>0</v>
      </c>
    </row>
    <row r="1183" spans="1:3" x14ac:dyDescent="0.25">
      <c r="A1183" t="s">
        <v>4259</v>
      </c>
      <c r="B1183" t="s">
        <v>1721</v>
      </c>
      <c r="C1183">
        <f t="shared" si="18"/>
        <v>0</v>
      </c>
    </row>
    <row r="1184" spans="1:3" x14ac:dyDescent="0.25">
      <c r="A1184" t="s">
        <v>4260</v>
      </c>
      <c r="B1184" t="s">
        <v>1722</v>
      </c>
      <c r="C1184">
        <f t="shared" si="18"/>
        <v>0</v>
      </c>
    </row>
    <row r="1185" spans="1:3" x14ac:dyDescent="0.25">
      <c r="A1185" t="s">
        <v>4261</v>
      </c>
      <c r="B1185" t="s">
        <v>1723</v>
      </c>
      <c r="C1185">
        <f t="shared" si="18"/>
        <v>0</v>
      </c>
    </row>
    <row r="1186" spans="1:3" x14ac:dyDescent="0.25">
      <c r="A1186" t="s">
        <v>4262</v>
      </c>
      <c r="B1186" t="s">
        <v>1724</v>
      </c>
      <c r="C1186">
        <f t="shared" si="18"/>
        <v>0</v>
      </c>
    </row>
    <row r="1187" spans="1:3" x14ac:dyDescent="0.25">
      <c r="A1187" t="s">
        <v>4263</v>
      </c>
      <c r="B1187" t="s">
        <v>1725</v>
      </c>
      <c r="C1187">
        <f t="shared" si="18"/>
        <v>0</v>
      </c>
    </row>
    <row r="1188" spans="1:3" x14ac:dyDescent="0.25">
      <c r="A1188" t="s">
        <v>4264</v>
      </c>
      <c r="B1188" t="s">
        <v>1726</v>
      </c>
      <c r="C1188">
        <f t="shared" si="18"/>
        <v>0</v>
      </c>
    </row>
    <row r="1189" spans="1:3" x14ac:dyDescent="0.25">
      <c r="A1189" t="s">
        <v>4265</v>
      </c>
      <c r="B1189" t="s">
        <v>1727</v>
      </c>
      <c r="C1189">
        <f t="shared" si="18"/>
        <v>0</v>
      </c>
    </row>
    <row r="1190" spans="1:3" x14ac:dyDescent="0.25">
      <c r="A1190" t="s">
        <v>4266</v>
      </c>
      <c r="B1190" t="s">
        <v>1728</v>
      </c>
      <c r="C1190">
        <f t="shared" si="18"/>
        <v>0</v>
      </c>
    </row>
    <row r="1191" spans="1:3" x14ac:dyDescent="0.25">
      <c r="A1191" t="s">
        <v>4267</v>
      </c>
      <c r="B1191" t="s">
        <v>1729</v>
      </c>
      <c r="C1191">
        <f t="shared" si="18"/>
        <v>0</v>
      </c>
    </row>
    <row r="1192" spans="1:3" x14ac:dyDescent="0.25">
      <c r="A1192" t="s">
        <v>4268</v>
      </c>
      <c r="B1192" t="s">
        <v>1730</v>
      </c>
      <c r="C1192">
        <f t="shared" si="18"/>
        <v>0</v>
      </c>
    </row>
    <row r="1193" spans="1:3" x14ac:dyDescent="0.25">
      <c r="A1193" t="s">
        <v>4269</v>
      </c>
      <c r="B1193" t="s">
        <v>1731</v>
      </c>
      <c r="C1193">
        <f t="shared" si="18"/>
        <v>0</v>
      </c>
    </row>
    <row r="1194" spans="1:3" x14ac:dyDescent="0.25">
      <c r="A1194" t="s">
        <v>4270</v>
      </c>
      <c r="B1194" t="s">
        <v>1732</v>
      </c>
      <c r="C1194">
        <f t="shared" si="18"/>
        <v>0</v>
      </c>
    </row>
    <row r="1195" spans="1:3" x14ac:dyDescent="0.25">
      <c r="A1195" t="s">
        <v>4271</v>
      </c>
      <c r="B1195" t="s">
        <v>1733</v>
      </c>
      <c r="C1195">
        <f t="shared" si="18"/>
        <v>0</v>
      </c>
    </row>
    <row r="1196" spans="1:3" x14ac:dyDescent="0.25">
      <c r="A1196" t="s">
        <v>4272</v>
      </c>
      <c r="B1196" t="s">
        <v>1734</v>
      </c>
      <c r="C1196">
        <f t="shared" si="18"/>
        <v>0</v>
      </c>
    </row>
    <row r="1197" spans="1:3" x14ac:dyDescent="0.25">
      <c r="A1197" t="s">
        <v>4273</v>
      </c>
      <c r="B1197" t="s">
        <v>1735</v>
      </c>
      <c r="C1197">
        <f t="shared" si="18"/>
        <v>0</v>
      </c>
    </row>
    <row r="1198" spans="1:3" x14ac:dyDescent="0.25">
      <c r="A1198" t="s">
        <v>4274</v>
      </c>
      <c r="B1198" t="s">
        <v>1736</v>
      </c>
      <c r="C1198">
        <f t="shared" si="18"/>
        <v>0</v>
      </c>
    </row>
    <row r="1199" spans="1:3" x14ac:dyDescent="0.25">
      <c r="A1199" t="s">
        <v>4275</v>
      </c>
      <c r="B1199" t="s">
        <v>1737</v>
      </c>
      <c r="C1199">
        <f t="shared" si="18"/>
        <v>0</v>
      </c>
    </row>
    <row r="1200" spans="1:3" x14ac:dyDescent="0.25">
      <c r="A1200" t="s">
        <v>4276</v>
      </c>
      <c r="B1200" t="s">
        <v>1738</v>
      </c>
      <c r="C1200">
        <f t="shared" si="18"/>
        <v>0</v>
      </c>
    </row>
    <row r="1201" spans="1:3" x14ac:dyDescent="0.25">
      <c r="A1201" t="s">
        <v>4277</v>
      </c>
      <c r="B1201" t="s">
        <v>1739</v>
      </c>
      <c r="C1201">
        <f t="shared" si="18"/>
        <v>0</v>
      </c>
    </row>
    <row r="1202" spans="1:3" x14ac:dyDescent="0.25">
      <c r="A1202" t="s">
        <v>4278</v>
      </c>
      <c r="B1202" t="s">
        <v>1740</v>
      </c>
      <c r="C1202">
        <f t="shared" si="18"/>
        <v>0</v>
      </c>
    </row>
    <row r="1203" spans="1:3" x14ac:dyDescent="0.25">
      <c r="A1203" t="s">
        <v>4279</v>
      </c>
      <c r="B1203" t="s">
        <v>1741</v>
      </c>
      <c r="C1203">
        <f t="shared" si="18"/>
        <v>0</v>
      </c>
    </row>
    <row r="1204" spans="1:3" x14ac:dyDescent="0.25">
      <c r="A1204" t="s">
        <v>4280</v>
      </c>
      <c r="B1204" t="s">
        <v>1742</v>
      </c>
      <c r="C1204">
        <f t="shared" si="18"/>
        <v>0</v>
      </c>
    </row>
    <row r="1205" spans="1:3" x14ac:dyDescent="0.25">
      <c r="A1205" t="s">
        <v>4281</v>
      </c>
      <c r="B1205" t="s">
        <v>1743</v>
      </c>
      <c r="C1205">
        <f t="shared" si="18"/>
        <v>0</v>
      </c>
    </row>
    <row r="1206" spans="1:3" x14ac:dyDescent="0.25">
      <c r="A1206" t="s">
        <v>4282</v>
      </c>
      <c r="B1206" t="s">
        <v>1744</v>
      </c>
      <c r="C1206">
        <f t="shared" si="18"/>
        <v>0</v>
      </c>
    </row>
    <row r="1207" spans="1:3" x14ac:dyDescent="0.25">
      <c r="A1207" t="s">
        <v>4283</v>
      </c>
      <c r="B1207" t="s">
        <v>1745</v>
      </c>
      <c r="C1207">
        <f t="shared" si="18"/>
        <v>0</v>
      </c>
    </row>
    <row r="1208" spans="1:3" x14ac:dyDescent="0.25">
      <c r="A1208" t="s">
        <v>4284</v>
      </c>
      <c r="B1208" t="s">
        <v>1746</v>
      </c>
      <c r="C1208">
        <f t="shared" si="18"/>
        <v>0</v>
      </c>
    </row>
    <row r="1209" spans="1:3" x14ac:dyDescent="0.25">
      <c r="A1209" t="s">
        <v>4285</v>
      </c>
      <c r="B1209" t="s">
        <v>1747</v>
      </c>
      <c r="C1209">
        <f t="shared" si="18"/>
        <v>0</v>
      </c>
    </row>
    <row r="1210" spans="1:3" x14ac:dyDescent="0.25">
      <c r="A1210" t="s">
        <v>4286</v>
      </c>
      <c r="B1210" t="s">
        <v>1748</v>
      </c>
      <c r="C1210">
        <f t="shared" si="18"/>
        <v>0</v>
      </c>
    </row>
    <row r="1211" spans="1:3" x14ac:dyDescent="0.25">
      <c r="A1211" t="s">
        <v>4287</v>
      </c>
      <c r="B1211" t="s">
        <v>1749</v>
      </c>
      <c r="C1211">
        <f t="shared" si="18"/>
        <v>0</v>
      </c>
    </row>
    <row r="1212" spans="1:3" x14ac:dyDescent="0.25">
      <c r="A1212" t="s">
        <v>4288</v>
      </c>
      <c r="B1212" t="s">
        <v>1750</v>
      </c>
      <c r="C1212">
        <f t="shared" si="18"/>
        <v>0</v>
      </c>
    </row>
    <row r="1213" spans="1:3" x14ac:dyDescent="0.25">
      <c r="A1213" t="s">
        <v>4289</v>
      </c>
      <c r="B1213" t="s">
        <v>1751</v>
      </c>
      <c r="C1213">
        <f t="shared" si="18"/>
        <v>0</v>
      </c>
    </row>
    <row r="1214" spans="1:3" x14ac:dyDescent="0.25">
      <c r="A1214" t="s">
        <v>4290</v>
      </c>
      <c r="B1214" t="s">
        <v>1752</v>
      </c>
      <c r="C1214">
        <f t="shared" si="18"/>
        <v>0</v>
      </c>
    </row>
    <row r="1215" spans="1:3" x14ac:dyDescent="0.25">
      <c r="A1215" t="s">
        <v>4291</v>
      </c>
      <c r="B1215" t="s">
        <v>1753</v>
      </c>
      <c r="C1215">
        <f t="shared" si="18"/>
        <v>0</v>
      </c>
    </row>
    <row r="1216" spans="1:3" x14ac:dyDescent="0.25">
      <c r="A1216" t="s">
        <v>4292</v>
      </c>
      <c r="B1216" t="s">
        <v>1754</v>
      </c>
      <c r="C1216">
        <f t="shared" si="18"/>
        <v>0</v>
      </c>
    </row>
    <row r="1217" spans="1:3" x14ac:dyDescent="0.25">
      <c r="A1217" t="s">
        <v>4293</v>
      </c>
      <c r="B1217" t="s">
        <v>1755</v>
      </c>
      <c r="C1217">
        <f t="shared" si="18"/>
        <v>0</v>
      </c>
    </row>
    <row r="1218" spans="1:3" x14ac:dyDescent="0.25">
      <c r="A1218" t="s">
        <v>4294</v>
      </c>
      <c r="B1218" t="s">
        <v>1756</v>
      </c>
      <c r="C1218">
        <f t="shared" ref="C1218:C1281" si="19">COUNTIF(F:F,A1218)</f>
        <v>0</v>
      </c>
    </row>
    <row r="1219" spans="1:3" x14ac:dyDescent="0.25">
      <c r="A1219" t="s">
        <v>4295</v>
      </c>
      <c r="B1219" t="s">
        <v>1757</v>
      </c>
      <c r="C1219">
        <f t="shared" si="19"/>
        <v>0</v>
      </c>
    </row>
    <row r="1220" spans="1:3" x14ac:dyDescent="0.25">
      <c r="A1220" t="s">
        <v>4296</v>
      </c>
      <c r="B1220" t="s">
        <v>1758</v>
      </c>
      <c r="C1220">
        <f t="shared" si="19"/>
        <v>0</v>
      </c>
    </row>
    <row r="1221" spans="1:3" x14ac:dyDescent="0.25">
      <c r="A1221" t="s">
        <v>4297</v>
      </c>
      <c r="B1221" t="s">
        <v>1759</v>
      </c>
      <c r="C1221">
        <f t="shared" si="19"/>
        <v>0</v>
      </c>
    </row>
    <row r="1222" spans="1:3" x14ac:dyDescent="0.25">
      <c r="A1222" t="s">
        <v>4298</v>
      </c>
      <c r="B1222" t="s">
        <v>1760</v>
      </c>
      <c r="C1222">
        <f t="shared" si="19"/>
        <v>0</v>
      </c>
    </row>
    <row r="1223" spans="1:3" x14ac:dyDescent="0.25">
      <c r="A1223" t="s">
        <v>4299</v>
      </c>
      <c r="B1223" t="s">
        <v>1761</v>
      </c>
      <c r="C1223">
        <f t="shared" si="19"/>
        <v>0</v>
      </c>
    </row>
    <row r="1224" spans="1:3" x14ac:dyDescent="0.25">
      <c r="A1224" t="s">
        <v>4300</v>
      </c>
      <c r="B1224" t="s">
        <v>1762</v>
      </c>
      <c r="C1224">
        <f t="shared" si="19"/>
        <v>0</v>
      </c>
    </row>
    <row r="1225" spans="1:3" x14ac:dyDescent="0.25">
      <c r="A1225" t="s">
        <v>4301</v>
      </c>
      <c r="B1225" t="s">
        <v>1763</v>
      </c>
      <c r="C1225">
        <f t="shared" si="19"/>
        <v>0</v>
      </c>
    </row>
    <row r="1226" spans="1:3" x14ac:dyDescent="0.25">
      <c r="A1226" t="s">
        <v>4302</v>
      </c>
      <c r="B1226" t="s">
        <v>1764</v>
      </c>
      <c r="C1226">
        <f t="shared" si="19"/>
        <v>0</v>
      </c>
    </row>
    <row r="1227" spans="1:3" x14ac:dyDescent="0.25">
      <c r="A1227" t="s">
        <v>4303</v>
      </c>
      <c r="B1227" t="s">
        <v>1765</v>
      </c>
      <c r="C1227">
        <f t="shared" si="19"/>
        <v>0</v>
      </c>
    </row>
    <row r="1228" spans="1:3" x14ac:dyDescent="0.25">
      <c r="A1228" t="s">
        <v>4304</v>
      </c>
      <c r="B1228" t="s">
        <v>1766</v>
      </c>
      <c r="C1228">
        <f t="shared" si="19"/>
        <v>0</v>
      </c>
    </row>
    <row r="1229" spans="1:3" x14ac:dyDescent="0.25">
      <c r="A1229" t="s">
        <v>4305</v>
      </c>
      <c r="B1229" t="s">
        <v>1767</v>
      </c>
      <c r="C1229">
        <f t="shared" si="19"/>
        <v>0</v>
      </c>
    </row>
    <row r="1230" spans="1:3" x14ac:dyDescent="0.25">
      <c r="A1230" t="s">
        <v>4306</v>
      </c>
      <c r="B1230" t="s">
        <v>1768</v>
      </c>
      <c r="C1230">
        <f t="shared" si="19"/>
        <v>0</v>
      </c>
    </row>
    <row r="1231" spans="1:3" x14ac:dyDescent="0.25">
      <c r="A1231" t="s">
        <v>4311</v>
      </c>
      <c r="B1231" t="s">
        <v>1773</v>
      </c>
      <c r="C1231">
        <f t="shared" si="19"/>
        <v>0</v>
      </c>
    </row>
    <row r="1232" spans="1:3" x14ac:dyDescent="0.25">
      <c r="A1232" t="s">
        <v>4312</v>
      </c>
      <c r="B1232" t="s">
        <v>1774</v>
      </c>
      <c r="C1232">
        <f t="shared" si="19"/>
        <v>0</v>
      </c>
    </row>
    <row r="1233" spans="1:3" x14ac:dyDescent="0.25">
      <c r="A1233" t="s">
        <v>4315</v>
      </c>
      <c r="B1233" t="s">
        <v>1777</v>
      </c>
      <c r="C1233">
        <f t="shared" si="19"/>
        <v>0</v>
      </c>
    </row>
    <row r="1234" spans="1:3" x14ac:dyDescent="0.25">
      <c r="A1234" t="s">
        <v>4317</v>
      </c>
      <c r="B1234" t="s">
        <v>1779</v>
      </c>
      <c r="C1234">
        <f t="shared" si="19"/>
        <v>0</v>
      </c>
    </row>
    <row r="1235" spans="1:3" x14ac:dyDescent="0.25">
      <c r="A1235" t="s">
        <v>4318</v>
      </c>
      <c r="B1235" t="s">
        <v>1780</v>
      </c>
      <c r="C1235">
        <f t="shared" si="19"/>
        <v>0</v>
      </c>
    </row>
    <row r="1236" spans="1:3" x14ac:dyDescent="0.25">
      <c r="A1236" t="s">
        <v>4319</v>
      </c>
      <c r="B1236" t="s">
        <v>1781</v>
      </c>
      <c r="C1236">
        <f t="shared" si="19"/>
        <v>0</v>
      </c>
    </row>
    <row r="1237" spans="1:3" x14ac:dyDescent="0.25">
      <c r="A1237" t="s">
        <v>4320</v>
      </c>
      <c r="B1237" t="s">
        <v>1782</v>
      </c>
      <c r="C1237">
        <f t="shared" si="19"/>
        <v>0</v>
      </c>
    </row>
    <row r="1238" spans="1:3" x14ac:dyDescent="0.25">
      <c r="A1238" t="s">
        <v>4326</v>
      </c>
      <c r="B1238" t="s">
        <v>1788</v>
      </c>
      <c r="C1238">
        <f t="shared" si="19"/>
        <v>0</v>
      </c>
    </row>
    <row r="1239" spans="1:3" x14ac:dyDescent="0.25">
      <c r="A1239" t="s">
        <v>4327</v>
      </c>
      <c r="B1239" t="s">
        <v>1789</v>
      </c>
      <c r="C1239">
        <f t="shared" si="19"/>
        <v>0</v>
      </c>
    </row>
    <row r="1240" spans="1:3" x14ac:dyDescent="0.25">
      <c r="A1240" t="s">
        <v>4328</v>
      </c>
      <c r="B1240" t="s">
        <v>1790</v>
      </c>
      <c r="C1240">
        <f t="shared" si="19"/>
        <v>0</v>
      </c>
    </row>
    <row r="1241" spans="1:3" x14ac:dyDescent="0.25">
      <c r="A1241" t="s">
        <v>4335</v>
      </c>
      <c r="B1241" t="s">
        <v>1797</v>
      </c>
      <c r="C1241">
        <f t="shared" si="19"/>
        <v>0</v>
      </c>
    </row>
    <row r="1242" spans="1:3" x14ac:dyDescent="0.25">
      <c r="A1242" t="s">
        <v>4337</v>
      </c>
      <c r="B1242" t="s">
        <v>1799</v>
      </c>
      <c r="C1242">
        <f t="shared" si="19"/>
        <v>0</v>
      </c>
    </row>
    <row r="1243" spans="1:3" x14ac:dyDescent="0.25">
      <c r="A1243" t="s">
        <v>4338</v>
      </c>
      <c r="B1243" t="s">
        <v>1800</v>
      </c>
      <c r="C1243">
        <f t="shared" si="19"/>
        <v>0</v>
      </c>
    </row>
    <row r="1244" spans="1:3" x14ac:dyDescent="0.25">
      <c r="A1244" t="s">
        <v>4340</v>
      </c>
      <c r="B1244" t="s">
        <v>1802</v>
      </c>
      <c r="C1244">
        <f t="shared" si="19"/>
        <v>0</v>
      </c>
    </row>
    <row r="1245" spans="1:3" x14ac:dyDescent="0.25">
      <c r="A1245" t="s">
        <v>4341</v>
      </c>
      <c r="B1245" t="s">
        <v>1803</v>
      </c>
      <c r="C1245">
        <f t="shared" si="19"/>
        <v>0</v>
      </c>
    </row>
    <row r="1246" spans="1:3" x14ac:dyDescent="0.25">
      <c r="A1246" t="s">
        <v>4349</v>
      </c>
      <c r="B1246" t="s">
        <v>1811</v>
      </c>
      <c r="C1246">
        <f t="shared" si="19"/>
        <v>0</v>
      </c>
    </row>
    <row r="1247" spans="1:3" x14ac:dyDescent="0.25">
      <c r="A1247" t="s">
        <v>4350</v>
      </c>
      <c r="B1247" t="s">
        <v>1812</v>
      </c>
      <c r="C1247">
        <f t="shared" si="19"/>
        <v>0</v>
      </c>
    </row>
    <row r="1248" spans="1:3" x14ac:dyDescent="0.25">
      <c r="A1248" t="s">
        <v>4352</v>
      </c>
      <c r="B1248" t="s">
        <v>1814</v>
      </c>
      <c r="C1248">
        <f t="shared" si="19"/>
        <v>0</v>
      </c>
    </row>
    <row r="1249" spans="1:3" x14ac:dyDescent="0.25">
      <c r="A1249" t="s">
        <v>4353</v>
      </c>
      <c r="B1249" t="s">
        <v>1815</v>
      </c>
      <c r="C1249">
        <f t="shared" si="19"/>
        <v>0</v>
      </c>
    </row>
    <row r="1250" spans="1:3" x14ac:dyDescent="0.25">
      <c r="A1250" t="s">
        <v>4354</v>
      </c>
      <c r="B1250" t="s">
        <v>1816</v>
      </c>
      <c r="C1250">
        <f t="shared" si="19"/>
        <v>0</v>
      </c>
    </row>
    <row r="1251" spans="1:3" x14ac:dyDescent="0.25">
      <c r="A1251" t="s">
        <v>4355</v>
      </c>
      <c r="B1251" t="s">
        <v>1817</v>
      </c>
      <c r="C1251">
        <f t="shared" si="19"/>
        <v>0</v>
      </c>
    </row>
    <row r="1252" spans="1:3" x14ac:dyDescent="0.25">
      <c r="A1252" t="s">
        <v>4356</v>
      </c>
      <c r="B1252" t="s">
        <v>1818</v>
      </c>
      <c r="C1252">
        <f t="shared" si="19"/>
        <v>0</v>
      </c>
    </row>
    <row r="1253" spans="1:3" x14ac:dyDescent="0.25">
      <c r="A1253" t="s">
        <v>4357</v>
      </c>
      <c r="B1253" t="s">
        <v>1819</v>
      </c>
      <c r="C1253">
        <f t="shared" si="19"/>
        <v>0</v>
      </c>
    </row>
    <row r="1254" spans="1:3" x14ac:dyDescent="0.25">
      <c r="A1254" t="s">
        <v>4359</v>
      </c>
      <c r="B1254" t="s">
        <v>1821</v>
      </c>
      <c r="C1254">
        <f t="shared" si="19"/>
        <v>0</v>
      </c>
    </row>
    <row r="1255" spans="1:3" x14ac:dyDescent="0.25">
      <c r="A1255" t="s">
        <v>4360</v>
      </c>
      <c r="B1255" t="s">
        <v>1822</v>
      </c>
      <c r="C1255">
        <f t="shared" si="19"/>
        <v>0</v>
      </c>
    </row>
    <row r="1256" spans="1:3" x14ac:dyDescent="0.25">
      <c r="A1256" t="s">
        <v>4362</v>
      </c>
      <c r="B1256" t="s">
        <v>1824</v>
      </c>
      <c r="C1256">
        <f t="shared" si="19"/>
        <v>0</v>
      </c>
    </row>
    <row r="1257" spans="1:3" x14ac:dyDescent="0.25">
      <c r="A1257" t="s">
        <v>4363</v>
      </c>
      <c r="B1257" t="s">
        <v>1825</v>
      </c>
      <c r="C1257">
        <f t="shared" si="19"/>
        <v>0</v>
      </c>
    </row>
    <row r="1258" spans="1:3" x14ac:dyDescent="0.25">
      <c r="A1258" t="s">
        <v>4364</v>
      </c>
      <c r="B1258" t="s">
        <v>1826</v>
      </c>
      <c r="C1258">
        <f t="shared" si="19"/>
        <v>0</v>
      </c>
    </row>
    <row r="1259" spans="1:3" x14ac:dyDescent="0.25">
      <c r="A1259" t="s">
        <v>4365</v>
      </c>
      <c r="B1259" t="s">
        <v>1827</v>
      </c>
      <c r="C1259">
        <f t="shared" si="19"/>
        <v>0</v>
      </c>
    </row>
    <row r="1260" spans="1:3" x14ac:dyDescent="0.25">
      <c r="A1260" t="s">
        <v>4366</v>
      </c>
      <c r="B1260" t="s">
        <v>1828</v>
      </c>
      <c r="C1260">
        <f t="shared" si="19"/>
        <v>0</v>
      </c>
    </row>
    <row r="1261" spans="1:3" x14ac:dyDescent="0.25">
      <c r="A1261" t="s">
        <v>4367</v>
      </c>
      <c r="B1261" t="s">
        <v>1829</v>
      </c>
      <c r="C1261">
        <f t="shared" si="19"/>
        <v>0</v>
      </c>
    </row>
    <row r="1262" spans="1:3" x14ac:dyDescent="0.25">
      <c r="A1262" t="s">
        <v>4368</v>
      </c>
      <c r="B1262" t="s">
        <v>1830</v>
      </c>
      <c r="C1262">
        <f t="shared" si="19"/>
        <v>0</v>
      </c>
    </row>
    <row r="1263" spans="1:3" x14ac:dyDescent="0.25">
      <c r="A1263" t="s">
        <v>4370</v>
      </c>
      <c r="B1263" t="s">
        <v>1832</v>
      </c>
      <c r="C1263">
        <f t="shared" si="19"/>
        <v>0</v>
      </c>
    </row>
    <row r="1264" spans="1:3" x14ac:dyDescent="0.25">
      <c r="A1264" t="s">
        <v>4372</v>
      </c>
      <c r="B1264" t="s">
        <v>1834</v>
      </c>
      <c r="C1264">
        <f t="shared" si="19"/>
        <v>0</v>
      </c>
    </row>
    <row r="1265" spans="1:3" x14ac:dyDescent="0.25">
      <c r="A1265" t="s">
        <v>4373</v>
      </c>
      <c r="B1265" t="s">
        <v>1835</v>
      </c>
      <c r="C1265">
        <f t="shared" si="19"/>
        <v>0</v>
      </c>
    </row>
    <row r="1266" spans="1:3" x14ac:dyDescent="0.25">
      <c r="A1266" t="s">
        <v>4374</v>
      </c>
      <c r="B1266" t="s">
        <v>1836</v>
      </c>
      <c r="C1266">
        <f t="shared" si="19"/>
        <v>0</v>
      </c>
    </row>
    <row r="1267" spans="1:3" x14ac:dyDescent="0.25">
      <c r="A1267" t="s">
        <v>4375</v>
      </c>
      <c r="B1267" t="s">
        <v>1837</v>
      </c>
      <c r="C1267">
        <f t="shared" si="19"/>
        <v>0</v>
      </c>
    </row>
    <row r="1268" spans="1:3" x14ac:dyDescent="0.25">
      <c r="A1268" t="s">
        <v>4376</v>
      </c>
      <c r="B1268" t="s">
        <v>1838</v>
      </c>
      <c r="C1268">
        <f t="shared" si="19"/>
        <v>0</v>
      </c>
    </row>
    <row r="1269" spans="1:3" x14ac:dyDescent="0.25">
      <c r="A1269" t="s">
        <v>4377</v>
      </c>
      <c r="B1269" t="s">
        <v>1839</v>
      </c>
      <c r="C1269">
        <f t="shared" si="19"/>
        <v>0</v>
      </c>
    </row>
    <row r="1270" spans="1:3" x14ac:dyDescent="0.25">
      <c r="A1270" t="s">
        <v>4378</v>
      </c>
      <c r="B1270" t="s">
        <v>1840</v>
      </c>
      <c r="C1270">
        <f t="shared" si="19"/>
        <v>0</v>
      </c>
    </row>
    <row r="1271" spans="1:3" x14ac:dyDescent="0.25">
      <c r="A1271" t="s">
        <v>4379</v>
      </c>
      <c r="B1271" t="s">
        <v>1841</v>
      </c>
      <c r="C1271">
        <f t="shared" si="19"/>
        <v>0</v>
      </c>
    </row>
    <row r="1272" spans="1:3" x14ac:dyDescent="0.25">
      <c r="A1272" t="s">
        <v>4382</v>
      </c>
      <c r="B1272" t="s">
        <v>1844</v>
      </c>
      <c r="C1272">
        <f t="shared" si="19"/>
        <v>0</v>
      </c>
    </row>
    <row r="1273" spans="1:3" x14ac:dyDescent="0.25">
      <c r="A1273" t="s">
        <v>4384</v>
      </c>
      <c r="B1273" t="s">
        <v>1846</v>
      </c>
      <c r="C1273">
        <f t="shared" si="19"/>
        <v>0</v>
      </c>
    </row>
    <row r="1274" spans="1:3" x14ac:dyDescent="0.25">
      <c r="A1274" t="s">
        <v>4385</v>
      </c>
      <c r="B1274" t="s">
        <v>1847</v>
      </c>
      <c r="C1274">
        <f t="shared" si="19"/>
        <v>0</v>
      </c>
    </row>
    <row r="1275" spans="1:3" x14ac:dyDescent="0.25">
      <c r="A1275" t="s">
        <v>4386</v>
      </c>
      <c r="B1275" t="s">
        <v>1848</v>
      </c>
      <c r="C1275">
        <f t="shared" si="19"/>
        <v>0</v>
      </c>
    </row>
    <row r="1276" spans="1:3" x14ac:dyDescent="0.25">
      <c r="A1276" t="s">
        <v>4388</v>
      </c>
      <c r="B1276" t="s">
        <v>1850</v>
      </c>
      <c r="C1276">
        <f t="shared" si="19"/>
        <v>0</v>
      </c>
    </row>
    <row r="1277" spans="1:3" x14ac:dyDescent="0.25">
      <c r="A1277" t="s">
        <v>4403</v>
      </c>
      <c r="B1277" t="s">
        <v>1865</v>
      </c>
      <c r="C1277">
        <f t="shared" si="19"/>
        <v>0</v>
      </c>
    </row>
    <row r="1278" spans="1:3" x14ac:dyDescent="0.25">
      <c r="A1278" t="s">
        <v>4404</v>
      </c>
      <c r="B1278" t="s">
        <v>1866</v>
      </c>
      <c r="C1278">
        <f t="shared" si="19"/>
        <v>0</v>
      </c>
    </row>
    <row r="1279" spans="1:3" x14ac:dyDescent="0.25">
      <c r="A1279" t="s">
        <v>4405</v>
      </c>
      <c r="B1279" t="s">
        <v>1867</v>
      </c>
      <c r="C1279">
        <f t="shared" si="19"/>
        <v>0</v>
      </c>
    </row>
    <row r="1280" spans="1:3" x14ac:dyDescent="0.25">
      <c r="A1280" t="s">
        <v>4406</v>
      </c>
      <c r="B1280" t="s">
        <v>1868</v>
      </c>
      <c r="C1280">
        <f t="shared" si="19"/>
        <v>0</v>
      </c>
    </row>
    <row r="1281" spans="1:3" x14ac:dyDescent="0.25">
      <c r="A1281" t="s">
        <v>4408</v>
      </c>
      <c r="B1281" t="s">
        <v>1870</v>
      </c>
      <c r="C1281">
        <f t="shared" si="19"/>
        <v>0</v>
      </c>
    </row>
    <row r="1282" spans="1:3" x14ac:dyDescent="0.25">
      <c r="A1282" t="s">
        <v>4409</v>
      </c>
      <c r="B1282" t="s">
        <v>1871</v>
      </c>
      <c r="C1282">
        <f t="shared" ref="C1282:C1345" si="20">COUNTIF(F:F,A1282)</f>
        <v>0</v>
      </c>
    </row>
    <row r="1283" spans="1:3" x14ac:dyDescent="0.25">
      <c r="A1283" t="s">
        <v>4410</v>
      </c>
      <c r="B1283" t="s">
        <v>1872</v>
      </c>
      <c r="C1283">
        <f t="shared" si="20"/>
        <v>0</v>
      </c>
    </row>
    <row r="1284" spans="1:3" x14ac:dyDescent="0.25">
      <c r="A1284" t="s">
        <v>4411</v>
      </c>
      <c r="B1284" t="s">
        <v>1873</v>
      </c>
      <c r="C1284">
        <f t="shared" si="20"/>
        <v>0</v>
      </c>
    </row>
    <row r="1285" spans="1:3" x14ac:dyDescent="0.25">
      <c r="A1285" t="s">
        <v>4412</v>
      </c>
      <c r="B1285" t="s">
        <v>1874</v>
      </c>
      <c r="C1285">
        <f t="shared" si="20"/>
        <v>0</v>
      </c>
    </row>
    <row r="1286" spans="1:3" x14ac:dyDescent="0.25">
      <c r="A1286" t="s">
        <v>4419</v>
      </c>
      <c r="B1286" t="s">
        <v>1881</v>
      </c>
      <c r="C1286">
        <f t="shared" si="20"/>
        <v>0</v>
      </c>
    </row>
    <row r="1287" spans="1:3" x14ac:dyDescent="0.25">
      <c r="A1287" t="s">
        <v>4421</v>
      </c>
      <c r="B1287" t="s">
        <v>1883</v>
      </c>
      <c r="C1287">
        <f t="shared" si="20"/>
        <v>0</v>
      </c>
    </row>
    <row r="1288" spans="1:3" x14ac:dyDescent="0.25">
      <c r="A1288" t="s">
        <v>4422</v>
      </c>
      <c r="B1288" t="s">
        <v>1884</v>
      </c>
      <c r="C1288">
        <f t="shared" si="20"/>
        <v>0</v>
      </c>
    </row>
    <row r="1289" spans="1:3" x14ac:dyDescent="0.25">
      <c r="A1289" t="s">
        <v>4425</v>
      </c>
      <c r="B1289" t="s">
        <v>1887</v>
      </c>
      <c r="C1289">
        <f t="shared" si="20"/>
        <v>0</v>
      </c>
    </row>
    <row r="1290" spans="1:3" x14ac:dyDescent="0.25">
      <c r="A1290" t="s">
        <v>4426</v>
      </c>
      <c r="B1290" t="s">
        <v>1888</v>
      </c>
      <c r="C1290">
        <f t="shared" si="20"/>
        <v>0</v>
      </c>
    </row>
    <row r="1291" spans="1:3" x14ac:dyDescent="0.25">
      <c r="A1291" t="s">
        <v>4429</v>
      </c>
      <c r="B1291" t="s">
        <v>1891</v>
      </c>
      <c r="C1291">
        <f t="shared" si="20"/>
        <v>0</v>
      </c>
    </row>
    <row r="1292" spans="1:3" x14ac:dyDescent="0.25">
      <c r="A1292" t="s">
        <v>4431</v>
      </c>
      <c r="B1292" t="s">
        <v>1893</v>
      </c>
      <c r="C1292">
        <f t="shared" si="20"/>
        <v>0</v>
      </c>
    </row>
    <row r="1293" spans="1:3" x14ac:dyDescent="0.25">
      <c r="A1293" t="s">
        <v>4433</v>
      </c>
      <c r="B1293" t="s">
        <v>1895</v>
      </c>
      <c r="C1293">
        <f t="shared" si="20"/>
        <v>0</v>
      </c>
    </row>
    <row r="1294" spans="1:3" x14ac:dyDescent="0.25">
      <c r="A1294" t="s">
        <v>4435</v>
      </c>
      <c r="B1294" t="s">
        <v>1897</v>
      </c>
      <c r="C1294">
        <f t="shared" si="20"/>
        <v>0</v>
      </c>
    </row>
    <row r="1295" spans="1:3" x14ac:dyDescent="0.25">
      <c r="A1295" t="s">
        <v>4436</v>
      </c>
      <c r="B1295" t="s">
        <v>1898</v>
      </c>
      <c r="C1295">
        <f t="shared" si="20"/>
        <v>0</v>
      </c>
    </row>
    <row r="1296" spans="1:3" x14ac:dyDescent="0.25">
      <c r="A1296" t="s">
        <v>4437</v>
      </c>
      <c r="B1296" t="s">
        <v>1899</v>
      </c>
      <c r="C1296">
        <f t="shared" si="20"/>
        <v>0</v>
      </c>
    </row>
    <row r="1297" spans="1:3" x14ac:dyDescent="0.25">
      <c r="A1297" t="s">
        <v>4438</v>
      </c>
      <c r="B1297" t="s">
        <v>1900</v>
      </c>
      <c r="C1297">
        <f t="shared" si="20"/>
        <v>0</v>
      </c>
    </row>
    <row r="1298" spans="1:3" x14ac:dyDescent="0.25">
      <c r="A1298" t="s">
        <v>4439</v>
      </c>
      <c r="B1298" t="s">
        <v>1901</v>
      </c>
      <c r="C1298">
        <f t="shared" si="20"/>
        <v>0</v>
      </c>
    </row>
    <row r="1299" spans="1:3" x14ac:dyDescent="0.25">
      <c r="A1299" t="s">
        <v>4446</v>
      </c>
      <c r="B1299" t="s">
        <v>1908</v>
      </c>
      <c r="C1299">
        <f t="shared" si="20"/>
        <v>0</v>
      </c>
    </row>
    <row r="1300" spans="1:3" x14ac:dyDescent="0.25">
      <c r="A1300" t="s">
        <v>4448</v>
      </c>
      <c r="B1300" t="s">
        <v>1910</v>
      </c>
      <c r="C1300">
        <f t="shared" si="20"/>
        <v>0</v>
      </c>
    </row>
    <row r="1301" spans="1:3" x14ac:dyDescent="0.25">
      <c r="A1301" t="s">
        <v>4449</v>
      </c>
      <c r="B1301" t="s">
        <v>1911</v>
      </c>
      <c r="C1301">
        <f t="shared" si="20"/>
        <v>0</v>
      </c>
    </row>
    <row r="1302" spans="1:3" x14ac:dyDescent="0.25">
      <c r="A1302" t="s">
        <v>4452</v>
      </c>
      <c r="B1302" t="s">
        <v>1914</v>
      </c>
      <c r="C1302">
        <f t="shared" si="20"/>
        <v>0</v>
      </c>
    </row>
    <row r="1303" spans="1:3" x14ac:dyDescent="0.25">
      <c r="A1303" t="s">
        <v>4458</v>
      </c>
      <c r="B1303" t="s">
        <v>1920</v>
      </c>
      <c r="C1303">
        <f t="shared" si="20"/>
        <v>0</v>
      </c>
    </row>
    <row r="1304" spans="1:3" x14ac:dyDescent="0.25">
      <c r="A1304" t="s">
        <v>4459</v>
      </c>
      <c r="B1304" t="s">
        <v>1921</v>
      </c>
      <c r="C1304">
        <f t="shared" si="20"/>
        <v>0</v>
      </c>
    </row>
    <row r="1305" spans="1:3" x14ac:dyDescent="0.25">
      <c r="A1305" t="s">
        <v>4460</v>
      </c>
      <c r="B1305" t="s">
        <v>1922</v>
      </c>
      <c r="C1305">
        <f t="shared" si="20"/>
        <v>0</v>
      </c>
    </row>
    <row r="1306" spans="1:3" x14ac:dyDescent="0.25">
      <c r="A1306" t="s">
        <v>4461</v>
      </c>
      <c r="B1306" t="s">
        <v>1923</v>
      </c>
      <c r="C1306">
        <f t="shared" si="20"/>
        <v>0</v>
      </c>
    </row>
    <row r="1307" spans="1:3" x14ac:dyDescent="0.25">
      <c r="A1307" t="s">
        <v>4462</v>
      </c>
      <c r="B1307" t="s">
        <v>1924</v>
      </c>
      <c r="C1307">
        <f t="shared" si="20"/>
        <v>0</v>
      </c>
    </row>
    <row r="1308" spans="1:3" x14ac:dyDescent="0.25">
      <c r="A1308" t="s">
        <v>4463</v>
      </c>
      <c r="B1308" t="s">
        <v>1925</v>
      </c>
      <c r="C1308">
        <f t="shared" si="20"/>
        <v>0</v>
      </c>
    </row>
    <row r="1309" spans="1:3" x14ac:dyDescent="0.25">
      <c r="A1309" t="s">
        <v>4472</v>
      </c>
      <c r="B1309" t="s">
        <v>1934</v>
      </c>
      <c r="C1309">
        <f t="shared" si="20"/>
        <v>0</v>
      </c>
    </row>
    <row r="1310" spans="1:3" x14ac:dyDescent="0.25">
      <c r="A1310" t="s">
        <v>4473</v>
      </c>
      <c r="B1310" t="s">
        <v>1935</v>
      </c>
      <c r="C1310">
        <f t="shared" si="20"/>
        <v>0</v>
      </c>
    </row>
    <row r="1311" spans="1:3" x14ac:dyDescent="0.25">
      <c r="A1311" t="s">
        <v>4474</v>
      </c>
      <c r="B1311" t="s">
        <v>1936</v>
      </c>
      <c r="C1311">
        <f t="shared" si="20"/>
        <v>0</v>
      </c>
    </row>
    <row r="1312" spans="1:3" x14ac:dyDescent="0.25">
      <c r="A1312" t="s">
        <v>4475</v>
      </c>
      <c r="B1312" t="s">
        <v>1937</v>
      </c>
      <c r="C1312">
        <f t="shared" si="20"/>
        <v>0</v>
      </c>
    </row>
    <row r="1313" spans="1:3" x14ac:dyDescent="0.25">
      <c r="A1313" t="s">
        <v>4476</v>
      </c>
      <c r="B1313" t="s">
        <v>1938</v>
      </c>
      <c r="C1313">
        <f t="shared" si="20"/>
        <v>0</v>
      </c>
    </row>
    <row r="1314" spans="1:3" x14ac:dyDescent="0.25">
      <c r="A1314" t="s">
        <v>4477</v>
      </c>
      <c r="B1314" t="s">
        <v>1939</v>
      </c>
      <c r="C1314">
        <f t="shared" si="20"/>
        <v>0</v>
      </c>
    </row>
    <row r="1315" spans="1:3" x14ac:dyDescent="0.25">
      <c r="A1315" t="s">
        <v>4479</v>
      </c>
      <c r="B1315" t="s">
        <v>1941</v>
      </c>
      <c r="C1315">
        <f t="shared" si="20"/>
        <v>0</v>
      </c>
    </row>
    <row r="1316" spans="1:3" x14ac:dyDescent="0.25">
      <c r="A1316" t="s">
        <v>4482</v>
      </c>
      <c r="B1316" t="s">
        <v>1944</v>
      </c>
      <c r="C1316">
        <f t="shared" si="20"/>
        <v>0</v>
      </c>
    </row>
    <row r="1317" spans="1:3" x14ac:dyDescent="0.25">
      <c r="A1317" t="s">
        <v>4485</v>
      </c>
      <c r="B1317" t="s">
        <v>1947</v>
      </c>
      <c r="C1317">
        <f t="shared" si="20"/>
        <v>0</v>
      </c>
    </row>
    <row r="1318" spans="1:3" x14ac:dyDescent="0.25">
      <c r="A1318" t="s">
        <v>4490</v>
      </c>
      <c r="B1318" t="s">
        <v>1952</v>
      </c>
      <c r="C1318">
        <f t="shared" si="20"/>
        <v>0</v>
      </c>
    </row>
    <row r="1319" spans="1:3" x14ac:dyDescent="0.25">
      <c r="A1319" t="s">
        <v>4491</v>
      </c>
      <c r="B1319" t="s">
        <v>1953</v>
      </c>
      <c r="C1319">
        <f t="shared" si="20"/>
        <v>0</v>
      </c>
    </row>
    <row r="1320" spans="1:3" x14ac:dyDescent="0.25">
      <c r="A1320" t="s">
        <v>4492</v>
      </c>
      <c r="B1320" t="s">
        <v>1954</v>
      </c>
      <c r="C1320">
        <f t="shared" si="20"/>
        <v>0</v>
      </c>
    </row>
    <row r="1321" spans="1:3" x14ac:dyDescent="0.25">
      <c r="A1321" t="s">
        <v>4493</v>
      </c>
      <c r="B1321" t="s">
        <v>1955</v>
      </c>
      <c r="C1321">
        <f t="shared" si="20"/>
        <v>0</v>
      </c>
    </row>
    <row r="1322" spans="1:3" x14ac:dyDescent="0.25">
      <c r="A1322" t="s">
        <v>4494</v>
      </c>
      <c r="B1322" t="s">
        <v>1956</v>
      </c>
      <c r="C1322">
        <f t="shared" si="20"/>
        <v>0</v>
      </c>
    </row>
    <row r="1323" spans="1:3" x14ac:dyDescent="0.25">
      <c r="A1323" t="s">
        <v>4495</v>
      </c>
      <c r="B1323" t="s">
        <v>1957</v>
      </c>
      <c r="C1323">
        <f t="shared" si="20"/>
        <v>0</v>
      </c>
    </row>
    <row r="1324" spans="1:3" x14ac:dyDescent="0.25">
      <c r="A1324" t="s">
        <v>4497</v>
      </c>
      <c r="B1324" t="s">
        <v>1959</v>
      </c>
      <c r="C1324">
        <f t="shared" si="20"/>
        <v>0</v>
      </c>
    </row>
    <row r="1325" spans="1:3" x14ac:dyDescent="0.25">
      <c r="A1325" t="s">
        <v>4498</v>
      </c>
      <c r="B1325" t="s">
        <v>1960</v>
      </c>
      <c r="C1325">
        <f t="shared" si="20"/>
        <v>0</v>
      </c>
    </row>
    <row r="1326" spans="1:3" x14ac:dyDescent="0.25">
      <c r="A1326" t="s">
        <v>4499</v>
      </c>
      <c r="B1326" t="s">
        <v>1961</v>
      </c>
      <c r="C1326">
        <f t="shared" si="20"/>
        <v>0</v>
      </c>
    </row>
    <row r="1327" spans="1:3" x14ac:dyDescent="0.25">
      <c r="A1327" t="s">
        <v>4500</v>
      </c>
      <c r="B1327" t="s">
        <v>1962</v>
      </c>
      <c r="C1327">
        <f t="shared" si="20"/>
        <v>0</v>
      </c>
    </row>
    <row r="1328" spans="1:3" x14ac:dyDescent="0.25">
      <c r="A1328" t="s">
        <v>4501</v>
      </c>
      <c r="B1328" t="s">
        <v>1963</v>
      </c>
      <c r="C1328">
        <f t="shared" si="20"/>
        <v>0</v>
      </c>
    </row>
    <row r="1329" spans="1:3" x14ac:dyDescent="0.25">
      <c r="A1329" t="s">
        <v>4502</v>
      </c>
      <c r="B1329" t="s">
        <v>1964</v>
      </c>
      <c r="C1329">
        <f t="shared" si="20"/>
        <v>0</v>
      </c>
    </row>
    <row r="1330" spans="1:3" x14ac:dyDescent="0.25">
      <c r="A1330" t="s">
        <v>4503</v>
      </c>
      <c r="B1330" t="s">
        <v>1965</v>
      </c>
      <c r="C1330">
        <f t="shared" si="20"/>
        <v>0</v>
      </c>
    </row>
    <row r="1331" spans="1:3" x14ac:dyDescent="0.25">
      <c r="A1331" t="s">
        <v>4507</v>
      </c>
      <c r="B1331" t="s">
        <v>1969</v>
      </c>
      <c r="C1331">
        <f t="shared" si="20"/>
        <v>0</v>
      </c>
    </row>
    <row r="1332" spans="1:3" x14ac:dyDescent="0.25">
      <c r="A1332" t="s">
        <v>4508</v>
      </c>
      <c r="B1332" t="s">
        <v>1970</v>
      </c>
      <c r="C1332">
        <f t="shared" si="20"/>
        <v>0</v>
      </c>
    </row>
    <row r="1333" spans="1:3" x14ac:dyDescent="0.25">
      <c r="A1333" t="s">
        <v>4510</v>
      </c>
      <c r="B1333" t="s">
        <v>1972</v>
      </c>
      <c r="C1333">
        <f t="shared" si="20"/>
        <v>0</v>
      </c>
    </row>
    <row r="1334" spans="1:3" x14ac:dyDescent="0.25">
      <c r="A1334" t="s">
        <v>4511</v>
      </c>
      <c r="B1334" t="s">
        <v>1973</v>
      </c>
      <c r="C1334">
        <f t="shared" si="20"/>
        <v>0</v>
      </c>
    </row>
    <row r="1335" spans="1:3" x14ac:dyDescent="0.25">
      <c r="A1335" t="s">
        <v>4512</v>
      </c>
      <c r="B1335" t="s">
        <v>1974</v>
      </c>
      <c r="C1335">
        <f t="shared" si="20"/>
        <v>0</v>
      </c>
    </row>
    <row r="1336" spans="1:3" x14ac:dyDescent="0.25">
      <c r="A1336" t="s">
        <v>4513</v>
      </c>
      <c r="B1336" t="s">
        <v>1975</v>
      </c>
      <c r="C1336">
        <f t="shared" si="20"/>
        <v>0</v>
      </c>
    </row>
    <row r="1337" spans="1:3" x14ac:dyDescent="0.25">
      <c r="A1337" t="s">
        <v>4514</v>
      </c>
      <c r="B1337" t="s">
        <v>1976</v>
      </c>
      <c r="C1337">
        <f t="shared" si="20"/>
        <v>0</v>
      </c>
    </row>
    <row r="1338" spans="1:3" x14ac:dyDescent="0.25">
      <c r="A1338" t="s">
        <v>4521</v>
      </c>
      <c r="B1338" t="s">
        <v>1983</v>
      </c>
      <c r="C1338">
        <f t="shared" si="20"/>
        <v>0</v>
      </c>
    </row>
    <row r="1339" spans="1:3" x14ac:dyDescent="0.25">
      <c r="A1339" t="s">
        <v>4522</v>
      </c>
      <c r="B1339" t="s">
        <v>1984</v>
      </c>
      <c r="C1339">
        <f t="shared" si="20"/>
        <v>0</v>
      </c>
    </row>
    <row r="1340" spans="1:3" x14ac:dyDescent="0.25">
      <c r="A1340" t="s">
        <v>4524</v>
      </c>
      <c r="B1340" t="s">
        <v>1986</v>
      </c>
      <c r="C1340">
        <f t="shared" si="20"/>
        <v>0</v>
      </c>
    </row>
    <row r="1341" spans="1:3" x14ac:dyDescent="0.25">
      <c r="A1341" t="s">
        <v>4526</v>
      </c>
      <c r="B1341" t="s">
        <v>1988</v>
      </c>
      <c r="C1341">
        <f t="shared" si="20"/>
        <v>0</v>
      </c>
    </row>
    <row r="1342" spans="1:3" x14ac:dyDescent="0.25">
      <c r="A1342" t="s">
        <v>4527</v>
      </c>
      <c r="B1342" t="s">
        <v>1989</v>
      </c>
      <c r="C1342">
        <f t="shared" si="20"/>
        <v>0</v>
      </c>
    </row>
    <row r="1343" spans="1:3" x14ac:dyDescent="0.25">
      <c r="A1343" t="s">
        <v>4528</v>
      </c>
      <c r="B1343" t="s">
        <v>1990</v>
      </c>
      <c r="C1343">
        <f t="shared" si="20"/>
        <v>0</v>
      </c>
    </row>
    <row r="1344" spans="1:3" x14ac:dyDescent="0.25">
      <c r="A1344" t="s">
        <v>4529</v>
      </c>
      <c r="B1344" t="s">
        <v>1991</v>
      </c>
      <c r="C1344">
        <f t="shared" si="20"/>
        <v>0</v>
      </c>
    </row>
    <row r="1345" spans="1:3" x14ac:dyDescent="0.25">
      <c r="A1345" t="s">
        <v>4530</v>
      </c>
      <c r="B1345" t="s">
        <v>1992</v>
      </c>
      <c r="C1345">
        <f t="shared" si="20"/>
        <v>0</v>
      </c>
    </row>
    <row r="1346" spans="1:3" x14ac:dyDescent="0.25">
      <c r="A1346" t="s">
        <v>4531</v>
      </c>
      <c r="B1346" t="s">
        <v>1993</v>
      </c>
      <c r="C1346">
        <f t="shared" ref="C1346:C1409" si="21">COUNTIF(F:F,A1346)</f>
        <v>0</v>
      </c>
    </row>
    <row r="1347" spans="1:3" x14ac:dyDescent="0.25">
      <c r="A1347" t="s">
        <v>4532</v>
      </c>
      <c r="B1347" t="s">
        <v>1994</v>
      </c>
      <c r="C1347">
        <f t="shared" si="21"/>
        <v>0</v>
      </c>
    </row>
    <row r="1348" spans="1:3" x14ac:dyDescent="0.25">
      <c r="A1348" t="s">
        <v>4533</v>
      </c>
      <c r="B1348" t="s">
        <v>1995</v>
      </c>
      <c r="C1348">
        <f t="shared" si="21"/>
        <v>0</v>
      </c>
    </row>
    <row r="1349" spans="1:3" x14ac:dyDescent="0.25">
      <c r="A1349" t="s">
        <v>4534</v>
      </c>
      <c r="B1349" t="s">
        <v>1996</v>
      </c>
      <c r="C1349">
        <f t="shared" si="21"/>
        <v>0</v>
      </c>
    </row>
    <row r="1350" spans="1:3" x14ac:dyDescent="0.25">
      <c r="A1350" t="s">
        <v>4537</v>
      </c>
      <c r="B1350" t="s">
        <v>1999</v>
      </c>
      <c r="C1350">
        <f t="shared" si="21"/>
        <v>0</v>
      </c>
    </row>
    <row r="1351" spans="1:3" x14ac:dyDescent="0.25">
      <c r="A1351" t="s">
        <v>4539</v>
      </c>
      <c r="B1351" t="s">
        <v>2001</v>
      </c>
      <c r="C1351">
        <f t="shared" si="21"/>
        <v>0</v>
      </c>
    </row>
    <row r="1352" spans="1:3" x14ac:dyDescent="0.25">
      <c r="A1352" t="s">
        <v>4540</v>
      </c>
      <c r="B1352" t="s">
        <v>2002</v>
      </c>
      <c r="C1352">
        <f t="shared" si="21"/>
        <v>0</v>
      </c>
    </row>
    <row r="1353" spans="1:3" x14ac:dyDescent="0.25">
      <c r="A1353" t="s">
        <v>4541</v>
      </c>
      <c r="B1353" t="s">
        <v>2003</v>
      </c>
      <c r="C1353">
        <f t="shared" si="21"/>
        <v>0</v>
      </c>
    </row>
    <row r="1354" spans="1:3" x14ac:dyDescent="0.25">
      <c r="A1354" t="s">
        <v>4542</v>
      </c>
      <c r="B1354" t="s">
        <v>2004</v>
      </c>
      <c r="C1354">
        <f t="shared" si="21"/>
        <v>0</v>
      </c>
    </row>
    <row r="1355" spans="1:3" x14ac:dyDescent="0.25">
      <c r="A1355" t="s">
        <v>4543</v>
      </c>
      <c r="B1355" t="s">
        <v>2005</v>
      </c>
      <c r="C1355">
        <f t="shared" si="21"/>
        <v>0</v>
      </c>
    </row>
    <row r="1356" spans="1:3" x14ac:dyDescent="0.25">
      <c r="A1356" t="s">
        <v>4544</v>
      </c>
      <c r="B1356" t="s">
        <v>2006</v>
      </c>
      <c r="C1356">
        <f t="shared" si="21"/>
        <v>0</v>
      </c>
    </row>
    <row r="1357" spans="1:3" x14ac:dyDescent="0.25">
      <c r="A1357" t="s">
        <v>4545</v>
      </c>
      <c r="B1357" t="s">
        <v>2007</v>
      </c>
      <c r="C1357">
        <f t="shared" si="21"/>
        <v>0</v>
      </c>
    </row>
    <row r="1358" spans="1:3" x14ac:dyDescent="0.25">
      <c r="A1358" t="s">
        <v>4550</v>
      </c>
      <c r="B1358" t="s">
        <v>2012</v>
      </c>
      <c r="C1358">
        <f t="shared" si="21"/>
        <v>0</v>
      </c>
    </row>
    <row r="1359" spans="1:3" x14ac:dyDescent="0.25">
      <c r="A1359" t="s">
        <v>4552</v>
      </c>
      <c r="B1359" t="s">
        <v>2014</v>
      </c>
      <c r="C1359">
        <f t="shared" si="21"/>
        <v>0</v>
      </c>
    </row>
    <row r="1360" spans="1:3" x14ac:dyDescent="0.25">
      <c r="A1360" t="s">
        <v>4553</v>
      </c>
      <c r="B1360" t="s">
        <v>2015</v>
      </c>
      <c r="C1360">
        <f t="shared" si="21"/>
        <v>0</v>
      </c>
    </row>
    <row r="1361" spans="1:3" x14ac:dyDescent="0.25">
      <c r="A1361" t="s">
        <v>4554</v>
      </c>
      <c r="B1361" t="s">
        <v>2016</v>
      </c>
      <c r="C1361">
        <f t="shared" si="21"/>
        <v>0</v>
      </c>
    </row>
    <row r="1362" spans="1:3" x14ac:dyDescent="0.25">
      <c r="A1362" t="s">
        <v>4558</v>
      </c>
      <c r="B1362" t="s">
        <v>2020</v>
      </c>
      <c r="C1362">
        <f t="shared" si="21"/>
        <v>0</v>
      </c>
    </row>
    <row r="1363" spans="1:3" x14ac:dyDescent="0.25">
      <c r="A1363" t="s">
        <v>4559</v>
      </c>
      <c r="B1363" t="s">
        <v>2021</v>
      </c>
      <c r="C1363">
        <f t="shared" si="21"/>
        <v>0</v>
      </c>
    </row>
    <row r="1364" spans="1:3" x14ac:dyDescent="0.25">
      <c r="A1364" t="s">
        <v>4562</v>
      </c>
      <c r="B1364" t="s">
        <v>2024</v>
      </c>
      <c r="C1364">
        <f t="shared" si="21"/>
        <v>0</v>
      </c>
    </row>
    <row r="1365" spans="1:3" x14ac:dyDescent="0.25">
      <c r="A1365" t="s">
        <v>4568</v>
      </c>
      <c r="B1365" t="s">
        <v>2030</v>
      </c>
      <c r="C1365">
        <f t="shared" si="21"/>
        <v>0</v>
      </c>
    </row>
    <row r="1366" spans="1:3" x14ac:dyDescent="0.25">
      <c r="A1366" t="s">
        <v>4569</v>
      </c>
      <c r="B1366" t="s">
        <v>2031</v>
      </c>
      <c r="C1366">
        <f t="shared" si="21"/>
        <v>0</v>
      </c>
    </row>
    <row r="1367" spans="1:3" x14ac:dyDescent="0.25">
      <c r="A1367" t="s">
        <v>4570</v>
      </c>
      <c r="B1367" t="s">
        <v>2032</v>
      </c>
      <c r="C1367">
        <f t="shared" si="21"/>
        <v>0</v>
      </c>
    </row>
    <row r="1368" spans="1:3" x14ac:dyDescent="0.25">
      <c r="A1368" t="s">
        <v>4575</v>
      </c>
      <c r="B1368" t="s">
        <v>2037</v>
      </c>
      <c r="C1368">
        <f t="shared" si="21"/>
        <v>0</v>
      </c>
    </row>
    <row r="1369" spans="1:3" x14ac:dyDescent="0.25">
      <c r="A1369" t="s">
        <v>4576</v>
      </c>
      <c r="B1369" t="s">
        <v>2038</v>
      </c>
      <c r="C1369">
        <f t="shared" si="21"/>
        <v>0</v>
      </c>
    </row>
    <row r="1370" spans="1:3" x14ac:dyDescent="0.25">
      <c r="A1370" t="s">
        <v>4577</v>
      </c>
      <c r="B1370" t="s">
        <v>2039</v>
      </c>
      <c r="C1370">
        <f t="shared" si="21"/>
        <v>0</v>
      </c>
    </row>
    <row r="1371" spans="1:3" x14ac:dyDescent="0.25">
      <c r="A1371" t="s">
        <v>4578</v>
      </c>
      <c r="B1371" t="s">
        <v>2040</v>
      </c>
      <c r="C1371">
        <f t="shared" si="21"/>
        <v>0</v>
      </c>
    </row>
    <row r="1372" spans="1:3" x14ac:dyDescent="0.25">
      <c r="A1372" t="s">
        <v>4579</v>
      </c>
      <c r="B1372" t="s">
        <v>2041</v>
      </c>
      <c r="C1372">
        <f t="shared" si="21"/>
        <v>0</v>
      </c>
    </row>
    <row r="1373" spans="1:3" x14ac:dyDescent="0.25">
      <c r="A1373" t="s">
        <v>4580</v>
      </c>
      <c r="B1373" t="s">
        <v>2042</v>
      </c>
      <c r="C1373">
        <f t="shared" si="21"/>
        <v>0</v>
      </c>
    </row>
    <row r="1374" spans="1:3" x14ac:dyDescent="0.25">
      <c r="A1374" t="s">
        <v>4581</v>
      </c>
      <c r="B1374" t="s">
        <v>2043</v>
      </c>
      <c r="C1374">
        <f t="shared" si="21"/>
        <v>0</v>
      </c>
    </row>
    <row r="1375" spans="1:3" x14ac:dyDescent="0.25">
      <c r="A1375" t="s">
        <v>4582</v>
      </c>
      <c r="B1375" t="s">
        <v>2044</v>
      </c>
      <c r="C1375">
        <f t="shared" si="21"/>
        <v>0</v>
      </c>
    </row>
    <row r="1376" spans="1:3" x14ac:dyDescent="0.25">
      <c r="A1376" t="s">
        <v>4583</v>
      </c>
      <c r="B1376" t="s">
        <v>2045</v>
      </c>
      <c r="C1376">
        <f t="shared" si="21"/>
        <v>0</v>
      </c>
    </row>
    <row r="1377" spans="1:3" x14ac:dyDescent="0.25">
      <c r="A1377" t="s">
        <v>4584</v>
      </c>
      <c r="B1377" t="s">
        <v>2046</v>
      </c>
      <c r="C1377">
        <f t="shared" si="21"/>
        <v>0</v>
      </c>
    </row>
    <row r="1378" spans="1:3" x14ac:dyDescent="0.25">
      <c r="A1378" t="s">
        <v>4585</v>
      </c>
      <c r="B1378" t="s">
        <v>2047</v>
      </c>
      <c r="C1378">
        <f t="shared" si="21"/>
        <v>0</v>
      </c>
    </row>
    <row r="1379" spans="1:3" x14ac:dyDescent="0.25">
      <c r="A1379" t="s">
        <v>4586</v>
      </c>
      <c r="B1379" t="s">
        <v>2048</v>
      </c>
      <c r="C1379">
        <f t="shared" si="21"/>
        <v>0</v>
      </c>
    </row>
    <row r="1380" spans="1:3" x14ac:dyDescent="0.25">
      <c r="A1380" t="s">
        <v>4587</v>
      </c>
      <c r="B1380" t="s">
        <v>2049</v>
      </c>
      <c r="C1380">
        <f t="shared" si="21"/>
        <v>0</v>
      </c>
    </row>
    <row r="1381" spans="1:3" x14ac:dyDescent="0.25">
      <c r="A1381" t="s">
        <v>4588</v>
      </c>
      <c r="B1381" t="s">
        <v>2050</v>
      </c>
      <c r="C1381">
        <f t="shared" si="21"/>
        <v>0</v>
      </c>
    </row>
    <row r="1382" spans="1:3" x14ac:dyDescent="0.25">
      <c r="A1382" t="s">
        <v>4589</v>
      </c>
      <c r="B1382" t="s">
        <v>2051</v>
      </c>
      <c r="C1382">
        <f t="shared" si="21"/>
        <v>0</v>
      </c>
    </row>
    <row r="1383" spans="1:3" x14ac:dyDescent="0.25">
      <c r="A1383" t="s">
        <v>4591</v>
      </c>
      <c r="B1383" t="s">
        <v>2053</v>
      </c>
      <c r="C1383">
        <f t="shared" si="21"/>
        <v>0</v>
      </c>
    </row>
    <row r="1384" spans="1:3" x14ac:dyDescent="0.25">
      <c r="A1384" t="s">
        <v>4592</v>
      </c>
      <c r="B1384" t="s">
        <v>2054</v>
      </c>
      <c r="C1384">
        <f t="shared" si="21"/>
        <v>0</v>
      </c>
    </row>
    <row r="1385" spans="1:3" x14ac:dyDescent="0.25">
      <c r="A1385" t="s">
        <v>4595</v>
      </c>
      <c r="B1385" t="s">
        <v>2057</v>
      </c>
      <c r="C1385">
        <f t="shared" si="21"/>
        <v>0</v>
      </c>
    </row>
    <row r="1386" spans="1:3" x14ac:dyDescent="0.25">
      <c r="A1386" t="s">
        <v>4596</v>
      </c>
      <c r="B1386" t="s">
        <v>2058</v>
      </c>
      <c r="C1386">
        <f t="shared" si="21"/>
        <v>0</v>
      </c>
    </row>
    <row r="1387" spans="1:3" x14ac:dyDescent="0.25">
      <c r="A1387" t="s">
        <v>4597</v>
      </c>
      <c r="B1387" t="s">
        <v>2059</v>
      </c>
      <c r="C1387">
        <f t="shared" si="21"/>
        <v>0</v>
      </c>
    </row>
    <row r="1388" spans="1:3" x14ac:dyDescent="0.25">
      <c r="A1388" t="s">
        <v>4599</v>
      </c>
      <c r="B1388" t="s">
        <v>2061</v>
      </c>
      <c r="C1388">
        <f t="shared" si="21"/>
        <v>0</v>
      </c>
    </row>
    <row r="1389" spans="1:3" x14ac:dyDescent="0.25">
      <c r="A1389" t="s">
        <v>4608</v>
      </c>
      <c r="B1389" t="s">
        <v>2070</v>
      </c>
      <c r="C1389">
        <f t="shared" si="21"/>
        <v>0</v>
      </c>
    </row>
    <row r="1390" spans="1:3" x14ac:dyDescent="0.25">
      <c r="A1390" t="s">
        <v>4610</v>
      </c>
      <c r="B1390" t="s">
        <v>2072</v>
      </c>
      <c r="C1390">
        <f t="shared" si="21"/>
        <v>0</v>
      </c>
    </row>
    <row r="1391" spans="1:3" x14ac:dyDescent="0.25">
      <c r="A1391" t="s">
        <v>4611</v>
      </c>
      <c r="B1391" t="s">
        <v>2073</v>
      </c>
      <c r="C1391">
        <f t="shared" si="21"/>
        <v>0</v>
      </c>
    </row>
    <row r="1392" spans="1:3" x14ac:dyDescent="0.25">
      <c r="A1392" t="s">
        <v>4614</v>
      </c>
      <c r="B1392" t="s">
        <v>2076</v>
      </c>
      <c r="C1392">
        <f t="shared" si="21"/>
        <v>0</v>
      </c>
    </row>
    <row r="1393" spans="1:3" x14ac:dyDescent="0.25">
      <c r="A1393" t="s">
        <v>4615</v>
      </c>
      <c r="B1393" t="s">
        <v>2077</v>
      </c>
      <c r="C1393">
        <f t="shared" si="21"/>
        <v>0</v>
      </c>
    </row>
    <row r="1394" spans="1:3" x14ac:dyDescent="0.25">
      <c r="A1394" t="s">
        <v>4617</v>
      </c>
      <c r="B1394" t="s">
        <v>2079</v>
      </c>
      <c r="C1394">
        <f t="shared" si="21"/>
        <v>0</v>
      </c>
    </row>
    <row r="1395" spans="1:3" x14ac:dyDescent="0.25">
      <c r="A1395" t="s">
        <v>4618</v>
      </c>
      <c r="B1395" t="s">
        <v>2080</v>
      </c>
      <c r="C1395">
        <f t="shared" si="21"/>
        <v>0</v>
      </c>
    </row>
    <row r="1396" spans="1:3" x14ac:dyDescent="0.25">
      <c r="A1396" t="s">
        <v>4619</v>
      </c>
      <c r="B1396" t="s">
        <v>2081</v>
      </c>
      <c r="C1396">
        <f t="shared" si="21"/>
        <v>0</v>
      </c>
    </row>
    <row r="1397" spans="1:3" x14ac:dyDescent="0.25">
      <c r="A1397" t="s">
        <v>4620</v>
      </c>
      <c r="B1397" t="s">
        <v>2082</v>
      </c>
      <c r="C1397">
        <f t="shared" si="21"/>
        <v>0</v>
      </c>
    </row>
    <row r="1398" spans="1:3" x14ac:dyDescent="0.25">
      <c r="A1398" t="s">
        <v>4621</v>
      </c>
      <c r="B1398" t="s">
        <v>2083</v>
      </c>
      <c r="C1398">
        <f t="shared" si="21"/>
        <v>0</v>
      </c>
    </row>
    <row r="1399" spans="1:3" x14ac:dyDescent="0.25">
      <c r="A1399" t="s">
        <v>4622</v>
      </c>
      <c r="B1399" t="s">
        <v>2084</v>
      </c>
      <c r="C1399">
        <f t="shared" si="21"/>
        <v>0</v>
      </c>
    </row>
    <row r="1400" spans="1:3" x14ac:dyDescent="0.25">
      <c r="A1400" t="s">
        <v>4627</v>
      </c>
      <c r="B1400" t="s">
        <v>2089</v>
      </c>
      <c r="C1400">
        <f t="shared" si="21"/>
        <v>0</v>
      </c>
    </row>
    <row r="1401" spans="1:3" x14ac:dyDescent="0.25">
      <c r="A1401" t="s">
        <v>4628</v>
      </c>
      <c r="B1401" t="s">
        <v>2090</v>
      </c>
      <c r="C1401">
        <f t="shared" si="21"/>
        <v>0</v>
      </c>
    </row>
    <row r="1402" spans="1:3" x14ac:dyDescent="0.25">
      <c r="A1402" t="s">
        <v>4629</v>
      </c>
      <c r="B1402" t="s">
        <v>2091</v>
      </c>
      <c r="C1402">
        <f t="shared" si="21"/>
        <v>0</v>
      </c>
    </row>
    <row r="1403" spans="1:3" x14ac:dyDescent="0.25">
      <c r="A1403" t="s">
        <v>4630</v>
      </c>
      <c r="B1403" t="s">
        <v>2092</v>
      </c>
      <c r="C1403">
        <f t="shared" si="21"/>
        <v>0</v>
      </c>
    </row>
    <row r="1404" spans="1:3" x14ac:dyDescent="0.25">
      <c r="A1404" t="s">
        <v>4631</v>
      </c>
      <c r="B1404" t="s">
        <v>2093</v>
      </c>
      <c r="C1404">
        <f t="shared" si="21"/>
        <v>0</v>
      </c>
    </row>
    <row r="1405" spans="1:3" x14ac:dyDescent="0.25">
      <c r="A1405" t="s">
        <v>4633</v>
      </c>
      <c r="B1405" t="s">
        <v>2095</v>
      </c>
      <c r="C1405">
        <f t="shared" si="21"/>
        <v>0</v>
      </c>
    </row>
    <row r="1406" spans="1:3" x14ac:dyDescent="0.25">
      <c r="A1406" t="s">
        <v>4635</v>
      </c>
      <c r="B1406" t="s">
        <v>2097</v>
      </c>
      <c r="C1406">
        <f t="shared" si="21"/>
        <v>0</v>
      </c>
    </row>
    <row r="1407" spans="1:3" x14ac:dyDescent="0.25">
      <c r="A1407" t="s">
        <v>4636</v>
      </c>
      <c r="B1407" t="s">
        <v>2098</v>
      </c>
      <c r="C1407">
        <f t="shared" si="21"/>
        <v>0</v>
      </c>
    </row>
    <row r="1408" spans="1:3" x14ac:dyDescent="0.25">
      <c r="A1408" t="s">
        <v>4641</v>
      </c>
      <c r="B1408" t="s">
        <v>2103</v>
      </c>
      <c r="C1408">
        <f t="shared" si="21"/>
        <v>0</v>
      </c>
    </row>
    <row r="1409" spans="1:3" x14ac:dyDescent="0.25">
      <c r="A1409" t="s">
        <v>4642</v>
      </c>
      <c r="B1409" t="s">
        <v>2104</v>
      </c>
      <c r="C1409">
        <f t="shared" si="21"/>
        <v>0</v>
      </c>
    </row>
    <row r="1410" spans="1:3" x14ac:dyDescent="0.25">
      <c r="A1410" t="s">
        <v>4643</v>
      </c>
      <c r="B1410" t="s">
        <v>2105</v>
      </c>
      <c r="C1410">
        <f t="shared" ref="C1410:C1473" si="22">COUNTIF(F:F,A1410)</f>
        <v>0</v>
      </c>
    </row>
    <row r="1411" spans="1:3" x14ac:dyDescent="0.25">
      <c r="A1411" t="s">
        <v>4644</v>
      </c>
      <c r="B1411" t="s">
        <v>2106</v>
      </c>
      <c r="C1411">
        <f t="shared" si="22"/>
        <v>0</v>
      </c>
    </row>
    <row r="1412" spans="1:3" x14ac:dyDescent="0.25">
      <c r="A1412" t="s">
        <v>4645</v>
      </c>
      <c r="B1412" t="s">
        <v>2107</v>
      </c>
      <c r="C1412">
        <f t="shared" si="22"/>
        <v>0</v>
      </c>
    </row>
    <row r="1413" spans="1:3" x14ac:dyDescent="0.25">
      <c r="A1413" t="s">
        <v>4646</v>
      </c>
      <c r="B1413" t="s">
        <v>2108</v>
      </c>
      <c r="C1413">
        <f t="shared" si="22"/>
        <v>0</v>
      </c>
    </row>
    <row r="1414" spans="1:3" x14ac:dyDescent="0.25">
      <c r="A1414" t="s">
        <v>4647</v>
      </c>
      <c r="B1414" t="s">
        <v>2109</v>
      </c>
      <c r="C1414">
        <f t="shared" si="22"/>
        <v>0</v>
      </c>
    </row>
    <row r="1415" spans="1:3" x14ac:dyDescent="0.25">
      <c r="A1415" t="s">
        <v>4649</v>
      </c>
      <c r="B1415" t="s">
        <v>2111</v>
      </c>
      <c r="C1415">
        <f t="shared" si="22"/>
        <v>0</v>
      </c>
    </row>
    <row r="1416" spans="1:3" x14ac:dyDescent="0.25">
      <c r="A1416" t="s">
        <v>4651</v>
      </c>
      <c r="B1416" t="s">
        <v>2113</v>
      </c>
      <c r="C1416">
        <f t="shared" si="22"/>
        <v>0</v>
      </c>
    </row>
    <row r="1417" spans="1:3" x14ac:dyDescent="0.25">
      <c r="A1417" t="s">
        <v>4652</v>
      </c>
      <c r="B1417" t="s">
        <v>2114</v>
      </c>
      <c r="C1417">
        <f t="shared" si="22"/>
        <v>0</v>
      </c>
    </row>
    <row r="1418" spans="1:3" x14ac:dyDescent="0.25">
      <c r="A1418" t="s">
        <v>4653</v>
      </c>
      <c r="B1418" t="s">
        <v>2115</v>
      </c>
      <c r="C1418">
        <f t="shared" si="22"/>
        <v>0</v>
      </c>
    </row>
    <row r="1419" spans="1:3" x14ac:dyDescent="0.25">
      <c r="A1419" t="s">
        <v>4655</v>
      </c>
      <c r="B1419" t="s">
        <v>2117</v>
      </c>
      <c r="C1419">
        <f t="shared" si="22"/>
        <v>0</v>
      </c>
    </row>
    <row r="1420" spans="1:3" x14ac:dyDescent="0.25">
      <c r="A1420" t="s">
        <v>4656</v>
      </c>
      <c r="B1420" t="s">
        <v>2118</v>
      </c>
      <c r="C1420">
        <f t="shared" si="22"/>
        <v>0</v>
      </c>
    </row>
    <row r="1421" spans="1:3" x14ac:dyDescent="0.25">
      <c r="A1421" t="s">
        <v>4658</v>
      </c>
      <c r="B1421" t="s">
        <v>2120</v>
      </c>
      <c r="C1421">
        <f t="shared" si="22"/>
        <v>0</v>
      </c>
    </row>
    <row r="1422" spans="1:3" x14ac:dyDescent="0.25">
      <c r="A1422" t="s">
        <v>4659</v>
      </c>
      <c r="B1422" t="s">
        <v>2121</v>
      </c>
      <c r="C1422">
        <f t="shared" si="22"/>
        <v>0</v>
      </c>
    </row>
    <row r="1423" spans="1:3" x14ac:dyDescent="0.25">
      <c r="A1423" t="s">
        <v>4662</v>
      </c>
      <c r="B1423" t="s">
        <v>2124</v>
      </c>
      <c r="C1423">
        <f t="shared" si="22"/>
        <v>0</v>
      </c>
    </row>
    <row r="1424" spans="1:3" x14ac:dyDescent="0.25">
      <c r="A1424" t="s">
        <v>4663</v>
      </c>
      <c r="B1424" t="s">
        <v>2125</v>
      </c>
      <c r="C1424">
        <f t="shared" si="22"/>
        <v>0</v>
      </c>
    </row>
    <row r="1425" spans="1:3" x14ac:dyDescent="0.25">
      <c r="A1425" t="s">
        <v>4664</v>
      </c>
      <c r="B1425" t="s">
        <v>2126</v>
      </c>
      <c r="C1425">
        <f t="shared" si="22"/>
        <v>0</v>
      </c>
    </row>
    <row r="1426" spans="1:3" x14ac:dyDescent="0.25">
      <c r="A1426" t="s">
        <v>4665</v>
      </c>
      <c r="B1426" t="s">
        <v>2127</v>
      </c>
      <c r="C1426">
        <f t="shared" si="22"/>
        <v>0</v>
      </c>
    </row>
    <row r="1427" spans="1:3" x14ac:dyDescent="0.25">
      <c r="A1427" t="s">
        <v>4666</v>
      </c>
      <c r="B1427" t="s">
        <v>2128</v>
      </c>
      <c r="C1427">
        <f t="shared" si="22"/>
        <v>0</v>
      </c>
    </row>
    <row r="1428" spans="1:3" x14ac:dyDescent="0.25">
      <c r="A1428" t="s">
        <v>4668</v>
      </c>
      <c r="B1428" t="s">
        <v>2130</v>
      </c>
      <c r="C1428">
        <f t="shared" si="22"/>
        <v>0</v>
      </c>
    </row>
    <row r="1429" spans="1:3" x14ac:dyDescent="0.25">
      <c r="A1429" t="s">
        <v>4669</v>
      </c>
      <c r="B1429" t="s">
        <v>2131</v>
      </c>
      <c r="C1429">
        <f t="shared" si="22"/>
        <v>0</v>
      </c>
    </row>
    <row r="1430" spans="1:3" x14ac:dyDescent="0.25">
      <c r="A1430" t="s">
        <v>4670</v>
      </c>
      <c r="B1430" t="s">
        <v>2132</v>
      </c>
      <c r="C1430">
        <f t="shared" si="22"/>
        <v>0</v>
      </c>
    </row>
    <row r="1431" spans="1:3" x14ac:dyDescent="0.25">
      <c r="A1431" t="s">
        <v>4671</v>
      </c>
      <c r="B1431" t="s">
        <v>2133</v>
      </c>
      <c r="C1431">
        <f t="shared" si="22"/>
        <v>0</v>
      </c>
    </row>
    <row r="1432" spans="1:3" x14ac:dyDescent="0.25">
      <c r="A1432" t="s">
        <v>4673</v>
      </c>
      <c r="B1432" t="s">
        <v>2135</v>
      </c>
      <c r="C1432">
        <f t="shared" si="22"/>
        <v>0</v>
      </c>
    </row>
    <row r="1433" spans="1:3" x14ac:dyDescent="0.25">
      <c r="A1433" t="s">
        <v>4675</v>
      </c>
      <c r="B1433" t="s">
        <v>2137</v>
      </c>
      <c r="C1433">
        <f t="shared" si="22"/>
        <v>0</v>
      </c>
    </row>
    <row r="1434" spans="1:3" x14ac:dyDescent="0.25">
      <c r="A1434" t="s">
        <v>4676</v>
      </c>
      <c r="B1434" t="s">
        <v>2138</v>
      </c>
      <c r="C1434">
        <f t="shared" si="22"/>
        <v>0</v>
      </c>
    </row>
    <row r="1435" spans="1:3" x14ac:dyDescent="0.25">
      <c r="A1435" t="s">
        <v>4677</v>
      </c>
      <c r="B1435" t="s">
        <v>2139</v>
      </c>
      <c r="C1435">
        <f t="shared" si="22"/>
        <v>0</v>
      </c>
    </row>
    <row r="1436" spans="1:3" x14ac:dyDescent="0.25">
      <c r="A1436" t="s">
        <v>4678</v>
      </c>
      <c r="B1436" t="s">
        <v>2140</v>
      </c>
      <c r="C1436">
        <f t="shared" si="22"/>
        <v>0</v>
      </c>
    </row>
    <row r="1437" spans="1:3" x14ac:dyDescent="0.25">
      <c r="A1437" t="s">
        <v>4679</v>
      </c>
      <c r="B1437" t="s">
        <v>2141</v>
      </c>
      <c r="C1437">
        <f t="shared" si="22"/>
        <v>0</v>
      </c>
    </row>
    <row r="1438" spans="1:3" x14ac:dyDescent="0.25">
      <c r="A1438" t="s">
        <v>4680</v>
      </c>
      <c r="B1438" t="s">
        <v>2142</v>
      </c>
      <c r="C1438">
        <f t="shared" si="22"/>
        <v>0</v>
      </c>
    </row>
    <row r="1439" spans="1:3" x14ac:dyDescent="0.25">
      <c r="A1439" t="s">
        <v>4681</v>
      </c>
      <c r="B1439" t="s">
        <v>2143</v>
      </c>
      <c r="C1439">
        <f t="shared" si="22"/>
        <v>0</v>
      </c>
    </row>
    <row r="1440" spans="1:3" x14ac:dyDescent="0.25">
      <c r="A1440" t="s">
        <v>4682</v>
      </c>
      <c r="B1440" t="s">
        <v>2144</v>
      </c>
      <c r="C1440">
        <f t="shared" si="22"/>
        <v>0</v>
      </c>
    </row>
    <row r="1441" spans="1:3" x14ac:dyDescent="0.25">
      <c r="A1441" t="s">
        <v>4683</v>
      </c>
      <c r="B1441" t="s">
        <v>2145</v>
      </c>
      <c r="C1441">
        <f t="shared" si="22"/>
        <v>0</v>
      </c>
    </row>
    <row r="1442" spans="1:3" x14ac:dyDescent="0.25">
      <c r="A1442" t="s">
        <v>4684</v>
      </c>
      <c r="B1442" t="s">
        <v>2146</v>
      </c>
      <c r="C1442">
        <f t="shared" si="22"/>
        <v>0</v>
      </c>
    </row>
    <row r="1443" spans="1:3" x14ac:dyDescent="0.25">
      <c r="A1443" t="s">
        <v>2662</v>
      </c>
      <c r="B1443" t="s">
        <v>125</v>
      </c>
      <c r="C1443">
        <f t="shared" si="22"/>
        <v>1</v>
      </c>
    </row>
    <row r="1444" spans="1:3" x14ac:dyDescent="0.25">
      <c r="A1444" t="s">
        <v>2663</v>
      </c>
      <c r="B1444" t="s">
        <v>126</v>
      </c>
      <c r="C1444">
        <f t="shared" si="22"/>
        <v>1</v>
      </c>
    </row>
    <row r="1445" spans="1:3" x14ac:dyDescent="0.25">
      <c r="A1445" t="s">
        <v>2664</v>
      </c>
      <c r="B1445" t="s">
        <v>127</v>
      </c>
      <c r="C1445">
        <f t="shared" si="22"/>
        <v>1</v>
      </c>
    </row>
    <row r="1446" spans="1:3" x14ac:dyDescent="0.25">
      <c r="A1446" t="s">
        <v>2665</v>
      </c>
      <c r="B1446" t="s">
        <v>128</v>
      </c>
      <c r="C1446">
        <f t="shared" si="22"/>
        <v>1</v>
      </c>
    </row>
    <row r="1447" spans="1:3" x14ac:dyDescent="0.25">
      <c r="A1447" t="s">
        <v>2683</v>
      </c>
      <c r="B1447" t="s">
        <v>146</v>
      </c>
      <c r="C1447">
        <f t="shared" si="22"/>
        <v>1</v>
      </c>
    </row>
    <row r="1448" spans="1:3" x14ac:dyDescent="0.25">
      <c r="A1448" t="s">
        <v>2684</v>
      </c>
      <c r="B1448" t="s">
        <v>147</v>
      </c>
      <c r="C1448">
        <f t="shared" si="22"/>
        <v>1</v>
      </c>
    </row>
    <row r="1449" spans="1:3" x14ac:dyDescent="0.25">
      <c r="A1449" t="s">
        <v>2718</v>
      </c>
      <c r="B1449" t="s">
        <v>181</v>
      </c>
      <c r="C1449">
        <f t="shared" si="22"/>
        <v>1</v>
      </c>
    </row>
    <row r="1450" spans="1:3" x14ac:dyDescent="0.25">
      <c r="A1450" t="s">
        <v>2723</v>
      </c>
      <c r="B1450" t="s">
        <v>186</v>
      </c>
      <c r="C1450">
        <f t="shared" si="22"/>
        <v>1</v>
      </c>
    </row>
    <row r="1451" spans="1:3" x14ac:dyDescent="0.25">
      <c r="A1451" t="s">
        <v>2727</v>
      </c>
      <c r="B1451" t="s">
        <v>190</v>
      </c>
      <c r="C1451">
        <f t="shared" si="22"/>
        <v>1</v>
      </c>
    </row>
    <row r="1452" spans="1:3" x14ac:dyDescent="0.25">
      <c r="A1452" t="s">
        <v>2728</v>
      </c>
      <c r="B1452" t="s">
        <v>191</v>
      </c>
      <c r="C1452">
        <f t="shared" si="22"/>
        <v>1</v>
      </c>
    </row>
    <row r="1453" spans="1:3" x14ac:dyDescent="0.25">
      <c r="A1453" t="s">
        <v>2729</v>
      </c>
      <c r="B1453" t="s">
        <v>192</v>
      </c>
      <c r="C1453">
        <f t="shared" si="22"/>
        <v>1</v>
      </c>
    </row>
    <row r="1454" spans="1:3" x14ac:dyDescent="0.25">
      <c r="A1454" t="s">
        <v>2730</v>
      </c>
      <c r="B1454" t="s">
        <v>193</v>
      </c>
      <c r="C1454">
        <f t="shared" si="22"/>
        <v>1</v>
      </c>
    </row>
    <row r="1455" spans="1:3" x14ac:dyDescent="0.25">
      <c r="A1455" t="s">
        <v>2731</v>
      </c>
      <c r="B1455" t="s">
        <v>194</v>
      </c>
      <c r="C1455">
        <f t="shared" si="22"/>
        <v>1</v>
      </c>
    </row>
    <row r="1456" spans="1:3" x14ac:dyDescent="0.25">
      <c r="A1456" t="s">
        <v>2732</v>
      </c>
      <c r="B1456" t="s">
        <v>195</v>
      </c>
      <c r="C1456">
        <f t="shared" si="22"/>
        <v>1</v>
      </c>
    </row>
    <row r="1457" spans="1:3" x14ac:dyDescent="0.25">
      <c r="A1457" t="s">
        <v>2738</v>
      </c>
      <c r="B1457" t="s">
        <v>201</v>
      </c>
      <c r="C1457">
        <f t="shared" si="22"/>
        <v>1</v>
      </c>
    </row>
    <row r="1458" spans="1:3" x14ac:dyDescent="0.25">
      <c r="A1458" t="s">
        <v>2741</v>
      </c>
      <c r="B1458" t="s">
        <v>204</v>
      </c>
      <c r="C1458">
        <f t="shared" si="22"/>
        <v>1</v>
      </c>
    </row>
    <row r="1459" spans="1:3" x14ac:dyDescent="0.25">
      <c r="A1459" t="s">
        <v>2742</v>
      </c>
      <c r="B1459" t="s">
        <v>205</v>
      </c>
      <c r="C1459">
        <f t="shared" si="22"/>
        <v>1</v>
      </c>
    </row>
    <row r="1460" spans="1:3" x14ac:dyDescent="0.25">
      <c r="A1460" t="s">
        <v>2743</v>
      </c>
      <c r="B1460" t="s">
        <v>206</v>
      </c>
      <c r="C1460">
        <f t="shared" si="22"/>
        <v>1</v>
      </c>
    </row>
    <row r="1461" spans="1:3" x14ac:dyDescent="0.25">
      <c r="A1461" t="s">
        <v>2746</v>
      </c>
      <c r="B1461" t="s">
        <v>209</v>
      </c>
      <c r="C1461">
        <f t="shared" si="22"/>
        <v>1</v>
      </c>
    </row>
    <row r="1462" spans="1:3" x14ac:dyDescent="0.25">
      <c r="A1462" t="s">
        <v>2747</v>
      </c>
      <c r="B1462" t="s">
        <v>210</v>
      </c>
      <c r="C1462">
        <f t="shared" si="22"/>
        <v>1</v>
      </c>
    </row>
    <row r="1463" spans="1:3" x14ac:dyDescent="0.25">
      <c r="A1463" t="s">
        <v>2754</v>
      </c>
      <c r="B1463" t="s">
        <v>217</v>
      </c>
      <c r="C1463">
        <f t="shared" si="22"/>
        <v>1</v>
      </c>
    </row>
    <row r="1464" spans="1:3" x14ac:dyDescent="0.25">
      <c r="A1464" t="s">
        <v>2756</v>
      </c>
      <c r="B1464" t="s">
        <v>219</v>
      </c>
      <c r="C1464">
        <f t="shared" si="22"/>
        <v>1</v>
      </c>
    </row>
    <row r="1465" spans="1:3" x14ac:dyDescent="0.25">
      <c r="A1465" t="s">
        <v>2763</v>
      </c>
      <c r="B1465" t="s">
        <v>226</v>
      </c>
      <c r="C1465">
        <f t="shared" si="22"/>
        <v>1</v>
      </c>
    </row>
    <row r="1466" spans="1:3" x14ac:dyDescent="0.25">
      <c r="A1466" t="s">
        <v>2766</v>
      </c>
      <c r="B1466" t="s">
        <v>229</v>
      </c>
      <c r="C1466">
        <f t="shared" si="22"/>
        <v>1</v>
      </c>
    </row>
    <row r="1467" spans="1:3" x14ac:dyDescent="0.25">
      <c r="A1467" t="s">
        <v>2767</v>
      </c>
      <c r="B1467" t="s">
        <v>230</v>
      </c>
      <c r="C1467">
        <f t="shared" si="22"/>
        <v>1</v>
      </c>
    </row>
    <row r="1468" spans="1:3" x14ac:dyDescent="0.25">
      <c r="A1468" t="s">
        <v>2768</v>
      </c>
      <c r="B1468" t="s">
        <v>231</v>
      </c>
      <c r="C1468">
        <f t="shared" si="22"/>
        <v>1</v>
      </c>
    </row>
    <row r="1469" spans="1:3" x14ac:dyDescent="0.25">
      <c r="A1469" t="s">
        <v>2769</v>
      </c>
      <c r="B1469" t="s">
        <v>232</v>
      </c>
      <c r="C1469">
        <f t="shared" si="22"/>
        <v>1</v>
      </c>
    </row>
    <row r="1470" spans="1:3" x14ac:dyDescent="0.25">
      <c r="A1470" t="s">
        <v>2770</v>
      </c>
      <c r="B1470" t="s">
        <v>233</v>
      </c>
      <c r="C1470">
        <f t="shared" si="22"/>
        <v>1</v>
      </c>
    </row>
    <row r="1471" spans="1:3" x14ac:dyDescent="0.25">
      <c r="A1471" t="s">
        <v>2772</v>
      </c>
      <c r="B1471" t="s">
        <v>235</v>
      </c>
      <c r="C1471">
        <f t="shared" si="22"/>
        <v>1</v>
      </c>
    </row>
    <row r="1472" spans="1:3" x14ac:dyDescent="0.25">
      <c r="A1472" t="s">
        <v>2779</v>
      </c>
      <c r="B1472" t="s">
        <v>242</v>
      </c>
      <c r="C1472">
        <f t="shared" si="22"/>
        <v>1</v>
      </c>
    </row>
    <row r="1473" spans="1:3" x14ac:dyDescent="0.25">
      <c r="A1473" t="s">
        <v>2788</v>
      </c>
      <c r="B1473" t="s">
        <v>251</v>
      </c>
      <c r="C1473">
        <f t="shared" si="22"/>
        <v>1</v>
      </c>
    </row>
    <row r="1474" spans="1:3" x14ac:dyDescent="0.25">
      <c r="A1474" t="s">
        <v>2789</v>
      </c>
      <c r="B1474" t="s">
        <v>252</v>
      </c>
      <c r="C1474">
        <f t="shared" ref="C1474:C1537" si="23">COUNTIF(F:F,A1474)</f>
        <v>1</v>
      </c>
    </row>
    <row r="1475" spans="1:3" x14ac:dyDescent="0.25">
      <c r="A1475" t="s">
        <v>2792</v>
      </c>
      <c r="B1475" t="s">
        <v>255</v>
      </c>
      <c r="C1475">
        <f t="shared" si="23"/>
        <v>1</v>
      </c>
    </row>
    <row r="1476" spans="1:3" x14ac:dyDescent="0.25">
      <c r="A1476" t="s">
        <v>2795</v>
      </c>
      <c r="B1476" t="s">
        <v>258</v>
      </c>
      <c r="C1476">
        <f t="shared" si="23"/>
        <v>1</v>
      </c>
    </row>
    <row r="1477" spans="1:3" x14ac:dyDescent="0.25">
      <c r="A1477" t="s">
        <v>2796</v>
      </c>
      <c r="B1477" t="s">
        <v>259</v>
      </c>
      <c r="C1477">
        <f t="shared" si="23"/>
        <v>1</v>
      </c>
    </row>
    <row r="1478" spans="1:3" x14ac:dyDescent="0.25">
      <c r="A1478" t="s">
        <v>2797</v>
      </c>
      <c r="B1478" t="s">
        <v>260</v>
      </c>
      <c r="C1478">
        <f t="shared" si="23"/>
        <v>1</v>
      </c>
    </row>
    <row r="1479" spans="1:3" x14ac:dyDescent="0.25">
      <c r="A1479" t="s">
        <v>2803</v>
      </c>
      <c r="B1479" t="s">
        <v>266</v>
      </c>
      <c r="C1479">
        <f t="shared" si="23"/>
        <v>1</v>
      </c>
    </row>
    <row r="1480" spans="1:3" x14ac:dyDescent="0.25">
      <c r="A1480" t="s">
        <v>2804</v>
      </c>
      <c r="B1480" t="s">
        <v>267</v>
      </c>
      <c r="C1480">
        <f t="shared" si="23"/>
        <v>1</v>
      </c>
    </row>
    <row r="1481" spans="1:3" x14ac:dyDescent="0.25">
      <c r="A1481" t="s">
        <v>2805</v>
      </c>
      <c r="B1481" t="s">
        <v>268</v>
      </c>
      <c r="C1481">
        <f t="shared" si="23"/>
        <v>1</v>
      </c>
    </row>
    <row r="1482" spans="1:3" x14ac:dyDescent="0.25">
      <c r="A1482" t="s">
        <v>2806</v>
      </c>
      <c r="B1482" t="s">
        <v>269</v>
      </c>
      <c r="C1482">
        <f t="shared" si="23"/>
        <v>1</v>
      </c>
    </row>
    <row r="1483" spans="1:3" x14ac:dyDescent="0.25">
      <c r="A1483" t="s">
        <v>2809</v>
      </c>
      <c r="B1483" t="s">
        <v>272</v>
      </c>
      <c r="C1483">
        <f t="shared" si="23"/>
        <v>1</v>
      </c>
    </row>
    <row r="1484" spans="1:3" x14ac:dyDescent="0.25">
      <c r="A1484" t="s">
        <v>2810</v>
      </c>
      <c r="B1484" t="s">
        <v>273</v>
      </c>
      <c r="C1484">
        <f t="shared" si="23"/>
        <v>1</v>
      </c>
    </row>
    <row r="1485" spans="1:3" x14ac:dyDescent="0.25">
      <c r="A1485" t="s">
        <v>2811</v>
      </c>
      <c r="B1485" t="s">
        <v>274</v>
      </c>
      <c r="C1485">
        <f t="shared" si="23"/>
        <v>1</v>
      </c>
    </row>
    <row r="1486" spans="1:3" x14ac:dyDescent="0.25">
      <c r="A1486" t="s">
        <v>2813</v>
      </c>
      <c r="B1486" t="s">
        <v>276</v>
      </c>
      <c r="C1486">
        <f t="shared" si="23"/>
        <v>1</v>
      </c>
    </row>
    <row r="1487" spans="1:3" x14ac:dyDescent="0.25">
      <c r="A1487" t="s">
        <v>2814</v>
      </c>
      <c r="B1487" t="s">
        <v>277</v>
      </c>
      <c r="C1487">
        <f t="shared" si="23"/>
        <v>1</v>
      </c>
    </row>
    <row r="1488" spans="1:3" x14ac:dyDescent="0.25">
      <c r="A1488" t="s">
        <v>2819</v>
      </c>
      <c r="B1488" t="s">
        <v>282</v>
      </c>
      <c r="C1488">
        <f t="shared" si="23"/>
        <v>1</v>
      </c>
    </row>
    <row r="1489" spans="1:3" x14ac:dyDescent="0.25">
      <c r="A1489" t="s">
        <v>2821</v>
      </c>
      <c r="B1489" t="s">
        <v>284</v>
      </c>
      <c r="C1489">
        <f t="shared" si="23"/>
        <v>1</v>
      </c>
    </row>
    <row r="1490" spans="1:3" x14ac:dyDescent="0.25">
      <c r="A1490" t="s">
        <v>2824</v>
      </c>
      <c r="B1490" t="s">
        <v>287</v>
      </c>
      <c r="C1490">
        <f t="shared" si="23"/>
        <v>1</v>
      </c>
    </row>
    <row r="1491" spans="1:3" x14ac:dyDescent="0.25">
      <c r="A1491" t="s">
        <v>2825</v>
      </c>
      <c r="B1491" t="s">
        <v>288</v>
      </c>
      <c r="C1491">
        <f t="shared" si="23"/>
        <v>1</v>
      </c>
    </row>
    <row r="1492" spans="1:3" x14ac:dyDescent="0.25">
      <c r="A1492" t="s">
        <v>2826</v>
      </c>
      <c r="B1492" t="s">
        <v>289</v>
      </c>
      <c r="C1492">
        <f t="shared" si="23"/>
        <v>1</v>
      </c>
    </row>
    <row r="1493" spans="1:3" x14ac:dyDescent="0.25">
      <c r="A1493" t="s">
        <v>2827</v>
      </c>
      <c r="B1493" t="s">
        <v>290</v>
      </c>
      <c r="C1493">
        <f t="shared" si="23"/>
        <v>1</v>
      </c>
    </row>
    <row r="1494" spans="1:3" x14ac:dyDescent="0.25">
      <c r="A1494" t="s">
        <v>2828</v>
      </c>
      <c r="B1494" t="s">
        <v>291</v>
      </c>
      <c r="C1494">
        <f t="shared" si="23"/>
        <v>1</v>
      </c>
    </row>
    <row r="1495" spans="1:3" x14ac:dyDescent="0.25">
      <c r="A1495" t="s">
        <v>2829</v>
      </c>
      <c r="B1495" t="s">
        <v>292</v>
      </c>
      <c r="C1495">
        <f t="shared" si="23"/>
        <v>1</v>
      </c>
    </row>
    <row r="1496" spans="1:3" x14ac:dyDescent="0.25">
      <c r="A1496" t="s">
        <v>2841</v>
      </c>
      <c r="B1496" t="s">
        <v>304</v>
      </c>
      <c r="C1496">
        <f t="shared" si="23"/>
        <v>1</v>
      </c>
    </row>
    <row r="1497" spans="1:3" x14ac:dyDescent="0.25">
      <c r="A1497" t="s">
        <v>2842</v>
      </c>
      <c r="B1497" t="s">
        <v>305</v>
      </c>
      <c r="C1497">
        <f t="shared" si="23"/>
        <v>1</v>
      </c>
    </row>
    <row r="1498" spans="1:3" x14ac:dyDescent="0.25">
      <c r="A1498" t="s">
        <v>2852</v>
      </c>
      <c r="B1498" t="s">
        <v>315</v>
      </c>
      <c r="C1498">
        <f t="shared" si="23"/>
        <v>1</v>
      </c>
    </row>
    <row r="1499" spans="1:3" x14ac:dyDescent="0.25">
      <c r="A1499" t="s">
        <v>2854</v>
      </c>
      <c r="B1499" t="s">
        <v>317</v>
      </c>
      <c r="C1499">
        <f t="shared" si="23"/>
        <v>1</v>
      </c>
    </row>
    <row r="1500" spans="1:3" x14ac:dyDescent="0.25">
      <c r="A1500" t="s">
        <v>2855</v>
      </c>
      <c r="B1500" t="s">
        <v>318</v>
      </c>
      <c r="C1500">
        <f t="shared" si="23"/>
        <v>1</v>
      </c>
    </row>
    <row r="1501" spans="1:3" x14ac:dyDescent="0.25">
      <c r="A1501" t="s">
        <v>2856</v>
      </c>
      <c r="B1501" t="s">
        <v>319</v>
      </c>
      <c r="C1501">
        <f t="shared" si="23"/>
        <v>1</v>
      </c>
    </row>
    <row r="1502" spans="1:3" x14ac:dyDescent="0.25">
      <c r="A1502" t="s">
        <v>2857</v>
      </c>
      <c r="B1502" t="s">
        <v>320</v>
      </c>
      <c r="C1502">
        <f t="shared" si="23"/>
        <v>1</v>
      </c>
    </row>
    <row r="1503" spans="1:3" x14ac:dyDescent="0.25">
      <c r="A1503" t="s">
        <v>2864</v>
      </c>
      <c r="B1503" t="s">
        <v>327</v>
      </c>
      <c r="C1503">
        <f t="shared" si="23"/>
        <v>1</v>
      </c>
    </row>
    <row r="1504" spans="1:3" x14ac:dyDescent="0.25">
      <c r="A1504" t="s">
        <v>2867</v>
      </c>
      <c r="B1504" t="s">
        <v>330</v>
      </c>
      <c r="C1504">
        <f t="shared" si="23"/>
        <v>1</v>
      </c>
    </row>
    <row r="1505" spans="1:3" x14ac:dyDescent="0.25">
      <c r="A1505" t="s">
        <v>2870</v>
      </c>
      <c r="B1505" t="s">
        <v>333</v>
      </c>
      <c r="C1505">
        <f t="shared" si="23"/>
        <v>1</v>
      </c>
    </row>
    <row r="1506" spans="1:3" x14ac:dyDescent="0.25">
      <c r="A1506" t="s">
        <v>2871</v>
      </c>
      <c r="B1506" t="s">
        <v>334</v>
      </c>
      <c r="C1506">
        <f t="shared" si="23"/>
        <v>1</v>
      </c>
    </row>
    <row r="1507" spans="1:3" x14ac:dyDescent="0.25">
      <c r="A1507" t="s">
        <v>2872</v>
      </c>
      <c r="B1507" t="s">
        <v>335</v>
      </c>
      <c r="C1507">
        <f t="shared" si="23"/>
        <v>1</v>
      </c>
    </row>
    <row r="1508" spans="1:3" x14ac:dyDescent="0.25">
      <c r="A1508" t="s">
        <v>2875</v>
      </c>
      <c r="B1508" t="s">
        <v>338</v>
      </c>
      <c r="C1508">
        <f t="shared" si="23"/>
        <v>1</v>
      </c>
    </row>
    <row r="1509" spans="1:3" x14ac:dyDescent="0.25">
      <c r="A1509" t="s">
        <v>2877</v>
      </c>
      <c r="B1509" t="s">
        <v>340</v>
      </c>
      <c r="C1509">
        <f t="shared" si="23"/>
        <v>1</v>
      </c>
    </row>
    <row r="1510" spans="1:3" x14ac:dyDescent="0.25">
      <c r="A1510" t="s">
        <v>2878</v>
      </c>
      <c r="B1510" t="s">
        <v>341</v>
      </c>
      <c r="C1510">
        <f t="shared" si="23"/>
        <v>1</v>
      </c>
    </row>
    <row r="1511" spans="1:3" x14ac:dyDescent="0.25">
      <c r="A1511" t="s">
        <v>2887</v>
      </c>
      <c r="B1511" t="s">
        <v>350</v>
      </c>
      <c r="C1511">
        <f t="shared" si="23"/>
        <v>1</v>
      </c>
    </row>
    <row r="1512" spans="1:3" x14ac:dyDescent="0.25">
      <c r="A1512" t="s">
        <v>2895</v>
      </c>
      <c r="B1512" t="s">
        <v>358</v>
      </c>
      <c r="C1512">
        <f t="shared" si="23"/>
        <v>1</v>
      </c>
    </row>
    <row r="1513" spans="1:3" x14ac:dyDescent="0.25">
      <c r="A1513" t="s">
        <v>2899</v>
      </c>
      <c r="B1513" t="s">
        <v>362</v>
      </c>
      <c r="C1513">
        <f t="shared" si="23"/>
        <v>1</v>
      </c>
    </row>
    <row r="1514" spans="1:3" x14ac:dyDescent="0.25">
      <c r="A1514" t="s">
        <v>2900</v>
      </c>
      <c r="B1514" t="s">
        <v>363</v>
      </c>
      <c r="C1514">
        <f t="shared" si="23"/>
        <v>1</v>
      </c>
    </row>
    <row r="1515" spans="1:3" x14ac:dyDescent="0.25">
      <c r="A1515" t="s">
        <v>2901</v>
      </c>
      <c r="B1515" t="s">
        <v>364</v>
      </c>
      <c r="C1515">
        <f t="shared" si="23"/>
        <v>1</v>
      </c>
    </row>
    <row r="1516" spans="1:3" x14ac:dyDescent="0.25">
      <c r="A1516" t="s">
        <v>2902</v>
      </c>
      <c r="B1516" t="s">
        <v>365</v>
      </c>
      <c r="C1516">
        <f t="shared" si="23"/>
        <v>1</v>
      </c>
    </row>
    <row r="1517" spans="1:3" x14ac:dyDescent="0.25">
      <c r="A1517" t="s">
        <v>2904</v>
      </c>
      <c r="B1517" t="s">
        <v>367</v>
      </c>
      <c r="C1517">
        <f t="shared" si="23"/>
        <v>1</v>
      </c>
    </row>
    <row r="1518" spans="1:3" x14ac:dyDescent="0.25">
      <c r="A1518" t="s">
        <v>2905</v>
      </c>
      <c r="B1518" t="s">
        <v>368</v>
      </c>
      <c r="C1518">
        <f t="shared" si="23"/>
        <v>1</v>
      </c>
    </row>
    <row r="1519" spans="1:3" x14ac:dyDescent="0.25">
      <c r="A1519" t="s">
        <v>2908</v>
      </c>
      <c r="B1519" t="s">
        <v>371</v>
      </c>
      <c r="C1519">
        <f t="shared" si="23"/>
        <v>1</v>
      </c>
    </row>
    <row r="1520" spans="1:3" x14ac:dyDescent="0.25">
      <c r="A1520" t="s">
        <v>2914</v>
      </c>
      <c r="B1520" t="s">
        <v>377</v>
      </c>
      <c r="C1520">
        <f t="shared" si="23"/>
        <v>1</v>
      </c>
    </row>
    <row r="1521" spans="1:3" x14ac:dyDescent="0.25">
      <c r="A1521" t="s">
        <v>2915</v>
      </c>
      <c r="B1521" t="s">
        <v>378</v>
      </c>
      <c r="C1521">
        <f t="shared" si="23"/>
        <v>1</v>
      </c>
    </row>
    <row r="1522" spans="1:3" x14ac:dyDescent="0.25">
      <c r="A1522" t="s">
        <v>2917</v>
      </c>
      <c r="B1522" t="s">
        <v>380</v>
      </c>
      <c r="C1522">
        <f t="shared" si="23"/>
        <v>1</v>
      </c>
    </row>
    <row r="1523" spans="1:3" x14ac:dyDescent="0.25">
      <c r="A1523" t="s">
        <v>2918</v>
      </c>
      <c r="B1523" t="s">
        <v>381</v>
      </c>
      <c r="C1523">
        <f t="shared" si="23"/>
        <v>1</v>
      </c>
    </row>
    <row r="1524" spans="1:3" x14ac:dyDescent="0.25">
      <c r="A1524" t="s">
        <v>2919</v>
      </c>
      <c r="B1524" t="s">
        <v>382</v>
      </c>
      <c r="C1524">
        <f t="shared" si="23"/>
        <v>1</v>
      </c>
    </row>
    <row r="1525" spans="1:3" x14ac:dyDescent="0.25">
      <c r="A1525" t="s">
        <v>2920</v>
      </c>
      <c r="B1525" t="s">
        <v>383</v>
      </c>
      <c r="C1525">
        <f t="shared" si="23"/>
        <v>1</v>
      </c>
    </row>
    <row r="1526" spans="1:3" x14ac:dyDescent="0.25">
      <c r="A1526" t="s">
        <v>2921</v>
      </c>
      <c r="B1526" t="s">
        <v>384</v>
      </c>
      <c r="C1526">
        <f t="shared" si="23"/>
        <v>1</v>
      </c>
    </row>
    <row r="1527" spans="1:3" x14ac:dyDescent="0.25">
      <c r="A1527" t="s">
        <v>2936</v>
      </c>
      <c r="B1527" t="s">
        <v>399</v>
      </c>
      <c r="C1527">
        <f t="shared" si="23"/>
        <v>1</v>
      </c>
    </row>
    <row r="1528" spans="1:3" x14ac:dyDescent="0.25">
      <c r="A1528" t="s">
        <v>2939</v>
      </c>
      <c r="B1528" t="s">
        <v>402</v>
      </c>
      <c r="C1528">
        <f t="shared" si="23"/>
        <v>1</v>
      </c>
    </row>
    <row r="1529" spans="1:3" x14ac:dyDescent="0.25">
      <c r="A1529" t="s">
        <v>2940</v>
      </c>
      <c r="B1529" t="s">
        <v>403</v>
      </c>
      <c r="C1529">
        <f t="shared" si="23"/>
        <v>1</v>
      </c>
    </row>
    <row r="1530" spans="1:3" x14ac:dyDescent="0.25">
      <c r="A1530" t="s">
        <v>2944</v>
      </c>
      <c r="B1530" t="s">
        <v>407</v>
      </c>
      <c r="C1530">
        <f t="shared" si="23"/>
        <v>1</v>
      </c>
    </row>
    <row r="1531" spans="1:3" x14ac:dyDescent="0.25">
      <c r="A1531" t="s">
        <v>2949</v>
      </c>
      <c r="B1531" t="s">
        <v>412</v>
      </c>
      <c r="C1531">
        <f t="shared" si="23"/>
        <v>1</v>
      </c>
    </row>
    <row r="1532" spans="1:3" x14ac:dyDescent="0.25">
      <c r="A1532" t="s">
        <v>2951</v>
      </c>
      <c r="B1532" t="s">
        <v>414</v>
      </c>
      <c r="C1532">
        <f t="shared" si="23"/>
        <v>1</v>
      </c>
    </row>
    <row r="1533" spans="1:3" x14ac:dyDescent="0.25">
      <c r="A1533" t="s">
        <v>2952</v>
      </c>
      <c r="B1533" t="s">
        <v>415</v>
      </c>
      <c r="C1533">
        <f t="shared" si="23"/>
        <v>1</v>
      </c>
    </row>
    <row r="1534" spans="1:3" x14ac:dyDescent="0.25">
      <c r="A1534" t="s">
        <v>2958</v>
      </c>
      <c r="B1534" t="s">
        <v>421</v>
      </c>
      <c r="C1534">
        <f t="shared" si="23"/>
        <v>1</v>
      </c>
    </row>
    <row r="1535" spans="1:3" x14ac:dyDescent="0.25">
      <c r="A1535" t="s">
        <v>2960</v>
      </c>
      <c r="B1535" t="s">
        <v>423</v>
      </c>
      <c r="C1535">
        <f t="shared" si="23"/>
        <v>1</v>
      </c>
    </row>
    <row r="1536" spans="1:3" x14ac:dyDescent="0.25">
      <c r="A1536" t="s">
        <v>2961</v>
      </c>
      <c r="B1536" t="s">
        <v>424</v>
      </c>
      <c r="C1536">
        <f t="shared" si="23"/>
        <v>1</v>
      </c>
    </row>
    <row r="1537" spans="1:3" x14ac:dyDescent="0.25">
      <c r="A1537" t="s">
        <v>2962</v>
      </c>
      <c r="B1537" t="s">
        <v>425</v>
      </c>
      <c r="C1537">
        <f t="shared" si="23"/>
        <v>1</v>
      </c>
    </row>
    <row r="1538" spans="1:3" x14ac:dyDescent="0.25">
      <c r="A1538" t="s">
        <v>2963</v>
      </c>
      <c r="B1538" t="s">
        <v>426</v>
      </c>
      <c r="C1538">
        <f t="shared" ref="C1538:C1601" si="24">COUNTIF(F:F,A1538)</f>
        <v>1</v>
      </c>
    </row>
    <row r="1539" spans="1:3" x14ac:dyDescent="0.25">
      <c r="A1539" t="s">
        <v>2964</v>
      </c>
      <c r="B1539" t="s">
        <v>427</v>
      </c>
      <c r="C1539">
        <f t="shared" si="24"/>
        <v>1</v>
      </c>
    </row>
    <row r="1540" spans="1:3" x14ac:dyDescent="0.25">
      <c r="A1540" t="s">
        <v>2965</v>
      </c>
      <c r="B1540" t="s">
        <v>428</v>
      </c>
      <c r="C1540">
        <f t="shared" si="24"/>
        <v>1</v>
      </c>
    </row>
    <row r="1541" spans="1:3" x14ac:dyDescent="0.25">
      <c r="A1541" t="s">
        <v>2966</v>
      </c>
      <c r="B1541" t="s">
        <v>429</v>
      </c>
      <c r="C1541">
        <f t="shared" si="24"/>
        <v>1</v>
      </c>
    </row>
    <row r="1542" spans="1:3" x14ac:dyDescent="0.25">
      <c r="A1542" t="s">
        <v>2970</v>
      </c>
      <c r="B1542" t="s">
        <v>433</v>
      </c>
      <c r="C1542">
        <f t="shared" si="24"/>
        <v>1</v>
      </c>
    </row>
    <row r="1543" spans="1:3" x14ac:dyDescent="0.25">
      <c r="A1543" t="s">
        <v>2974</v>
      </c>
      <c r="B1543" t="s">
        <v>437</v>
      </c>
      <c r="C1543">
        <f t="shared" si="24"/>
        <v>1</v>
      </c>
    </row>
    <row r="1544" spans="1:3" x14ac:dyDescent="0.25">
      <c r="A1544" t="s">
        <v>2977</v>
      </c>
      <c r="B1544" t="s">
        <v>440</v>
      </c>
      <c r="C1544">
        <f t="shared" si="24"/>
        <v>1</v>
      </c>
    </row>
    <row r="1545" spans="1:3" x14ac:dyDescent="0.25">
      <c r="A1545" t="s">
        <v>2978</v>
      </c>
      <c r="B1545" t="s">
        <v>441</v>
      </c>
      <c r="C1545">
        <f t="shared" si="24"/>
        <v>1</v>
      </c>
    </row>
    <row r="1546" spans="1:3" x14ac:dyDescent="0.25">
      <c r="A1546" t="s">
        <v>2982</v>
      </c>
      <c r="B1546" t="s">
        <v>445</v>
      </c>
      <c r="C1546">
        <f t="shared" si="24"/>
        <v>1</v>
      </c>
    </row>
    <row r="1547" spans="1:3" x14ac:dyDescent="0.25">
      <c r="A1547" t="s">
        <v>2983</v>
      </c>
      <c r="B1547" t="s">
        <v>446</v>
      </c>
      <c r="C1547">
        <f t="shared" si="24"/>
        <v>1</v>
      </c>
    </row>
    <row r="1548" spans="1:3" x14ac:dyDescent="0.25">
      <c r="A1548" t="s">
        <v>2984</v>
      </c>
      <c r="B1548" t="s">
        <v>447</v>
      </c>
      <c r="C1548">
        <f t="shared" si="24"/>
        <v>1</v>
      </c>
    </row>
    <row r="1549" spans="1:3" x14ac:dyDescent="0.25">
      <c r="A1549" t="s">
        <v>2985</v>
      </c>
      <c r="B1549" t="s">
        <v>448</v>
      </c>
      <c r="C1549">
        <f t="shared" si="24"/>
        <v>1</v>
      </c>
    </row>
    <row r="1550" spans="1:3" x14ac:dyDescent="0.25">
      <c r="A1550" t="s">
        <v>2986</v>
      </c>
      <c r="B1550" t="s">
        <v>449</v>
      </c>
      <c r="C1550">
        <f t="shared" si="24"/>
        <v>1</v>
      </c>
    </row>
    <row r="1551" spans="1:3" x14ac:dyDescent="0.25">
      <c r="A1551" t="s">
        <v>2988</v>
      </c>
      <c r="B1551" t="s">
        <v>451</v>
      </c>
      <c r="C1551">
        <f t="shared" si="24"/>
        <v>1</v>
      </c>
    </row>
    <row r="1552" spans="1:3" x14ac:dyDescent="0.25">
      <c r="A1552" t="s">
        <v>2996</v>
      </c>
      <c r="B1552" t="s">
        <v>459</v>
      </c>
      <c r="C1552">
        <f t="shared" si="24"/>
        <v>1</v>
      </c>
    </row>
    <row r="1553" spans="1:3" x14ac:dyDescent="0.25">
      <c r="A1553" t="s">
        <v>2998</v>
      </c>
      <c r="B1553" t="s">
        <v>461</v>
      </c>
      <c r="C1553">
        <f t="shared" si="24"/>
        <v>1</v>
      </c>
    </row>
    <row r="1554" spans="1:3" x14ac:dyDescent="0.25">
      <c r="A1554" t="s">
        <v>3003</v>
      </c>
      <c r="B1554" t="s">
        <v>466</v>
      </c>
      <c r="C1554">
        <f t="shared" si="24"/>
        <v>1</v>
      </c>
    </row>
    <row r="1555" spans="1:3" x14ac:dyDescent="0.25">
      <c r="A1555" t="s">
        <v>3005</v>
      </c>
      <c r="B1555" t="s">
        <v>468</v>
      </c>
      <c r="C1555">
        <f t="shared" si="24"/>
        <v>1</v>
      </c>
    </row>
    <row r="1556" spans="1:3" x14ac:dyDescent="0.25">
      <c r="A1556" t="s">
        <v>3017</v>
      </c>
      <c r="B1556" t="s">
        <v>480</v>
      </c>
      <c r="C1556">
        <f t="shared" si="24"/>
        <v>1</v>
      </c>
    </row>
    <row r="1557" spans="1:3" x14ac:dyDescent="0.25">
      <c r="A1557" t="s">
        <v>3027</v>
      </c>
      <c r="B1557" t="s">
        <v>490</v>
      </c>
      <c r="C1557">
        <f t="shared" si="24"/>
        <v>1</v>
      </c>
    </row>
    <row r="1558" spans="1:3" x14ac:dyDescent="0.25">
      <c r="A1558" t="s">
        <v>3028</v>
      </c>
      <c r="B1558" t="s">
        <v>491</v>
      </c>
      <c r="C1558">
        <f t="shared" si="24"/>
        <v>1</v>
      </c>
    </row>
    <row r="1559" spans="1:3" x14ac:dyDescent="0.25">
      <c r="A1559" t="s">
        <v>3029</v>
      </c>
      <c r="B1559" t="s">
        <v>492</v>
      </c>
      <c r="C1559">
        <f t="shared" si="24"/>
        <v>1</v>
      </c>
    </row>
    <row r="1560" spans="1:3" x14ac:dyDescent="0.25">
      <c r="A1560" t="s">
        <v>3030</v>
      </c>
      <c r="B1560" t="s">
        <v>493</v>
      </c>
      <c r="C1560">
        <f t="shared" si="24"/>
        <v>1</v>
      </c>
    </row>
    <row r="1561" spans="1:3" x14ac:dyDescent="0.25">
      <c r="A1561" t="s">
        <v>3031</v>
      </c>
      <c r="B1561" t="s">
        <v>494</v>
      </c>
      <c r="C1561">
        <f t="shared" si="24"/>
        <v>1</v>
      </c>
    </row>
    <row r="1562" spans="1:3" x14ac:dyDescent="0.25">
      <c r="A1562" t="s">
        <v>3051</v>
      </c>
      <c r="B1562" t="s">
        <v>514</v>
      </c>
      <c r="C1562">
        <f t="shared" si="24"/>
        <v>1</v>
      </c>
    </row>
    <row r="1563" spans="1:3" x14ac:dyDescent="0.25">
      <c r="A1563" t="s">
        <v>3069</v>
      </c>
      <c r="B1563" t="s">
        <v>532</v>
      </c>
      <c r="C1563">
        <f t="shared" si="24"/>
        <v>1</v>
      </c>
    </row>
    <row r="1564" spans="1:3" x14ac:dyDescent="0.25">
      <c r="A1564" t="s">
        <v>3072</v>
      </c>
      <c r="B1564" t="s">
        <v>535</v>
      </c>
      <c r="C1564">
        <f t="shared" si="24"/>
        <v>1</v>
      </c>
    </row>
    <row r="1565" spans="1:3" x14ac:dyDescent="0.25">
      <c r="A1565" t="s">
        <v>3075</v>
      </c>
      <c r="B1565" t="s">
        <v>538</v>
      </c>
      <c r="C1565">
        <f t="shared" si="24"/>
        <v>1</v>
      </c>
    </row>
    <row r="1566" spans="1:3" x14ac:dyDescent="0.25">
      <c r="A1566" t="s">
        <v>3076</v>
      </c>
      <c r="B1566" t="s">
        <v>539</v>
      </c>
      <c r="C1566">
        <f t="shared" si="24"/>
        <v>1</v>
      </c>
    </row>
    <row r="1567" spans="1:3" x14ac:dyDescent="0.25">
      <c r="A1567" t="s">
        <v>3084</v>
      </c>
      <c r="B1567" t="s">
        <v>547</v>
      </c>
      <c r="C1567">
        <f t="shared" si="24"/>
        <v>1</v>
      </c>
    </row>
    <row r="1568" spans="1:3" x14ac:dyDescent="0.25">
      <c r="A1568" t="s">
        <v>3085</v>
      </c>
      <c r="B1568" t="s">
        <v>548</v>
      </c>
      <c r="C1568">
        <f t="shared" si="24"/>
        <v>1</v>
      </c>
    </row>
    <row r="1569" spans="1:3" x14ac:dyDescent="0.25">
      <c r="A1569" t="s">
        <v>3091</v>
      </c>
      <c r="B1569" t="s">
        <v>554</v>
      </c>
      <c r="C1569">
        <f t="shared" si="24"/>
        <v>1</v>
      </c>
    </row>
    <row r="1570" spans="1:3" x14ac:dyDescent="0.25">
      <c r="A1570" t="s">
        <v>3099</v>
      </c>
      <c r="B1570" t="s">
        <v>562</v>
      </c>
      <c r="C1570">
        <f t="shared" si="24"/>
        <v>1</v>
      </c>
    </row>
    <row r="1571" spans="1:3" x14ac:dyDescent="0.25">
      <c r="A1571" t="s">
        <v>3102</v>
      </c>
      <c r="B1571" t="s">
        <v>565</v>
      </c>
      <c r="C1571">
        <f t="shared" si="24"/>
        <v>1</v>
      </c>
    </row>
    <row r="1572" spans="1:3" x14ac:dyDescent="0.25">
      <c r="A1572" t="s">
        <v>3111</v>
      </c>
      <c r="B1572" t="s">
        <v>574</v>
      </c>
      <c r="C1572">
        <f t="shared" si="24"/>
        <v>1</v>
      </c>
    </row>
    <row r="1573" spans="1:3" x14ac:dyDescent="0.25">
      <c r="A1573" t="s">
        <v>3114</v>
      </c>
      <c r="B1573" t="s">
        <v>577</v>
      </c>
      <c r="C1573">
        <f t="shared" si="24"/>
        <v>1</v>
      </c>
    </row>
    <row r="1574" spans="1:3" x14ac:dyDescent="0.25">
      <c r="A1574" t="s">
        <v>3120</v>
      </c>
      <c r="B1574" t="s">
        <v>583</v>
      </c>
      <c r="C1574">
        <f t="shared" si="24"/>
        <v>1</v>
      </c>
    </row>
    <row r="1575" spans="1:3" x14ac:dyDescent="0.25">
      <c r="A1575" t="s">
        <v>3122</v>
      </c>
      <c r="B1575" t="s">
        <v>585</v>
      </c>
      <c r="C1575">
        <f t="shared" si="24"/>
        <v>1</v>
      </c>
    </row>
    <row r="1576" spans="1:3" x14ac:dyDescent="0.25">
      <c r="A1576" t="s">
        <v>3126</v>
      </c>
      <c r="B1576" t="s">
        <v>589</v>
      </c>
      <c r="C1576">
        <f t="shared" si="24"/>
        <v>1</v>
      </c>
    </row>
    <row r="1577" spans="1:3" x14ac:dyDescent="0.25">
      <c r="A1577" t="s">
        <v>3127</v>
      </c>
      <c r="B1577" t="s">
        <v>590</v>
      </c>
      <c r="C1577">
        <f t="shared" si="24"/>
        <v>1</v>
      </c>
    </row>
    <row r="1578" spans="1:3" x14ac:dyDescent="0.25">
      <c r="A1578" t="s">
        <v>3128</v>
      </c>
      <c r="B1578" t="s">
        <v>591</v>
      </c>
      <c r="C1578">
        <f t="shared" si="24"/>
        <v>1</v>
      </c>
    </row>
    <row r="1579" spans="1:3" x14ac:dyDescent="0.25">
      <c r="A1579" t="s">
        <v>3129</v>
      </c>
      <c r="B1579" t="s">
        <v>592</v>
      </c>
      <c r="C1579">
        <f t="shared" si="24"/>
        <v>1</v>
      </c>
    </row>
    <row r="1580" spans="1:3" x14ac:dyDescent="0.25">
      <c r="A1580" t="s">
        <v>3130</v>
      </c>
      <c r="B1580" t="s">
        <v>593</v>
      </c>
      <c r="C1580">
        <f t="shared" si="24"/>
        <v>1</v>
      </c>
    </row>
    <row r="1581" spans="1:3" x14ac:dyDescent="0.25">
      <c r="A1581" t="s">
        <v>3145</v>
      </c>
      <c r="B1581" t="s">
        <v>608</v>
      </c>
      <c r="C1581">
        <f t="shared" si="24"/>
        <v>1</v>
      </c>
    </row>
    <row r="1582" spans="1:3" x14ac:dyDescent="0.25">
      <c r="A1582" t="s">
        <v>3146</v>
      </c>
      <c r="B1582" t="s">
        <v>609</v>
      </c>
      <c r="C1582">
        <f t="shared" si="24"/>
        <v>1</v>
      </c>
    </row>
    <row r="1583" spans="1:3" x14ac:dyDescent="0.25">
      <c r="A1583" t="s">
        <v>3156</v>
      </c>
      <c r="B1583" t="s">
        <v>619</v>
      </c>
      <c r="C1583">
        <f t="shared" si="24"/>
        <v>1</v>
      </c>
    </row>
    <row r="1584" spans="1:3" x14ac:dyDescent="0.25">
      <c r="A1584" t="s">
        <v>3160</v>
      </c>
      <c r="B1584" t="s">
        <v>623</v>
      </c>
      <c r="C1584">
        <f t="shared" si="24"/>
        <v>1</v>
      </c>
    </row>
    <row r="1585" spans="1:3" x14ac:dyDescent="0.25">
      <c r="A1585" t="s">
        <v>3161</v>
      </c>
      <c r="B1585" t="s">
        <v>624</v>
      </c>
      <c r="C1585">
        <f t="shared" si="24"/>
        <v>1</v>
      </c>
    </row>
    <row r="1586" spans="1:3" x14ac:dyDescent="0.25">
      <c r="A1586" t="s">
        <v>3165</v>
      </c>
      <c r="B1586" t="s">
        <v>628</v>
      </c>
      <c r="C1586">
        <f t="shared" si="24"/>
        <v>1</v>
      </c>
    </row>
    <row r="1587" spans="1:3" x14ac:dyDescent="0.25">
      <c r="A1587" t="s">
        <v>3168</v>
      </c>
      <c r="B1587" t="s">
        <v>631</v>
      </c>
      <c r="C1587">
        <f t="shared" si="24"/>
        <v>1</v>
      </c>
    </row>
    <row r="1588" spans="1:3" x14ac:dyDescent="0.25">
      <c r="A1588" t="s">
        <v>3169</v>
      </c>
      <c r="B1588" t="s">
        <v>632</v>
      </c>
      <c r="C1588">
        <f t="shared" si="24"/>
        <v>1</v>
      </c>
    </row>
    <row r="1589" spans="1:3" x14ac:dyDescent="0.25">
      <c r="A1589" t="s">
        <v>3170</v>
      </c>
      <c r="B1589" t="s">
        <v>633</v>
      </c>
      <c r="C1589">
        <f t="shared" si="24"/>
        <v>1</v>
      </c>
    </row>
    <row r="1590" spans="1:3" x14ac:dyDescent="0.25">
      <c r="A1590" t="s">
        <v>3171</v>
      </c>
      <c r="B1590" t="s">
        <v>634</v>
      </c>
      <c r="C1590">
        <f t="shared" si="24"/>
        <v>1</v>
      </c>
    </row>
    <row r="1591" spans="1:3" x14ac:dyDescent="0.25">
      <c r="A1591" t="s">
        <v>3175</v>
      </c>
      <c r="B1591" t="s">
        <v>638</v>
      </c>
      <c r="C1591">
        <f t="shared" si="24"/>
        <v>1</v>
      </c>
    </row>
    <row r="1592" spans="1:3" x14ac:dyDescent="0.25">
      <c r="A1592" t="s">
        <v>3176</v>
      </c>
      <c r="B1592" t="s">
        <v>639</v>
      </c>
      <c r="C1592">
        <f t="shared" si="24"/>
        <v>1</v>
      </c>
    </row>
    <row r="1593" spans="1:3" x14ac:dyDescent="0.25">
      <c r="A1593" t="s">
        <v>3177</v>
      </c>
      <c r="B1593" t="s">
        <v>640</v>
      </c>
      <c r="C1593">
        <f t="shared" si="24"/>
        <v>1</v>
      </c>
    </row>
    <row r="1594" spans="1:3" x14ac:dyDescent="0.25">
      <c r="A1594" t="s">
        <v>3180</v>
      </c>
      <c r="B1594" t="s">
        <v>643</v>
      </c>
      <c r="C1594">
        <f t="shared" si="24"/>
        <v>1</v>
      </c>
    </row>
    <row r="1595" spans="1:3" x14ac:dyDescent="0.25">
      <c r="A1595" t="s">
        <v>3183</v>
      </c>
      <c r="B1595" t="s">
        <v>646</v>
      </c>
      <c r="C1595">
        <f t="shared" si="24"/>
        <v>1</v>
      </c>
    </row>
    <row r="1596" spans="1:3" x14ac:dyDescent="0.25">
      <c r="A1596" t="s">
        <v>3184</v>
      </c>
      <c r="B1596" t="s">
        <v>647</v>
      </c>
      <c r="C1596">
        <f t="shared" si="24"/>
        <v>1</v>
      </c>
    </row>
    <row r="1597" spans="1:3" x14ac:dyDescent="0.25">
      <c r="A1597" t="s">
        <v>3185</v>
      </c>
      <c r="B1597" t="s">
        <v>648</v>
      </c>
      <c r="C1597">
        <f t="shared" si="24"/>
        <v>1</v>
      </c>
    </row>
    <row r="1598" spans="1:3" x14ac:dyDescent="0.25">
      <c r="A1598" t="s">
        <v>3186</v>
      </c>
      <c r="B1598" t="s">
        <v>649</v>
      </c>
      <c r="C1598">
        <f t="shared" si="24"/>
        <v>1</v>
      </c>
    </row>
    <row r="1599" spans="1:3" x14ac:dyDescent="0.25">
      <c r="A1599" t="s">
        <v>3187</v>
      </c>
      <c r="B1599" t="s">
        <v>650</v>
      </c>
      <c r="C1599">
        <f t="shared" si="24"/>
        <v>1</v>
      </c>
    </row>
    <row r="1600" spans="1:3" x14ac:dyDescent="0.25">
      <c r="A1600" t="s">
        <v>3188</v>
      </c>
      <c r="B1600" t="s">
        <v>651</v>
      </c>
      <c r="C1600">
        <f t="shared" si="24"/>
        <v>1</v>
      </c>
    </row>
    <row r="1601" spans="1:3" x14ac:dyDescent="0.25">
      <c r="A1601" t="s">
        <v>3190</v>
      </c>
      <c r="B1601" t="s">
        <v>653</v>
      </c>
      <c r="C1601">
        <f t="shared" si="24"/>
        <v>1</v>
      </c>
    </row>
    <row r="1602" spans="1:3" x14ac:dyDescent="0.25">
      <c r="A1602" t="s">
        <v>3191</v>
      </c>
      <c r="B1602" t="s">
        <v>654</v>
      </c>
      <c r="C1602">
        <f t="shared" ref="C1602:C1665" si="25">COUNTIF(F:F,A1602)</f>
        <v>1</v>
      </c>
    </row>
    <row r="1603" spans="1:3" x14ac:dyDescent="0.25">
      <c r="A1603" t="s">
        <v>3192</v>
      </c>
      <c r="B1603" t="s">
        <v>655</v>
      </c>
      <c r="C1603">
        <f t="shared" si="25"/>
        <v>1</v>
      </c>
    </row>
    <row r="1604" spans="1:3" x14ac:dyDescent="0.25">
      <c r="A1604" t="s">
        <v>3193</v>
      </c>
      <c r="B1604" t="s">
        <v>656</v>
      </c>
      <c r="C1604">
        <f t="shared" si="25"/>
        <v>1</v>
      </c>
    </row>
    <row r="1605" spans="1:3" x14ac:dyDescent="0.25">
      <c r="A1605" t="s">
        <v>3194</v>
      </c>
      <c r="B1605" t="s">
        <v>657</v>
      </c>
      <c r="C1605">
        <f t="shared" si="25"/>
        <v>1</v>
      </c>
    </row>
    <row r="1606" spans="1:3" x14ac:dyDescent="0.25">
      <c r="A1606" t="s">
        <v>3195</v>
      </c>
      <c r="B1606" t="s">
        <v>658</v>
      </c>
      <c r="C1606">
        <f t="shared" si="25"/>
        <v>1</v>
      </c>
    </row>
    <row r="1607" spans="1:3" x14ac:dyDescent="0.25">
      <c r="A1607" t="s">
        <v>3196</v>
      </c>
      <c r="B1607" t="s">
        <v>659</v>
      </c>
      <c r="C1607">
        <f t="shared" si="25"/>
        <v>1</v>
      </c>
    </row>
    <row r="1608" spans="1:3" x14ac:dyDescent="0.25">
      <c r="A1608" t="s">
        <v>3199</v>
      </c>
      <c r="B1608" t="s">
        <v>662</v>
      </c>
      <c r="C1608">
        <f t="shared" si="25"/>
        <v>1</v>
      </c>
    </row>
    <row r="1609" spans="1:3" x14ac:dyDescent="0.25">
      <c r="A1609" t="s">
        <v>3204</v>
      </c>
      <c r="B1609" t="s">
        <v>667</v>
      </c>
      <c r="C1609">
        <f t="shared" si="25"/>
        <v>1</v>
      </c>
    </row>
    <row r="1610" spans="1:3" x14ac:dyDescent="0.25">
      <c r="A1610" t="s">
        <v>3205</v>
      </c>
      <c r="B1610" t="s">
        <v>668</v>
      </c>
      <c r="C1610">
        <f t="shared" si="25"/>
        <v>1</v>
      </c>
    </row>
    <row r="1611" spans="1:3" x14ac:dyDescent="0.25">
      <c r="A1611" t="s">
        <v>3206</v>
      </c>
      <c r="B1611" t="s">
        <v>669</v>
      </c>
      <c r="C1611">
        <f t="shared" si="25"/>
        <v>1</v>
      </c>
    </row>
    <row r="1612" spans="1:3" x14ac:dyDescent="0.25">
      <c r="A1612" t="s">
        <v>3207</v>
      </c>
      <c r="B1612" t="s">
        <v>670</v>
      </c>
      <c r="C1612">
        <f t="shared" si="25"/>
        <v>1</v>
      </c>
    </row>
    <row r="1613" spans="1:3" x14ac:dyDescent="0.25">
      <c r="A1613" t="s">
        <v>3216</v>
      </c>
      <c r="B1613" t="s">
        <v>679</v>
      </c>
      <c r="C1613">
        <f t="shared" si="25"/>
        <v>1</v>
      </c>
    </row>
    <row r="1614" spans="1:3" x14ac:dyDescent="0.25">
      <c r="A1614" t="s">
        <v>3217</v>
      </c>
      <c r="B1614" t="s">
        <v>680</v>
      </c>
      <c r="C1614">
        <f t="shared" si="25"/>
        <v>1</v>
      </c>
    </row>
    <row r="1615" spans="1:3" x14ac:dyDescent="0.25">
      <c r="A1615" t="s">
        <v>3218</v>
      </c>
      <c r="B1615" t="s">
        <v>681</v>
      </c>
      <c r="C1615">
        <f t="shared" si="25"/>
        <v>1</v>
      </c>
    </row>
    <row r="1616" spans="1:3" x14ac:dyDescent="0.25">
      <c r="A1616" t="s">
        <v>3219</v>
      </c>
      <c r="B1616" t="s">
        <v>682</v>
      </c>
      <c r="C1616">
        <f t="shared" si="25"/>
        <v>1</v>
      </c>
    </row>
    <row r="1617" spans="1:3" x14ac:dyDescent="0.25">
      <c r="A1617" t="s">
        <v>3221</v>
      </c>
      <c r="B1617" t="s">
        <v>684</v>
      </c>
      <c r="C1617">
        <f t="shared" si="25"/>
        <v>1</v>
      </c>
    </row>
    <row r="1618" spans="1:3" x14ac:dyDescent="0.25">
      <c r="A1618" t="s">
        <v>3225</v>
      </c>
      <c r="B1618" t="s">
        <v>688</v>
      </c>
      <c r="C1618">
        <f t="shared" si="25"/>
        <v>1</v>
      </c>
    </row>
    <row r="1619" spans="1:3" x14ac:dyDescent="0.25">
      <c r="A1619" t="s">
        <v>3226</v>
      </c>
      <c r="B1619" t="s">
        <v>689</v>
      </c>
      <c r="C1619">
        <f t="shared" si="25"/>
        <v>1</v>
      </c>
    </row>
    <row r="1620" spans="1:3" x14ac:dyDescent="0.25">
      <c r="A1620" t="s">
        <v>3227</v>
      </c>
      <c r="B1620" t="s">
        <v>690</v>
      </c>
      <c r="C1620">
        <f t="shared" si="25"/>
        <v>1</v>
      </c>
    </row>
    <row r="1621" spans="1:3" x14ac:dyDescent="0.25">
      <c r="A1621" t="s">
        <v>3229</v>
      </c>
      <c r="B1621" t="s">
        <v>692</v>
      </c>
      <c r="C1621">
        <f t="shared" si="25"/>
        <v>1</v>
      </c>
    </row>
    <row r="1622" spans="1:3" x14ac:dyDescent="0.25">
      <c r="A1622" t="s">
        <v>3230</v>
      </c>
      <c r="B1622" t="s">
        <v>693</v>
      </c>
      <c r="C1622">
        <f t="shared" si="25"/>
        <v>1</v>
      </c>
    </row>
    <row r="1623" spans="1:3" x14ac:dyDescent="0.25">
      <c r="A1623" t="s">
        <v>3231</v>
      </c>
      <c r="B1623" t="s">
        <v>694</v>
      </c>
      <c r="C1623">
        <f t="shared" si="25"/>
        <v>1</v>
      </c>
    </row>
    <row r="1624" spans="1:3" x14ac:dyDescent="0.25">
      <c r="A1624" t="s">
        <v>3240</v>
      </c>
      <c r="B1624" t="s">
        <v>703</v>
      </c>
      <c r="C1624">
        <f t="shared" si="25"/>
        <v>1</v>
      </c>
    </row>
    <row r="1625" spans="1:3" x14ac:dyDescent="0.25">
      <c r="A1625" t="s">
        <v>3243</v>
      </c>
      <c r="B1625" t="s">
        <v>706</v>
      </c>
      <c r="C1625">
        <f t="shared" si="25"/>
        <v>1</v>
      </c>
    </row>
    <row r="1626" spans="1:3" x14ac:dyDescent="0.25">
      <c r="A1626" t="s">
        <v>3244</v>
      </c>
      <c r="B1626" t="s">
        <v>707</v>
      </c>
      <c r="C1626">
        <f t="shared" si="25"/>
        <v>1</v>
      </c>
    </row>
    <row r="1627" spans="1:3" x14ac:dyDescent="0.25">
      <c r="A1627" t="s">
        <v>3247</v>
      </c>
      <c r="B1627" t="s">
        <v>710</v>
      </c>
      <c r="C1627">
        <f t="shared" si="25"/>
        <v>1</v>
      </c>
    </row>
    <row r="1628" spans="1:3" x14ac:dyDescent="0.25">
      <c r="A1628" t="s">
        <v>3248</v>
      </c>
      <c r="B1628" t="s">
        <v>711</v>
      </c>
      <c r="C1628">
        <f t="shared" si="25"/>
        <v>1</v>
      </c>
    </row>
    <row r="1629" spans="1:3" x14ac:dyDescent="0.25">
      <c r="A1629" t="s">
        <v>3249</v>
      </c>
      <c r="B1629" t="s">
        <v>712</v>
      </c>
      <c r="C1629">
        <f t="shared" si="25"/>
        <v>1</v>
      </c>
    </row>
    <row r="1630" spans="1:3" x14ac:dyDescent="0.25">
      <c r="A1630" t="s">
        <v>3250</v>
      </c>
      <c r="B1630" t="s">
        <v>713</v>
      </c>
      <c r="C1630">
        <f t="shared" si="25"/>
        <v>1</v>
      </c>
    </row>
    <row r="1631" spans="1:3" x14ac:dyDescent="0.25">
      <c r="A1631" t="s">
        <v>3251</v>
      </c>
      <c r="B1631" t="s">
        <v>714</v>
      </c>
      <c r="C1631">
        <f t="shared" si="25"/>
        <v>1</v>
      </c>
    </row>
    <row r="1632" spans="1:3" x14ac:dyDescent="0.25">
      <c r="A1632" t="s">
        <v>3290</v>
      </c>
      <c r="B1632" t="s">
        <v>753</v>
      </c>
      <c r="C1632">
        <f t="shared" si="25"/>
        <v>1</v>
      </c>
    </row>
    <row r="1633" spans="1:3" x14ac:dyDescent="0.25">
      <c r="A1633" t="s">
        <v>3291</v>
      </c>
      <c r="B1633" t="s">
        <v>754</v>
      </c>
      <c r="C1633">
        <f t="shared" si="25"/>
        <v>1</v>
      </c>
    </row>
    <row r="1634" spans="1:3" x14ac:dyDescent="0.25">
      <c r="A1634" t="s">
        <v>3292</v>
      </c>
      <c r="B1634" t="s">
        <v>755</v>
      </c>
      <c r="C1634">
        <f t="shared" si="25"/>
        <v>1</v>
      </c>
    </row>
    <row r="1635" spans="1:3" x14ac:dyDescent="0.25">
      <c r="A1635" t="s">
        <v>3293</v>
      </c>
      <c r="B1635" t="s">
        <v>756</v>
      </c>
      <c r="C1635">
        <f t="shared" si="25"/>
        <v>1</v>
      </c>
    </row>
    <row r="1636" spans="1:3" x14ac:dyDescent="0.25">
      <c r="A1636" t="s">
        <v>3294</v>
      </c>
      <c r="B1636" t="s">
        <v>757</v>
      </c>
      <c r="C1636">
        <f t="shared" si="25"/>
        <v>1</v>
      </c>
    </row>
    <row r="1637" spans="1:3" x14ac:dyDescent="0.25">
      <c r="A1637" t="s">
        <v>3295</v>
      </c>
      <c r="B1637" t="s">
        <v>758</v>
      </c>
      <c r="C1637">
        <f t="shared" si="25"/>
        <v>1</v>
      </c>
    </row>
    <row r="1638" spans="1:3" x14ac:dyDescent="0.25">
      <c r="A1638" t="s">
        <v>3297</v>
      </c>
      <c r="B1638" t="s">
        <v>760</v>
      </c>
      <c r="C1638">
        <f t="shared" si="25"/>
        <v>1</v>
      </c>
    </row>
    <row r="1639" spans="1:3" x14ac:dyDescent="0.25">
      <c r="A1639" t="s">
        <v>3298</v>
      </c>
      <c r="B1639" t="s">
        <v>761</v>
      </c>
      <c r="C1639">
        <f t="shared" si="25"/>
        <v>1</v>
      </c>
    </row>
    <row r="1640" spans="1:3" x14ac:dyDescent="0.25">
      <c r="A1640" t="s">
        <v>3301</v>
      </c>
      <c r="B1640" t="s">
        <v>764</v>
      </c>
      <c r="C1640">
        <f t="shared" si="25"/>
        <v>1</v>
      </c>
    </row>
    <row r="1641" spans="1:3" x14ac:dyDescent="0.25">
      <c r="A1641" t="s">
        <v>3308</v>
      </c>
      <c r="B1641" t="s">
        <v>771</v>
      </c>
      <c r="C1641">
        <f t="shared" si="25"/>
        <v>1</v>
      </c>
    </row>
    <row r="1642" spans="1:3" x14ac:dyDescent="0.25">
      <c r="A1642" t="s">
        <v>3345</v>
      </c>
      <c r="B1642" t="s">
        <v>808</v>
      </c>
      <c r="C1642">
        <f t="shared" si="25"/>
        <v>1</v>
      </c>
    </row>
    <row r="1643" spans="1:3" x14ac:dyDescent="0.25">
      <c r="A1643" t="s">
        <v>3346</v>
      </c>
      <c r="B1643" t="s">
        <v>809</v>
      </c>
      <c r="C1643">
        <f t="shared" si="25"/>
        <v>1</v>
      </c>
    </row>
    <row r="1644" spans="1:3" x14ac:dyDescent="0.25">
      <c r="A1644" t="s">
        <v>3347</v>
      </c>
      <c r="B1644" t="s">
        <v>810</v>
      </c>
      <c r="C1644">
        <f t="shared" si="25"/>
        <v>1</v>
      </c>
    </row>
    <row r="1645" spans="1:3" x14ac:dyDescent="0.25">
      <c r="A1645" t="s">
        <v>3348</v>
      </c>
      <c r="B1645" t="s">
        <v>811</v>
      </c>
      <c r="C1645">
        <f t="shared" si="25"/>
        <v>1</v>
      </c>
    </row>
    <row r="1646" spans="1:3" x14ac:dyDescent="0.25">
      <c r="A1646" t="s">
        <v>3349</v>
      </c>
      <c r="B1646" t="s">
        <v>812</v>
      </c>
      <c r="C1646">
        <f t="shared" si="25"/>
        <v>1</v>
      </c>
    </row>
    <row r="1647" spans="1:3" x14ac:dyDescent="0.25">
      <c r="A1647" t="s">
        <v>3350</v>
      </c>
      <c r="B1647" t="s">
        <v>813</v>
      </c>
      <c r="C1647">
        <f t="shared" si="25"/>
        <v>1</v>
      </c>
    </row>
    <row r="1648" spans="1:3" x14ac:dyDescent="0.25">
      <c r="A1648" t="s">
        <v>3404</v>
      </c>
      <c r="B1648" t="s">
        <v>867</v>
      </c>
      <c r="C1648">
        <f t="shared" si="25"/>
        <v>1</v>
      </c>
    </row>
    <row r="1649" spans="1:3" x14ac:dyDescent="0.25">
      <c r="A1649" t="s">
        <v>3405</v>
      </c>
      <c r="B1649" t="s">
        <v>868</v>
      </c>
      <c r="C1649">
        <f t="shared" si="25"/>
        <v>1</v>
      </c>
    </row>
    <row r="1650" spans="1:3" x14ac:dyDescent="0.25">
      <c r="A1650" t="s">
        <v>3410</v>
      </c>
      <c r="B1650" t="s">
        <v>873</v>
      </c>
      <c r="C1650">
        <f t="shared" si="25"/>
        <v>1</v>
      </c>
    </row>
    <row r="1651" spans="1:3" x14ac:dyDescent="0.25">
      <c r="A1651" t="s">
        <v>3416</v>
      </c>
      <c r="B1651" t="s">
        <v>879</v>
      </c>
      <c r="C1651">
        <f t="shared" si="25"/>
        <v>1</v>
      </c>
    </row>
    <row r="1652" spans="1:3" x14ac:dyDescent="0.25">
      <c r="A1652" t="s">
        <v>3417</v>
      </c>
      <c r="B1652" t="s">
        <v>880</v>
      </c>
      <c r="C1652">
        <f t="shared" si="25"/>
        <v>1</v>
      </c>
    </row>
    <row r="1653" spans="1:3" x14ac:dyDescent="0.25">
      <c r="A1653" t="s">
        <v>3418</v>
      </c>
      <c r="B1653" t="s">
        <v>881</v>
      </c>
      <c r="C1653">
        <f t="shared" si="25"/>
        <v>1</v>
      </c>
    </row>
    <row r="1654" spans="1:3" x14ac:dyDescent="0.25">
      <c r="A1654" t="s">
        <v>3429</v>
      </c>
      <c r="B1654" t="s">
        <v>892</v>
      </c>
      <c r="C1654">
        <f t="shared" si="25"/>
        <v>1</v>
      </c>
    </row>
    <row r="1655" spans="1:3" x14ac:dyDescent="0.25">
      <c r="A1655" t="s">
        <v>3432</v>
      </c>
      <c r="B1655" t="s">
        <v>895</v>
      </c>
      <c r="C1655">
        <f t="shared" si="25"/>
        <v>1</v>
      </c>
    </row>
    <row r="1656" spans="1:3" x14ac:dyDescent="0.25">
      <c r="A1656" t="s">
        <v>3436</v>
      </c>
      <c r="B1656" t="s">
        <v>899</v>
      </c>
      <c r="C1656">
        <f t="shared" si="25"/>
        <v>1</v>
      </c>
    </row>
    <row r="1657" spans="1:3" x14ac:dyDescent="0.25">
      <c r="A1657" t="s">
        <v>3439</v>
      </c>
      <c r="B1657" t="s">
        <v>902</v>
      </c>
      <c r="C1657">
        <f t="shared" si="25"/>
        <v>1</v>
      </c>
    </row>
    <row r="1658" spans="1:3" x14ac:dyDescent="0.25">
      <c r="A1658" t="s">
        <v>3451</v>
      </c>
      <c r="B1658" t="s">
        <v>914</v>
      </c>
      <c r="C1658">
        <f t="shared" si="25"/>
        <v>1</v>
      </c>
    </row>
    <row r="1659" spans="1:3" x14ac:dyDescent="0.25">
      <c r="A1659" t="s">
        <v>3452</v>
      </c>
      <c r="B1659" t="s">
        <v>915</v>
      </c>
      <c r="C1659">
        <f t="shared" si="25"/>
        <v>1</v>
      </c>
    </row>
    <row r="1660" spans="1:3" x14ac:dyDescent="0.25">
      <c r="A1660" t="s">
        <v>3453</v>
      </c>
      <c r="B1660" t="s">
        <v>916</v>
      </c>
      <c r="C1660">
        <f t="shared" si="25"/>
        <v>1</v>
      </c>
    </row>
    <row r="1661" spans="1:3" x14ac:dyDescent="0.25">
      <c r="A1661" t="s">
        <v>3454</v>
      </c>
      <c r="B1661" t="s">
        <v>917</v>
      </c>
      <c r="C1661">
        <f t="shared" si="25"/>
        <v>1</v>
      </c>
    </row>
    <row r="1662" spans="1:3" x14ac:dyDescent="0.25">
      <c r="A1662" t="s">
        <v>3464</v>
      </c>
      <c r="B1662" t="s">
        <v>927</v>
      </c>
      <c r="C1662">
        <f t="shared" si="25"/>
        <v>1</v>
      </c>
    </row>
    <row r="1663" spans="1:3" x14ac:dyDescent="0.25">
      <c r="A1663" t="s">
        <v>3465</v>
      </c>
      <c r="B1663" t="s">
        <v>928</v>
      </c>
      <c r="C1663">
        <f t="shared" si="25"/>
        <v>1</v>
      </c>
    </row>
    <row r="1664" spans="1:3" x14ac:dyDescent="0.25">
      <c r="A1664" t="s">
        <v>3466</v>
      </c>
      <c r="B1664" t="s">
        <v>929</v>
      </c>
      <c r="C1664">
        <f t="shared" si="25"/>
        <v>1</v>
      </c>
    </row>
    <row r="1665" spans="1:3" x14ac:dyDescent="0.25">
      <c r="A1665" t="s">
        <v>3467</v>
      </c>
      <c r="B1665" t="s">
        <v>930</v>
      </c>
      <c r="C1665">
        <f t="shared" si="25"/>
        <v>1</v>
      </c>
    </row>
    <row r="1666" spans="1:3" x14ac:dyDescent="0.25">
      <c r="A1666" t="s">
        <v>3475</v>
      </c>
      <c r="B1666" t="s">
        <v>938</v>
      </c>
      <c r="C1666">
        <f t="shared" ref="C1666:C1729" si="26">COUNTIF(F:F,A1666)</f>
        <v>1</v>
      </c>
    </row>
    <row r="1667" spans="1:3" x14ac:dyDescent="0.25">
      <c r="A1667" t="s">
        <v>3477</v>
      </c>
      <c r="B1667" t="s">
        <v>940</v>
      </c>
      <c r="C1667">
        <f t="shared" si="26"/>
        <v>1</v>
      </c>
    </row>
    <row r="1668" spans="1:3" x14ac:dyDescent="0.25">
      <c r="A1668" t="s">
        <v>3484</v>
      </c>
      <c r="B1668" t="s">
        <v>947</v>
      </c>
      <c r="C1668">
        <f t="shared" si="26"/>
        <v>1</v>
      </c>
    </row>
    <row r="1669" spans="1:3" x14ac:dyDescent="0.25">
      <c r="A1669" t="s">
        <v>3486</v>
      </c>
      <c r="B1669" t="s">
        <v>949</v>
      </c>
      <c r="C1669">
        <f t="shared" si="26"/>
        <v>1</v>
      </c>
    </row>
    <row r="1670" spans="1:3" x14ac:dyDescent="0.25">
      <c r="A1670" t="s">
        <v>3492</v>
      </c>
      <c r="B1670" t="s">
        <v>955</v>
      </c>
      <c r="C1670">
        <f t="shared" si="26"/>
        <v>1</v>
      </c>
    </row>
    <row r="1671" spans="1:3" x14ac:dyDescent="0.25">
      <c r="A1671" t="s">
        <v>3499</v>
      </c>
      <c r="B1671" t="s">
        <v>962</v>
      </c>
      <c r="C1671">
        <f t="shared" si="26"/>
        <v>1</v>
      </c>
    </row>
    <row r="1672" spans="1:3" x14ac:dyDescent="0.25">
      <c r="A1672" t="s">
        <v>3500</v>
      </c>
      <c r="B1672" t="s">
        <v>963</v>
      </c>
      <c r="C1672">
        <f t="shared" si="26"/>
        <v>1</v>
      </c>
    </row>
    <row r="1673" spans="1:3" x14ac:dyDescent="0.25">
      <c r="A1673" t="s">
        <v>3501</v>
      </c>
      <c r="B1673" t="s">
        <v>964</v>
      </c>
      <c r="C1673">
        <f t="shared" si="26"/>
        <v>1</v>
      </c>
    </row>
    <row r="1674" spans="1:3" x14ac:dyDescent="0.25">
      <c r="A1674" t="s">
        <v>3503</v>
      </c>
      <c r="B1674" t="s">
        <v>966</v>
      </c>
      <c r="C1674">
        <f t="shared" si="26"/>
        <v>1</v>
      </c>
    </row>
    <row r="1675" spans="1:3" x14ac:dyDescent="0.25">
      <c r="A1675" t="s">
        <v>3504</v>
      </c>
      <c r="B1675" t="s">
        <v>967</v>
      </c>
      <c r="C1675">
        <f t="shared" si="26"/>
        <v>1</v>
      </c>
    </row>
    <row r="1676" spans="1:3" x14ac:dyDescent="0.25">
      <c r="A1676" t="s">
        <v>3509</v>
      </c>
      <c r="B1676" t="s">
        <v>972</v>
      </c>
      <c r="C1676">
        <f t="shared" si="26"/>
        <v>1</v>
      </c>
    </row>
    <row r="1677" spans="1:3" x14ac:dyDescent="0.25">
      <c r="A1677" t="s">
        <v>3515</v>
      </c>
      <c r="B1677" t="s">
        <v>978</v>
      </c>
      <c r="C1677">
        <f t="shared" si="26"/>
        <v>1</v>
      </c>
    </row>
    <row r="1678" spans="1:3" x14ac:dyDescent="0.25">
      <c r="A1678" t="s">
        <v>3522</v>
      </c>
      <c r="B1678" t="s">
        <v>985</v>
      </c>
      <c r="C1678">
        <f t="shared" si="26"/>
        <v>1</v>
      </c>
    </row>
    <row r="1679" spans="1:3" x14ac:dyDescent="0.25">
      <c r="A1679" t="s">
        <v>3525</v>
      </c>
      <c r="B1679" t="s">
        <v>988</v>
      </c>
      <c r="C1679">
        <f t="shared" si="26"/>
        <v>1</v>
      </c>
    </row>
    <row r="1680" spans="1:3" x14ac:dyDescent="0.25">
      <c r="A1680" t="s">
        <v>3526</v>
      </c>
      <c r="B1680" t="s">
        <v>989</v>
      </c>
      <c r="C1680">
        <f t="shared" si="26"/>
        <v>1</v>
      </c>
    </row>
    <row r="1681" spans="1:3" x14ac:dyDescent="0.25">
      <c r="A1681" t="s">
        <v>3529</v>
      </c>
      <c r="B1681" t="s">
        <v>992</v>
      </c>
      <c r="C1681">
        <f t="shared" si="26"/>
        <v>1</v>
      </c>
    </row>
    <row r="1682" spans="1:3" x14ac:dyDescent="0.25">
      <c r="A1682" t="s">
        <v>3540</v>
      </c>
      <c r="B1682" t="s">
        <v>1003</v>
      </c>
      <c r="C1682">
        <f t="shared" si="26"/>
        <v>1</v>
      </c>
    </row>
    <row r="1683" spans="1:3" x14ac:dyDescent="0.25">
      <c r="A1683" t="s">
        <v>3542</v>
      </c>
      <c r="B1683" t="s">
        <v>1005</v>
      </c>
      <c r="C1683">
        <f t="shared" si="26"/>
        <v>1</v>
      </c>
    </row>
    <row r="1684" spans="1:3" x14ac:dyDescent="0.25">
      <c r="A1684" t="s">
        <v>3545</v>
      </c>
      <c r="B1684" t="s">
        <v>1008</v>
      </c>
      <c r="C1684">
        <f t="shared" si="26"/>
        <v>1</v>
      </c>
    </row>
    <row r="1685" spans="1:3" x14ac:dyDescent="0.25">
      <c r="A1685" t="s">
        <v>3546</v>
      </c>
      <c r="B1685" t="s">
        <v>1009</v>
      </c>
      <c r="C1685">
        <f t="shared" si="26"/>
        <v>1</v>
      </c>
    </row>
    <row r="1686" spans="1:3" x14ac:dyDescent="0.25">
      <c r="A1686" t="s">
        <v>3549</v>
      </c>
      <c r="B1686" t="s">
        <v>1012</v>
      </c>
      <c r="C1686">
        <f t="shared" si="26"/>
        <v>1</v>
      </c>
    </row>
    <row r="1687" spans="1:3" x14ac:dyDescent="0.25">
      <c r="A1687" t="s">
        <v>3550</v>
      </c>
      <c r="B1687" t="s">
        <v>1013</v>
      </c>
      <c r="C1687">
        <f t="shared" si="26"/>
        <v>1</v>
      </c>
    </row>
    <row r="1688" spans="1:3" x14ac:dyDescent="0.25">
      <c r="A1688" t="s">
        <v>3551</v>
      </c>
      <c r="B1688" t="s">
        <v>1014</v>
      </c>
      <c r="C1688">
        <f t="shared" si="26"/>
        <v>1</v>
      </c>
    </row>
    <row r="1689" spans="1:3" x14ac:dyDescent="0.25">
      <c r="A1689" t="s">
        <v>3552</v>
      </c>
      <c r="B1689" t="s">
        <v>1015</v>
      </c>
      <c r="C1689">
        <f t="shared" si="26"/>
        <v>1</v>
      </c>
    </row>
    <row r="1690" spans="1:3" x14ac:dyDescent="0.25">
      <c r="A1690" t="s">
        <v>3554</v>
      </c>
      <c r="B1690" t="s">
        <v>1017</v>
      </c>
      <c r="C1690">
        <f t="shared" si="26"/>
        <v>1</v>
      </c>
    </row>
    <row r="1691" spans="1:3" x14ac:dyDescent="0.25">
      <c r="A1691" t="s">
        <v>3555</v>
      </c>
      <c r="B1691" t="s">
        <v>1018</v>
      </c>
      <c r="C1691">
        <f t="shared" si="26"/>
        <v>1</v>
      </c>
    </row>
    <row r="1692" spans="1:3" x14ac:dyDescent="0.25">
      <c r="A1692" t="s">
        <v>3556</v>
      </c>
      <c r="B1692" t="s">
        <v>1019</v>
      </c>
      <c r="C1692">
        <f t="shared" si="26"/>
        <v>1</v>
      </c>
    </row>
    <row r="1693" spans="1:3" x14ac:dyDescent="0.25">
      <c r="A1693" t="s">
        <v>3560</v>
      </c>
      <c r="B1693" t="s">
        <v>1023</v>
      </c>
      <c r="C1693">
        <f t="shared" si="26"/>
        <v>1</v>
      </c>
    </row>
    <row r="1694" spans="1:3" x14ac:dyDescent="0.25">
      <c r="A1694" t="s">
        <v>3561</v>
      </c>
      <c r="B1694" t="s">
        <v>1024</v>
      </c>
      <c r="C1694">
        <f t="shared" si="26"/>
        <v>1</v>
      </c>
    </row>
    <row r="1695" spans="1:3" x14ac:dyDescent="0.25">
      <c r="A1695" t="s">
        <v>3562</v>
      </c>
      <c r="B1695" t="s">
        <v>1025</v>
      </c>
      <c r="C1695">
        <f t="shared" si="26"/>
        <v>1</v>
      </c>
    </row>
    <row r="1696" spans="1:3" x14ac:dyDescent="0.25">
      <c r="A1696" t="s">
        <v>3575</v>
      </c>
      <c r="B1696" t="s">
        <v>1038</v>
      </c>
      <c r="C1696">
        <f t="shared" si="26"/>
        <v>1</v>
      </c>
    </row>
    <row r="1697" spans="1:3" x14ac:dyDescent="0.25">
      <c r="A1697" t="s">
        <v>3576</v>
      </c>
      <c r="B1697" t="s">
        <v>1039</v>
      </c>
      <c r="C1697">
        <f t="shared" si="26"/>
        <v>1</v>
      </c>
    </row>
    <row r="1698" spans="1:3" x14ac:dyDescent="0.25">
      <c r="A1698" t="s">
        <v>3578</v>
      </c>
      <c r="B1698" t="s">
        <v>1041</v>
      </c>
      <c r="C1698">
        <f t="shared" si="26"/>
        <v>1</v>
      </c>
    </row>
    <row r="1699" spans="1:3" x14ac:dyDescent="0.25">
      <c r="A1699" t="s">
        <v>3579</v>
      </c>
      <c r="B1699" t="s">
        <v>1042</v>
      </c>
      <c r="C1699">
        <f t="shared" si="26"/>
        <v>1</v>
      </c>
    </row>
    <row r="1700" spans="1:3" x14ac:dyDescent="0.25">
      <c r="A1700" t="s">
        <v>3580</v>
      </c>
      <c r="B1700" t="s">
        <v>1043</v>
      </c>
      <c r="C1700">
        <f t="shared" si="26"/>
        <v>1</v>
      </c>
    </row>
    <row r="1701" spans="1:3" x14ac:dyDescent="0.25">
      <c r="A1701" t="s">
        <v>3585</v>
      </c>
      <c r="B1701" t="s">
        <v>1048</v>
      </c>
      <c r="C1701">
        <f t="shared" si="26"/>
        <v>1</v>
      </c>
    </row>
    <row r="1702" spans="1:3" x14ac:dyDescent="0.25">
      <c r="A1702" t="s">
        <v>3586</v>
      </c>
      <c r="B1702" t="s">
        <v>1049</v>
      </c>
      <c r="C1702">
        <f t="shared" si="26"/>
        <v>1</v>
      </c>
    </row>
    <row r="1703" spans="1:3" x14ac:dyDescent="0.25">
      <c r="A1703" t="s">
        <v>3587</v>
      </c>
      <c r="B1703" t="s">
        <v>1050</v>
      </c>
      <c r="C1703">
        <f t="shared" si="26"/>
        <v>1</v>
      </c>
    </row>
    <row r="1704" spans="1:3" x14ac:dyDescent="0.25">
      <c r="A1704" t="s">
        <v>3589</v>
      </c>
      <c r="B1704" t="s">
        <v>1052</v>
      </c>
      <c r="C1704">
        <f t="shared" si="26"/>
        <v>1</v>
      </c>
    </row>
    <row r="1705" spans="1:3" x14ac:dyDescent="0.25">
      <c r="A1705" t="s">
        <v>3590</v>
      </c>
      <c r="B1705" t="s">
        <v>1053</v>
      </c>
      <c r="C1705">
        <f t="shared" si="26"/>
        <v>1</v>
      </c>
    </row>
    <row r="1706" spans="1:3" x14ac:dyDescent="0.25">
      <c r="A1706" t="s">
        <v>3596</v>
      </c>
      <c r="B1706" t="s">
        <v>1059</v>
      </c>
      <c r="C1706">
        <f t="shared" si="26"/>
        <v>1</v>
      </c>
    </row>
    <row r="1707" spans="1:3" x14ac:dyDescent="0.25">
      <c r="A1707" t="s">
        <v>3597</v>
      </c>
      <c r="B1707" t="s">
        <v>1060</v>
      </c>
      <c r="C1707">
        <f t="shared" si="26"/>
        <v>1</v>
      </c>
    </row>
    <row r="1708" spans="1:3" x14ac:dyDescent="0.25">
      <c r="A1708" t="s">
        <v>3598</v>
      </c>
      <c r="B1708" t="s">
        <v>1061</v>
      </c>
      <c r="C1708">
        <f t="shared" si="26"/>
        <v>1</v>
      </c>
    </row>
    <row r="1709" spans="1:3" x14ac:dyDescent="0.25">
      <c r="A1709" t="s">
        <v>3599</v>
      </c>
      <c r="B1709" t="s">
        <v>1062</v>
      </c>
      <c r="C1709">
        <f t="shared" si="26"/>
        <v>1</v>
      </c>
    </row>
    <row r="1710" spans="1:3" x14ac:dyDescent="0.25">
      <c r="A1710" t="s">
        <v>3600</v>
      </c>
      <c r="B1710" t="s">
        <v>1063</v>
      </c>
      <c r="C1710">
        <f t="shared" si="26"/>
        <v>1</v>
      </c>
    </row>
    <row r="1711" spans="1:3" x14ac:dyDescent="0.25">
      <c r="A1711" t="s">
        <v>3601</v>
      </c>
      <c r="B1711" t="s">
        <v>1064</v>
      </c>
      <c r="C1711">
        <f t="shared" si="26"/>
        <v>1</v>
      </c>
    </row>
    <row r="1712" spans="1:3" x14ac:dyDescent="0.25">
      <c r="A1712" t="s">
        <v>3603</v>
      </c>
      <c r="B1712" t="s">
        <v>1066</v>
      </c>
      <c r="C1712">
        <f t="shared" si="26"/>
        <v>1</v>
      </c>
    </row>
    <row r="1713" spans="1:3" x14ac:dyDescent="0.25">
      <c r="A1713" t="s">
        <v>3604</v>
      </c>
      <c r="B1713" t="s">
        <v>1067</v>
      </c>
      <c r="C1713">
        <f t="shared" si="26"/>
        <v>1</v>
      </c>
    </row>
    <row r="1714" spans="1:3" x14ac:dyDescent="0.25">
      <c r="A1714" t="s">
        <v>3605</v>
      </c>
      <c r="B1714" t="s">
        <v>1068</v>
      </c>
      <c r="C1714">
        <f t="shared" si="26"/>
        <v>1</v>
      </c>
    </row>
    <row r="1715" spans="1:3" x14ac:dyDescent="0.25">
      <c r="A1715" t="s">
        <v>3606</v>
      </c>
      <c r="B1715" t="s">
        <v>1069</v>
      </c>
      <c r="C1715">
        <f t="shared" si="26"/>
        <v>1</v>
      </c>
    </row>
    <row r="1716" spans="1:3" x14ac:dyDescent="0.25">
      <c r="A1716" t="s">
        <v>3607</v>
      </c>
      <c r="B1716" t="s">
        <v>1070</v>
      </c>
      <c r="C1716">
        <f t="shared" si="26"/>
        <v>1</v>
      </c>
    </row>
    <row r="1717" spans="1:3" x14ac:dyDescent="0.25">
      <c r="A1717" t="s">
        <v>3609</v>
      </c>
      <c r="B1717" t="s">
        <v>1072</v>
      </c>
      <c r="C1717">
        <f t="shared" si="26"/>
        <v>1</v>
      </c>
    </row>
    <row r="1718" spans="1:3" x14ac:dyDescent="0.25">
      <c r="A1718" t="s">
        <v>3611</v>
      </c>
      <c r="B1718" t="s">
        <v>1074</v>
      </c>
      <c r="C1718">
        <f t="shared" si="26"/>
        <v>1</v>
      </c>
    </row>
    <row r="1719" spans="1:3" x14ac:dyDescent="0.25">
      <c r="A1719" t="s">
        <v>3613</v>
      </c>
      <c r="B1719" t="s">
        <v>1076</v>
      </c>
      <c r="C1719">
        <f t="shared" si="26"/>
        <v>1</v>
      </c>
    </row>
    <row r="1720" spans="1:3" x14ac:dyDescent="0.25">
      <c r="A1720" t="s">
        <v>3615</v>
      </c>
      <c r="B1720" t="s">
        <v>1078</v>
      </c>
      <c r="C1720">
        <f t="shared" si="26"/>
        <v>1</v>
      </c>
    </row>
    <row r="1721" spans="1:3" x14ac:dyDescent="0.25">
      <c r="A1721" t="s">
        <v>3617</v>
      </c>
      <c r="B1721" t="s">
        <v>1080</v>
      </c>
      <c r="C1721">
        <f t="shared" si="26"/>
        <v>1</v>
      </c>
    </row>
    <row r="1722" spans="1:3" x14ac:dyDescent="0.25">
      <c r="A1722" t="s">
        <v>3619</v>
      </c>
      <c r="B1722" t="s">
        <v>1082</v>
      </c>
      <c r="C1722">
        <f t="shared" si="26"/>
        <v>1</v>
      </c>
    </row>
    <row r="1723" spans="1:3" x14ac:dyDescent="0.25">
      <c r="A1723" t="s">
        <v>3622</v>
      </c>
      <c r="B1723" t="s">
        <v>1085</v>
      </c>
      <c r="C1723">
        <f t="shared" si="26"/>
        <v>1</v>
      </c>
    </row>
    <row r="1724" spans="1:3" x14ac:dyDescent="0.25">
      <c r="A1724" t="s">
        <v>3623</v>
      </c>
      <c r="B1724" t="s">
        <v>1086</v>
      </c>
      <c r="C1724">
        <f t="shared" si="26"/>
        <v>1</v>
      </c>
    </row>
    <row r="1725" spans="1:3" x14ac:dyDescent="0.25">
      <c r="A1725" t="s">
        <v>3624</v>
      </c>
      <c r="B1725" t="s">
        <v>1087</v>
      </c>
      <c r="C1725">
        <f t="shared" si="26"/>
        <v>1</v>
      </c>
    </row>
    <row r="1726" spans="1:3" x14ac:dyDescent="0.25">
      <c r="A1726" t="s">
        <v>3630</v>
      </c>
      <c r="B1726" t="s">
        <v>1093</v>
      </c>
      <c r="C1726">
        <f t="shared" si="26"/>
        <v>1</v>
      </c>
    </row>
    <row r="1727" spans="1:3" x14ac:dyDescent="0.25">
      <c r="A1727" t="s">
        <v>3631</v>
      </c>
      <c r="B1727" t="s">
        <v>1094</v>
      </c>
      <c r="C1727">
        <f t="shared" si="26"/>
        <v>1</v>
      </c>
    </row>
    <row r="1728" spans="1:3" x14ac:dyDescent="0.25">
      <c r="A1728" t="s">
        <v>3632</v>
      </c>
      <c r="B1728" t="s">
        <v>1095</v>
      </c>
      <c r="C1728">
        <f t="shared" si="26"/>
        <v>1</v>
      </c>
    </row>
    <row r="1729" spans="1:3" x14ac:dyDescent="0.25">
      <c r="A1729" t="s">
        <v>3637</v>
      </c>
      <c r="B1729" t="s">
        <v>1100</v>
      </c>
      <c r="C1729">
        <f t="shared" si="26"/>
        <v>1</v>
      </c>
    </row>
    <row r="1730" spans="1:3" x14ac:dyDescent="0.25">
      <c r="A1730" t="s">
        <v>3638</v>
      </c>
      <c r="B1730" t="s">
        <v>1101</v>
      </c>
      <c r="C1730">
        <f t="shared" ref="C1730:C1793" si="27">COUNTIF(F:F,A1730)</f>
        <v>1</v>
      </c>
    </row>
    <row r="1731" spans="1:3" x14ac:dyDescent="0.25">
      <c r="A1731" t="s">
        <v>3642</v>
      </c>
      <c r="B1731" t="s">
        <v>1105</v>
      </c>
      <c r="C1731">
        <f t="shared" si="27"/>
        <v>1</v>
      </c>
    </row>
    <row r="1732" spans="1:3" x14ac:dyDescent="0.25">
      <c r="A1732" t="s">
        <v>3643</v>
      </c>
      <c r="B1732" t="s">
        <v>1106</v>
      </c>
      <c r="C1732">
        <f t="shared" si="27"/>
        <v>1</v>
      </c>
    </row>
    <row r="1733" spans="1:3" x14ac:dyDescent="0.25">
      <c r="A1733" t="s">
        <v>3661</v>
      </c>
      <c r="B1733" t="s">
        <v>1124</v>
      </c>
      <c r="C1733">
        <f t="shared" si="27"/>
        <v>1</v>
      </c>
    </row>
    <row r="1734" spans="1:3" x14ac:dyDescent="0.25">
      <c r="A1734" t="s">
        <v>3664</v>
      </c>
      <c r="B1734" t="s">
        <v>1127</v>
      </c>
      <c r="C1734">
        <f t="shared" si="27"/>
        <v>1</v>
      </c>
    </row>
    <row r="1735" spans="1:3" x14ac:dyDescent="0.25">
      <c r="A1735" t="s">
        <v>3670</v>
      </c>
      <c r="B1735" t="s">
        <v>1133</v>
      </c>
      <c r="C1735">
        <f t="shared" si="27"/>
        <v>1</v>
      </c>
    </row>
    <row r="1736" spans="1:3" x14ac:dyDescent="0.25">
      <c r="A1736" t="s">
        <v>3677</v>
      </c>
      <c r="B1736" t="s">
        <v>1140</v>
      </c>
      <c r="C1736">
        <f t="shared" si="27"/>
        <v>1</v>
      </c>
    </row>
    <row r="1737" spans="1:3" x14ac:dyDescent="0.25">
      <c r="A1737" t="s">
        <v>3678</v>
      </c>
      <c r="B1737" t="s">
        <v>1141</v>
      </c>
      <c r="C1737">
        <f t="shared" si="27"/>
        <v>1</v>
      </c>
    </row>
    <row r="1738" spans="1:3" x14ac:dyDescent="0.25">
      <c r="A1738" t="s">
        <v>3687</v>
      </c>
      <c r="B1738" t="s">
        <v>1150</v>
      </c>
      <c r="C1738">
        <f t="shared" si="27"/>
        <v>1</v>
      </c>
    </row>
    <row r="1739" spans="1:3" x14ac:dyDescent="0.25">
      <c r="A1739" t="s">
        <v>3689</v>
      </c>
      <c r="B1739" t="s">
        <v>1152</v>
      </c>
      <c r="C1739">
        <f t="shared" si="27"/>
        <v>1</v>
      </c>
    </row>
    <row r="1740" spans="1:3" x14ac:dyDescent="0.25">
      <c r="A1740" t="s">
        <v>3691</v>
      </c>
      <c r="B1740" t="s">
        <v>1154</v>
      </c>
      <c r="C1740">
        <f t="shared" si="27"/>
        <v>1</v>
      </c>
    </row>
    <row r="1741" spans="1:3" x14ac:dyDescent="0.25">
      <c r="A1741" t="s">
        <v>3692</v>
      </c>
      <c r="B1741" t="s">
        <v>1155</v>
      </c>
      <c r="C1741">
        <f t="shared" si="27"/>
        <v>1</v>
      </c>
    </row>
    <row r="1742" spans="1:3" x14ac:dyDescent="0.25">
      <c r="A1742" t="s">
        <v>3693</v>
      </c>
      <c r="B1742" t="s">
        <v>1156</v>
      </c>
      <c r="C1742">
        <f t="shared" si="27"/>
        <v>1</v>
      </c>
    </row>
    <row r="1743" spans="1:3" x14ac:dyDescent="0.25">
      <c r="A1743" t="s">
        <v>3694</v>
      </c>
      <c r="B1743" t="s">
        <v>1157</v>
      </c>
      <c r="C1743">
        <f t="shared" si="27"/>
        <v>1</v>
      </c>
    </row>
    <row r="1744" spans="1:3" x14ac:dyDescent="0.25">
      <c r="A1744" t="s">
        <v>3697</v>
      </c>
      <c r="B1744" t="s">
        <v>1160</v>
      </c>
      <c r="C1744">
        <f t="shared" si="27"/>
        <v>1</v>
      </c>
    </row>
    <row r="1745" spans="1:3" x14ac:dyDescent="0.25">
      <c r="A1745" t="s">
        <v>3698</v>
      </c>
      <c r="B1745" t="s">
        <v>1161</v>
      </c>
      <c r="C1745">
        <f t="shared" si="27"/>
        <v>1</v>
      </c>
    </row>
    <row r="1746" spans="1:3" x14ac:dyDescent="0.25">
      <c r="A1746" t="s">
        <v>3699</v>
      </c>
      <c r="B1746" t="s">
        <v>1162</v>
      </c>
      <c r="C1746">
        <f t="shared" si="27"/>
        <v>1</v>
      </c>
    </row>
    <row r="1747" spans="1:3" x14ac:dyDescent="0.25">
      <c r="A1747" t="s">
        <v>3702</v>
      </c>
      <c r="B1747" t="s">
        <v>1165</v>
      </c>
      <c r="C1747">
        <f t="shared" si="27"/>
        <v>1</v>
      </c>
    </row>
    <row r="1748" spans="1:3" x14ac:dyDescent="0.25">
      <c r="A1748" t="s">
        <v>3703</v>
      </c>
      <c r="B1748" t="s">
        <v>1166</v>
      </c>
      <c r="C1748">
        <f t="shared" si="27"/>
        <v>1</v>
      </c>
    </row>
    <row r="1749" spans="1:3" x14ac:dyDescent="0.25">
      <c r="A1749" t="s">
        <v>3704</v>
      </c>
      <c r="B1749" t="s">
        <v>1167</v>
      </c>
      <c r="C1749">
        <f t="shared" si="27"/>
        <v>1</v>
      </c>
    </row>
    <row r="1750" spans="1:3" x14ac:dyDescent="0.25">
      <c r="A1750" t="s">
        <v>3705</v>
      </c>
      <c r="B1750" t="s">
        <v>1168</v>
      </c>
      <c r="C1750">
        <f t="shared" si="27"/>
        <v>1</v>
      </c>
    </row>
    <row r="1751" spans="1:3" x14ac:dyDescent="0.25">
      <c r="A1751" t="s">
        <v>3706</v>
      </c>
      <c r="B1751" t="s">
        <v>1169</v>
      </c>
      <c r="C1751">
        <f t="shared" si="27"/>
        <v>1</v>
      </c>
    </row>
    <row r="1752" spans="1:3" x14ac:dyDescent="0.25">
      <c r="A1752" t="s">
        <v>3707</v>
      </c>
      <c r="B1752" t="s">
        <v>1170</v>
      </c>
      <c r="C1752">
        <f t="shared" si="27"/>
        <v>1</v>
      </c>
    </row>
    <row r="1753" spans="1:3" x14ac:dyDescent="0.25">
      <c r="A1753" t="s">
        <v>3708</v>
      </c>
      <c r="B1753" t="s">
        <v>1171</v>
      </c>
      <c r="C1753">
        <f t="shared" si="27"/>
        <v>1</v>
      </c>
    </row>
    <row r="1754" spans="1:3" x14ac:dyDescent="0.25">
      <c r="A1754" t="s">
        <v>3713</v>
      </c>
      <c r="B1754" t="s">
        <v>1176</v>
      </c>
      <c r="C1754">
        <f t="shared" si="27"/>
        <v>1</v>
      </c>
    </row>
    <row r="1755" spans="1:3" x14ac:dyDescent="0.25">
      <c r="A1755" t="s">
        <v>3717</v>
      </c>
      <c r="B1755" t="s">
        <v>1180</v>
      </c>
      <c r="C1755">
        <f t="shared" si="27"/>
        <v>1</v>
      </c>
    </row>
    <row r="1756" spans="1:3" x14ac:dyDescent="0.25">
      <c r="A1756" t="s">
        <v>3720</v>
      </c>
      <c r="B1756" t="s">
        <v>1183</v>
      </c>
      <c r="C1756">
        <f t="shared" si="27"/>
        <v>1</v>
      </c>
    </row>
    <row r="1757" spans="1:3" x14ac:dyDescent="0.25">
      <c r="A1757" t="s">
        <v>3722</v>
      </c>
      <c r="B1757" t="s">
        <v>1185</v>
      </c>
      <c r="C1757">
        <f t="shared" si="27"/>
        <v>1</v>
      </c>
    </row>
    <row r="1758" spans="1:3" x14ac:dyDescent="0.25">
      <c r="A1758" t="s">
        <v>3723</v>
      </c>
      <c r="B1758" t="s">
        <v>1186</v>
      </c>
      <c r="C1758">
        <f t="shared" si="27"/>
        <v>1</v>
      </c>
    </row>
    <row r="1759" spans="1:3" x14ac:dyDescent="0.25">
      <c r="A1759" t="s">
        <v>3724</v>
      </c>
      <c r="B1759" t="s">
        <v>1187</v>
      </c>
      <c r="C1759">
        <f t="shared" si="27"/>
        <v>1</v>
      </c>
    </row>
    <row r="1760" spans="1:3" x14ac:dyDescent="0.25">
      <c r="A1760" t="s">
        <v>3725</v>
      </c>
      <c r="B1760" t="s">
        <v>1188</v>
      </c>
      <c r="C1760">
        <f t="shared" si="27"/>
        <v>1</v>
      </c>
    </row>
    <row r="1761" spans="1:3" x14ac:dyDescent="0.25">
      <c r="A1761" t="s">
        <v>3726</v>
      </c>
      <c r="B1761" t="s">
        <v>1189</v>
      </c>
      <c r="C1761">
        <f t="shared" si="27"/>
        <v>1</v>
      </c>
    </row>
    <row r="1762" spans="1:3" x14ac:dyDescent="0.25">
      <c r="A1762" t="s">
        <v>3729</v>
      </c>
      <c r="B1762" t="s">
        <v>1192</v>
      </c>
      <c r="C1762">
        <f t="shared" si="27"/>
        <v>1</v>
      </c>
    </row>
    <row r="1763" spans="1:3" x14ac:dyDescent="0.25">
      <c r="A1763" t="s">
        <v>3730</v>
      </c>
      <c r="B1763" t="s">
        <v>1193</v>
      </c>
      <c r="C1763">
        <f t="shared" si="27"/>
        <v>1</v>
      </c>
    </row>
    <row r="1764" spans="1:3" x14ac:dyDescent="0.25">
      <c r="A1764" t="s">
        <v>3731</v>
      </c>
      <c r="B1764" t="s">
        <v>1194</v>
      </c>
      <c r="C1764">
        <f t="shared" si="27"/>
        <v>1</v>
      </c>
    </row>
    <row r="1765" spans="1:3" x14ac:dyDescent="0.25">
      <c r="A1765" t="s">
        <v>3734</v>
      </c>
      <c r="B1765" t="s">
        <v>1197</v>
      </c>
      <c r="C1765">
        <f t="shared" si="27"/>
        <v>1</v>
      </c>
    </row>
    <row r="1766" spans="1:3" x14ac:dyDescent="0.25">
      <c r="A1766" t="s">
        <v>3737</v>
      </c>
      <c r="B1766" t="s">
        <v>1200</v>
      </c>
      <c r="C1766">
        <f t="shared" si="27"/>
        <v>1</v>
      </c>
    </row>
    <row r="1767" spans="1:3" x14ac:dyDescent="0.25">
      <c r="A1767" t="s">
        <v>3738</v>
      </c>
      <c r="B1767" t="s">
        <v>1201</v>
      </c>
      <c r="C1767">
        <f t="shared" si="27"/>
        <v>1</v>
      </c>
    </row>
    <row r="1768" spans="1:3" x14ac:dyDescent="0.25">
      <c r="A1768" t="s">
        <v>3745</v>
      </c>
      <c r="B1768" t="s">
        <v>1208</v>
      </c>
      <c r="C1768">
        <f t="shared" si="27"/>
        <v>1</v>
      </c>
    </row>
    <row r="1769" spans="1:3" x14ac:dyDescent="0.25">
      <c r="A1769" t="s">
        <v>3751</v>
      </c>
      <c r="B1769" t="s">
        <v>1214</v>
      </c>
      <c r="C1769">
        <f t="shared" si="27"/>
        <v>1</v>
      </c>
    </row>
    <row r="1770" spans="1:3" x14ac:dyDescent="0.25">
      <c r="A1770" t="s">
        <v>3752</v>
      </c>
      <c r="B1770" t="s">
        <v>1215</v>
      </c>
      <c r="C1770">
        <f t="shared" si="27"/>
        <v>1</v>
      </c>
    </row>
    <row r="1771" spans="1:3" x14ac:dyDescent="0.25">
      <c r="A1771" t="s">
        <v>3753</v>
      </c>
      <c r="B1771" t="s">
        <v>1216</v>
      </c>
      <c r="C1771">
        <f t="shared" si="27"/>
        <v>1</v>
      </c>
    </row>
    <row r="1772" spans="1:3" x14ac:dyDescent="0.25">
      <c r="A1772" t="s">
        <v>3754</v>
      </c>
      <c r="B1772" t="s">
        <v>1217</v>
      </c>
      <c r="C1772">
        <f t="shared" si="27"/>
        <v>1</v>
      </c>
    </row>
    <row r="1773" spans="1:3" x14ac:dyDescent="0.25">
      <c r="A1773" t="s">
        <v>3755</v>
      </c>
      <c r="B1773" t="s">
        <v>1218</v>
      </c>
      <c r="C1773">
        <f t="shared" si="27"/>
        <v>1</v>
      </c>
    </row>
    <row r="1774" spans="1:3" x14ac:dyDescent="0.25">
      <c r="A1774" t="s">
        <v>3763</v>
      </c>
      <c r="B1774" t="s">
        <v>1226</v>
      </c>
      <c r="C1774">
        <f t="shared" si="27"/>
        <v>1</v>
      </c>
    </row>
    <row r="1775" spans="1:3" x14ac:dyDescent="0.25">
      <c r="A1775" t="s">
        <v>3764</v>
      </c>
      <c r="B1775" t="s">
        <v>1227</v>
      </c>
      <c r="C1775">
        <f t="shared" si="27"/>
        <v>1</v>
      </c>
    </row>
    <row r="1776" spans="1:3" x14ac:dyDescent="0.25">
      <c r="A1776" t="s">
        <v>3773</v>
      </c>
      <c r="B1776" t="s">
        <v>1236</v>
      </c>
      <c r="C1776">
        <f t="shared" si="27"/>
        <v>1</v>
      </c>
    </row>
    <row r="1777" spans="1:3" x14ac:dyDescent="0.25">
      <c r="A1777" t="s">
        <v>3774</v>
      </c>
      <c r="B1777" t="s">
        <v>1237</v>
      </c>
      <c r="C1777">
        <f t="shared" si="27"/>
        <v>1</v>
      </c>
    </row>
    <row r="1778" spans="1:3" x14ac:dyDescent="0.25">
      <c r="A1778" t="s">
        <v>3775</v>
      </c>
      <c r="B1778" t="s">
        <v>1238</v>
      </c>
      <c r="C1778">
        <f t="shared" si="27"/>
        <v>1</v>
      </c>
    </row>
    <row r="1779" spans="1:3" x14ac:dyDescent="0.25">
      <c r="A1779" t="s">
        <v>3776</v>
      </c>
      <c r="B1779" t="s">
        <v>1239</v>
      </c>
      <c r="C1779">
        <f t="shared" si="27"/>
        <v>1</v>
      </c>
    </row>
    <row r="1780" spans="1:3" x14ac:dyDescent="0.25">
      <c r="A1780" t="s">
        <v>3781</v>
      </c>
      <c r="B1780" t="s">
        <v>1244</v>
      </c>
      <c r="C1780">
        <f t="shared" si="27"/>
        <v>1</v>
      </c>
    </row>
    <row r="1781" spans="1:3" x14ac:dyDescent="0.25">
      <c r="A1781" t="s">
        <v>3786</v>
      </c>
      <c r="B1781" t="s">
        <v>1249</v>
      </c>
      <c r="C1781">
        <f t="shared" si="27"/>
        <v>1</v>
      </c>
    </row>
    <row r="1782" spans="1:3" x14ac:dyDescent="0.25">
      <c r="A1782" t="s">
        <v>3792</v>
      </c>
      <c r="B1782" t="s">
        <v>1255</v>
      </c>
      <c r="C1782">
        <f t="shared" si="27"/>
        <v>1</v>
      </c>
    </row>
    <row r="1783" spans="1:3" x14ac:dyDescent="0.25">
      <c r="A1783" t="s">
        <v>3793</v>
      </c>
      <c r="B1783" t="s">
        <v>1256</v>
      </c>
      <c r="C1783">
        <f t="shared" si="27"/>
        <v>1</v>
      </c>
    </row>
    <row r="1784" spans="1:3" x14ac:dyDescent="0.25">
      <c r="A1784" t="s">
        <v>3796</v>
      </c>
      <c r="B1784" t="s">
        <v>1259</v>
      </c>
      <c r="C1784">
        <f t="shared" si="27"/>
        <v>1</v>
      </c>
    </row>
    <row r="1785" spans="1:3" x14ac:dyDescent="0.25">
      <c r="A1785" t="s">
        <v>3799</v>
      </c>
      <c r="B1785" t="s">
        <v>1262</v>
      </c>
      <c r="C1785">
        <f t="shared" si="27"/>
        <v>1</v>
      </c>
    </row>
    <row r="1786" spans="1:3" x14ac:dyDescent="0.25">
      <c r="A1786" t="s">
        <v>3805</v>
      </c>
      <c r="B1786" t="s">
        <v>1268</v>
      </c>
      <c r="C1786">
        <f t="shared" si="27"/>
        <v>1</v>
      </c>
    </row>
    <row r="1787" spans="1:3" x14ac:dyDescent="0.25">
      <c r="A1787" t="s">
        <v>3806</v>
      </c>
      <c r="B1787" t="s">
        <v>1269</v>
      </c>
      <c r="C1787">
        <f t="shared" si="27"/>
        <v>1</v>
      </c>
    </row>
    <row r="1788" spans="1:3" x14ac:dyDescent="0.25">
      <c r="A1788" t="s">
        <v>3809</v>
      </c>
      <c r="B1788" t="s">
        <v>1272</v>
      </c>
      <c r="C1788">
        <f t="shared" si="27"/>
        <v>1</v>
      </c>
    </row>
    <row r="1789" spans="1:3" x14ac:dyDescent="0.25">
      <c r="A1789" t="s">
        <v>3868</v>
      </c>
      <c r="B1789" t="s">
        <v>1331</v>
      </c>
      <c r="C1789">
        <f t="shared" si="27"/>
        <v>1</v>
      </c>
    </row>
    <row r="1790" spans="1:3" x14ac:dyDescent="0.25">
      <c r="A1790" t="s">
        <v>3876</v>
      </c>
      <c r="B1790" t="s">
        <v>1339</v>
      </c>
      <c r="C1790">
        <f t="shared" si="27"/>
        <v>1</v>
      </c>
    </row>
    <row r="1791" spans="1:3" x14ac:dyDescent="0.25">
      <c r="A1791" t="s">
        <v>3877</v>
      </c>
      <c r="B1791" t="s">
        <v>1340</v>
      </c>
      <c r="C1791">
        <f t="shared" si="27"/>
        <v>1</v>
      </c>
    </row>
    <row r="1792" spans="1:3" x14ac:dyDescent="0.25">
      <c r="A1792" t="s">
        <v>3881</v>
      </c>
      <c r="B1792" t="s">
        <v>1344</v>
      </c>
      <c r="C1792">
        <f t="shared" si="27"/>
        <v>1</v>
      </c>
    </row>
    <row r="1793" spans="1:3" x14ac:dyDescent="0.25">
      <c r="A1793" t="s">
        <v>3897</v>
      </c>
      <c r="B1793" t="s">
        <v>1360</v>
      </c>
      <c r="C1793">
        <f t="shared" si="27"/>
        <v>1</v>
      </c>
    </row>
    <row r="1794" spans="1:3" x14ac:dyDescent="0.25">
      <c r="A1794" t="s">
        <v>3898</v>
      </c>
      <c r="B1794" t="s">
        <v>1361</v>
      </c>
      <c r="C1794">
        <f t="shared" ref="C1794:C1857" si="28">COUNTIF(F:F,A1794)</f>
        <v>1</v>
      </c>
    </row>
    <row r="1795" spans="1:3" x14ac:dyDescent="0.25">
      <c r="A1795" t="s">
        <v>3901</v>
      </c>
      <c r="B1795" t="s">
        <v>1364</v>
      </c>
      <c r="C1795">
        <f t="shared" si="28"/>
        <v>1</v>
      </c>
    </row>
    <row r="1796" spans="1:3" x14ac:dyDescent="0.25">
      <c r="A1796" t="s">
        <v>3907</v>
      </c>
      <c r="B1796" t="s">
        <v>1370</v>
      </c>
      <c r="C1796">
        <f t="shared" si="28"/>
        <v>1</v>
      </c>
    </row>
    <row r="1797" spans="1:3" x14ac:dyDescent="0.25">
      <c r="A1797" t="s">
        <v>3908</v>
      </c>
      <c r="B1797" t="s">
        <v>1371</v>
      </c>
      <c r="C1797">
        <f t="shared" si="28"/>
        <v>1</v>
      </c>
    </row>
    <row r="1798" spans="1:3" x14ac:dyDescent="0.25">
      <c r="A1798" t="s">
        <v>3909</v>
      </c>
      <c r="B1798" t="s">
        <v>1372</v>
      </c>
      <c r="C1798">
        <f t="shared" si="28"/>
        <v>1</v>
      </c>
    </row>
    <row r="1799" spans="1:3" x14ac:dyDescent="0.25">
      <c r="A1799" t="s">
        <v>3910</v>
      </c>
      <c r="B1799" t="s">
        <v>1373</v>
      </c>
      <c r="C1799">
        <f t="shared" si="28"/>
        <v>1</v>
      </c>
    </row>
    <row r="1800" spans="1:3" x14ac:dyDescent="0.25">
      <c r="A1800" t="s">
        <v>3924</v>
      </c>
      <c r="B1800" t="s">
        <v>1387</v>
      </c>
      <c r="C1800">
        <f t="shared" si="28"/>
        <v>1</v>
      </c>
    </row>
    <row r="1801" spans="1:3" x14ac:dyDescent="0.25">
      <c r="A1801" t="s">
        <v>3925</v>
      </c>
      <c r="B1801" t="s">
        <v>1388</v>
      </c>
      <c r="C1801">
        <f t="shared" si="28"/>
        <v>1</v>
      </c>
    </row>
    <row r="1802" spans="1:3" x14ac:dyDescent="0.25">
      <c r="A1802" t="s">
        <v>3926</v>
      </c>
      <c r="B1802" t="s">
        <v>1389</v>
      </c>
      <c r="C1802">
        <f t="shared" si="28"/>
        <v>1</v>
      </c>
    </row>
    <row r="1803" spans="1:3" x14ac:dyDescent="0.25">
      <c r="A1803" t="s">
        <v>3927</v>
      </c>
      <c r="B1803" t="s">
        <v>1390</v>
      </c>
      <c r="C1803">
        <f t="shared" si="28"/>
        <v>1</v>
      </c>
    </row>
    <row r="1804" spans="1:3" x14ac:dyDescent="0.25">
      <c r="A1804" t="s">
        <v>3928</v>
      </c>
      <c r="B1804" t="s">
        <v>1391</v>
      </c>
      <c r="C1804">
        <f t="shared" si="28"/>
        <v>1</v>
      </c>
    </row>
    <row r="1805" spans="1:3" x14ac:dyDescent="0.25">
      <c r="A1805" t="s">
        <v>3929</v>
      </c>
      <c r="B1805" t="s">
        <v>1392</v>
      </c>
      <c r="C1805">
        <f t="shared" si="28"/>
        <v>1</v>
      </c>
    </row>
    <row r="1806" spans="1:3" x14ac:dyDescent="0.25">
      <c r="A1806" t="s">
        <v>3931</v>
      </c>
      <c r="B1806" t="s">
        <v>1394</v>
      </c>
      <c r="C1806">
        <f t="shared" si="28"/>
        <v>1</v>
      </c>
    </row>
    <row r="1807" spans="1:3" x14ac:dyDescent="0.25">
      <c r="A1807" t="s">
        <v>3935</v>
      </c>
      <c r="B1807" t="s">
        <v>1398</v>
      </c>
      <c r="C1807">
        <f t="shared" si="28"/>
        <v>1</v>
      </c>
    </row>
    <row r="1808" spans="1:3" x14ac:dyDescent="0.25">
      <c r="A1808" t="s">
        <v>3937</v>
      </c>
      <c r="B1808" t="s">
        <v>1400</v>
      </c>
      <c r="C1808">
        <f t="shared" si="28"/>
        <v>1</v>
      </c>
    </row>
    <row r="1809" spans="1:3" x14ac:dyDescent="0.25">
      <c r="A1809" t="s">
        <v>3942</v>
      </c>
      <c r="B1809" t="s">
        <v>1405</v>
      </c>
      <c r="C1809">
        <f t="shared" si="28"/>
        <v>1</v>
      </c>
    </row>
    <row r="1810" spans="1:3" x14ac:dyDescent="0.25">
      <c r="A1810" t="s">
        <v>3955</v>
      </c>
      <c r="B1810" t="s">
        <v>1418</v>
      </c>
      <c r="C1810">
        <f t="shared" si="28"/>
        <v>1</v>
      </c>
    </row>
    <row r="1811" spans="1:3" x14ac:dyDescent="0.25">
      <c r="A1811" t="s">
        <v>3956</v>
      </c>
      <c r="B1811" t="s">
        <v>1419</v>
      </c>
      <c r="C1811">
        <f t="shared" si="28"/>
        <v>1</v>
      </c>
    </row>
    <row r="1812" spans="1:3" x14ac:dyDescent="0.25">
      <c r="A1812" t="s">
        <v>3957</v>
      </c>
      <c r="B1812" t="s">
        <v>1420</v>
      </c>
      <c r="C1812">
        <f t="shared" si="28"/>
        <v>1</v>
      </c>
    </row>
    <row r="1813" spans="1:3" x14ac:dyDescent="0.25">
      <c r="A1813" t="s">
        <v>3966</v>
      </c>
      <c r="B1813" t="s">
        <v>1429</v>
      </c>
      <c r="C1813">
        <f t="shared" si="28"/>
        <v>1</v>
      </c>
    </row>
    <row r="1814" spans="1:3" x14ac:dyDescent="0.25">
      <c r="A1814" t="s">
        <v>3967</v>
      </c>
      <c r="B1814" t="s">
        <v>1430</v>
      </c>
      <c r="C1814">
        <f t="shared" si="28"/>
        <v>1</v>
      </c>
    </row>
    <row r="1815" spans="1:3" x14ac:dyDescent="0.25">
      <c r="A1815" t="s">
        <v>3968</v>
      </c>
      <c r="B1815" t="s">
        <v>1431</v>
      </c>
      <c r="C1815">
        <f t="shared" si="28"/>
        <v>1</v>
      </c>
    </row>
    <row r="1816" spans="1:3" x14ac:dyDescent="0.25">
      <c r="A1816" t="s">
        <v>3969</v>
      </c>
      <c r="B1816" t="s">
        <v>1432</v>
      </c>
      <c r="C1816">
        <f t="shared" si="28"/>
        <v>1</v>
      </c>
    </row>
    <row r="1817" spans="1:3" x14ac:dyDescent="0.25">
      <c r="A1817" t="s">
        <v>3970</v>
      </c>
      <c r="B1817" t="s">
        <v>1433</v>
      </c>
      <c r="C1817">
        <f t="shared" si="28"/>
        <v>1</v>
      </c>
    </row>
    <row r="1818" spans="1:3" x14ac:dyDescent="0.25">
      <c r="A1818" t="s">
        <v>3975</v>
      </c>
      <c r="B1818" t="s">
        <v>1438</v>
      </c>
      <c r="C1818">
        <f t="shared" si="28"/>
        <v>1</v>
      </c>
    </row>
    <row r="1819" spans="1:3" x14ac:dyDescent="0.25">
      <c r="A1819" t="s">
        <v>3976</v>
      </c>
      <c r="B1819" t="s">
        <v>1439</v>
      </c>
      <c r="C1819">
        <f t="shared" si="28"/>
        <v>1</v>
      </c>
    </row>
    <row r="1820" spans="1:3" x14ac:dyDescent="0.25">
      <c r="A1820" t="s">
        <v>3977</v>
      </c>
      <c r="B1820" t="s">
        <v>1440</v>
      </c>
      <c r="C1820">
        <f t="shared" si="28"/>
        <v>1</v>
      </c>
    </row>
    <row r="1821" spans="1:3" x14ac:dyDescent="0.25">
      <c r="A1821" t="s">
        <v>3978</v>
      </c>
      <c r="B1821" t="s">
        <v>1441</v>
      </c>
      <c r="C1821">
        <f t="shared" si="28"/>
        <v>1</v>
      </c>
    </row>
    <row r="1822" spans="1:3" x14ac:dyDescent="0.25">
      <c r="A1822" t="s">
        <v>3979</v>
      </c>
      <c r="B1822" t="s">
        <v>1442</v>
      </c>
      <c r="C1822">
        <f t="shared" si="28"/>
        <v>1</v>
      </c>
    </row>
    <row r="1823" spans="1:3" x14ac:dyDescent="0.25">
      <c r="A1823" t="s">
        <v>3982</v>
      </c>
      <c r="B1823" t="s">
        <v>1445</v>
      </c>
      <c r="C1823">
        <f t="shared" si="28"/>
        <v>1</v>
      </c>
    </row>
    <row r="1824" spans="1:3" x14ac:dyDescent="0.25">
      <c r="A1824" t="s">
        <v>3988</v>
      </c>
      <c r="B1824" t="s">
        <v>1451</v>
      </c>
      <c r="C1824">
        <f t="shared" si="28"/>
        <v>1</v>
      </c>
    </row>
    <row r="1825" spans="1:3" x14ac:dyDescent="0.25">
      <c r="A1825" t="s">
        <v>3991</v>
      </c>
      <c r="B1825" t="s">
        <v>1454</v>
      </c>
      <c r="C1825">
        <f t="shared" si="28"/>
        <v>1</v>
      </c>
    </row>
    <row r="1826" spans="1:3" x14ac:dyDescent="0.25">
      <c r="A1826" t="s">
        <v>3992</v>
      </c>
      <c r="B1826" t="s">
        <v>1455</v>
      </c>
      <c r="C1826">
        <f t="shared" si="28"/>
        <v>1</v>
      </c>
    </row>
    <row r="1827" spans="1:3" x14ac:dyDescent="0.25">
      <c r="A1827" t="s">
        <v>3996</v>
      </c>
      <c r="B1827" t="s">
        <v>1459</v>
      </c>
      <c r="C1827">
        <f t="shared" si="28"/>
        <v>1</v>
      </c>
    </row>
    <row r="1828" spans="1:3" x14ac:dyDescent="0.25">
      <c r="A1828" t="s">
        <v>4001</v>
      </c>
      <c r="B1828" t="s">
        <v>1464</v>
      </c>
      <c r="C1828">
        <f t="shared" si="28"/>
        <v>1</v>
      </c>
    </row>
    <row r="1829" spans="1:3" x14ac:dyDescent="0.25">
      <c r="A1829" t="s">
        <v>4002</v>
      </c>
      <c r="B1829" t="s">
        <v>1465</v>
      </c>
      <c r="C1829">
        <f t="shared" si="28"/>
        <v>1</v>
      </c>
    </row>
    <row r="1830" spans="1:3" x14ac:dyDescent="0.25">
      <c r="A1830" t="s">
        <v>4003</v>
      </c>
      <c r="B1830" t="s">
        <v>1466</v>
      </c>
      <c r="C1830">
        <f t="shared" si="28"/>
        <v>1</v>
      </c>
    </row>
    <row r="1831" spans="1:3" x14ac:dyDescent="0.25">
      <c r="A1831" t="s">
        <v>4004</v>
      </c>
      <c r="B1831" t="s">
        <v>1467</v>
      </c>
      <c r="C1831">
        <f t="shared" si="28"/>
        <v>1</v>
      </c>
    </row>
    <row r="1832" spans="1:3" x14ac:dyDescent="0.25">
      <c r="A1832" t="s">
        <v>4005</v>
      </c>
      <c r="B1832" t="s">
        <v>1468</v>
      </c>
      <c r="C1832">
        <f t="shared" si="28"/>
        <v>1</v>
      </c>
    </row>
    <row r="1833" spans="1:3" x14ac:dyDescent="0.25">
      <c r="A1833" t="s">
        <v>4006</v>
      </c>
      <c r="B1833" t="s">
        <v>1469</v>
      </c>
      <c r="C1833">
        <f t="shared" si="28"/>
        <v>1</v>
      </c>
    </row>
    <row r="1834" spans="1:3" x14ac:dyDescent="0.25">
      <c r="A1834" t="s">
        <v>4010</v>
      </c>
      <c r="B1834" t="s">
        <v>1473</v>
      </c>
      <c r="C1834">
        <f t="shared" si="28"/>
        <v>1</v>
      </c>
    </row>
    <row r="1835" spans="1:3" x14ac:dyDescent="0.25">
      <c r="A1835" t="s">
        <v>4013</v>
      </c>
      <c r="B1835" t="s">
        <v>1476</v>
      </c>
      <c r="C1835">
        <f t="shared" si="28"/>
        <v>1</v>
      </c>
    </row>
    <row r="1836" spans="1:3" x14ac:dyDescent="0.25">
      <c r="A1836" t="s">
        <v>4014</v>
      </c>
      <c r="B1836" t="s">
        <v>1477</v>
      </c>
      <c r="C1836">
        <f t="shared" si="28"/>
        <v>1</v>
      </c>
    </row>
    <row r="1837" spans="1:3" x14ac:dyDescent="0.25">
      <c r="A1837" t="s">
        <v>4018</v>
      </c>
      <c r="B1837" t="s">
        <v>1481</v>
      </c>
      <c r="C1837">
        <f t="shared" si="28"/>
        <v>1</v>
      </c>
    </row>
    <row r="1838" spans="1:3" x14ac:dyDescent="0.25">
      <c r="A1838" t="s">
        <v>4019</v>
      </c>
      <c r="B1838" t="s">
        <v>1482</v>
      </c>
      <c r="C1838">
        <f t="shared" si="28"/>
        <v>1</v>
      </c>
    </row>
    <row r="1839" spans="1:3" x14ac:dyDescent="0.25">
      <c r="A1839" t="s">
        <v>4020</v>
      </c>
      <c r="B1839" t="s">
        <v>1483</v>
      </c>
      <c r="C1839">
        <f t="shared" si="28"/>
        <v>1</v>
      </c>
    </row>
    <row r="1840" spans="1:3" x14ac:dyDescent="0.25">
      <c r="A1840" t="s">
        <v>4025</v>
      </c>
      <c r="B1840" t="s">
        <v>1488</v>
      </c>
      <c r="C1840">
        <f t="shared" si="28"/>
        <v>1</v>
      </c>
    </row>
    <row r="1841" spans="1:3" x14ac:dyDescent="0.25">
      <c r="A1841" t="s">
        <v>4026</v>
      </c>
      <c r="B1841" t="s">
        <v>1489</v>
      </c>
      <c r="C1841">
        <f t="shared" si="28"/>
        <v>1</v>
      </c>
    </row>
    <row r="1842" spans="1:3" x14ac:dyDescent="0.25">
      <c r="A1842" t="s">
        <v>4028</v>
      </c>
      <c r="B1842" t="s">
        <v>1491</v>
      </c>
      <c r="C1842">
        <f t="shared" si="28"/>
        <v>1</v>
      </c>
    </row>
    <row r="1843" spans="1:3" x14ac:dyDescent="0.25">
      <c r="A1843" t="s">
        <v>4033</v>
      </c>
      <c r="B1843" t="s">
        <v>1496</v>
      </c>
      <c r="C1843">
        <f t="shared" si="28"/>
        <v>1</v>
      </c>
    </row>
    <row r="1844" spans="1:3" x14ac:dyDescent="0.25">
      <c r="A1844" t="s">
        <v>4034</v>
      </c>
      <c r="B1844" t="s">
        <v>1497</v>
      </c>
      <c r="C1844">
        <f t="shared" si="28"/>
        <v>1</v>
      </c>
    </row>
    <row r="1845" spans="1:3" x14ac:dyDescent="0.25">
      <c r="A1845" t="s">
        <v>4035</v>
      </c>
      <c r="B1845" t="s">
        <v>1498</v>
      </c>
      <c r="C1845">
        <f t="shared" si="28"/>
        <v>1</v>
      </c>
    </row>
    <row r="1846" spans="1:3" x14ac:dyDescent="0.25">
      <c r="A1846" t="s">
        <v>4036</v>
      </c>
      <c r="B1846" t="s">
        <v>1499</v>
      </c>
      <c r="C1846">
        <f t="shared" si="28"/>
        <v>1</v>
      </c>
    </row>
    <row r="1847" spans="1:3" x14ac:dyDescent="0.25">
      <c r="A1847" t="s">
        <v>4037</v>
      </c>
      <c r="B1847" t="s">
        <v>1500</v>
      </c>
      <c r="C1847">
        <f t="shared" si="28"/>
        <v>1</v>
      </c>
    </row>
    <row r="1848" spans="1:3" x14ac:dyDescent="0.25">
      <c r="A1848" t="s">
        <v>4038</v>
      </c>
      <c r="B1848" t="s">
        <v>1501</v>
      </c>
      <c r="C1848">
        <f t="shared" si="28"/>
        <v>1</v>
      </c>
    </row>
    <row r="1849" spans="1:3" x14ac:dyDescent="0.25">
      <c r="A1849" t="s">
        <v>4039</v>
      </c>
      <c r="B1849" t="s">
        <v>1502</v>
      </c>
      <c r="C1849">
        <f t="shared" si="28"/>
        <v>1</v>
      </c>
    </row>
    <row r="1850" spans="1:3" x14ac:dyDescent="0.25">
      <c r="A1850" t="s">
        <v>4040</v>
      </c>
      <c r="B1850" t="s">
        <v>1503</v>
      </c>
      <c r="C1850">
        <f t="shared" si="28"/>
        <v>1</v>
      </c>
    </row>
    <row r="1851" spans="1:3" x14ac:dyDescent="0.25">
      <c r="A1851" t="s">
        <v>4049</v>
      </c>
      <c r="B1851" t="s">
        <v>1512</v>
      </c>
      <c r="C1851">
        <f t="shared" si="28"/>
        <v>1</v>
      </c>
    </row>
    <row r="1852" spans="1:3" x14ac:dyDescent="0.25">
      <c r="A1852" t="s">
        <v>4050</v>
      </c>
      <c r="B1852" t="s">
        <v>1513</v>
      </c>
      <c r="C1852">
        <f t="shared" si="28"/>
        <v>1</v>
      </c>
    </row>
    <row r="1853" spans="1:3" x14ac:dyDescent="0.25">
      <c r="A1853" t="s">
        <v>4051</v>
      </c>
      <c r="B1853" t="s">
        <v>1514</v>
      </c>
      <c r="C1853">
        <f t="shared" si="28"/>
        <v>1</v>
      </c>
    </row>
    <row r="1854" spans="1:3" x14ac:dyDescent="0.25">
      <c r="A1854" t="s">
        <v>4055</v>
      </c>
      <c r="B1854" t="s">
        <v>1518</v>
      </c>
      <c r="C1854">
        <f t="shared" si="28"/>
        <v>1</v>
      </c>
    </row>
    <row r="1855" spans="1:3" x14ac:dyDescent="0.25">
      <c r="A1855" t="s">
        <v>4057</v>
      </c>
      <c r="B1855" t="s">
        <v>1520</v>
      </c>
      <c r="C1855">
        <f t="shared" si="28"/>
        <v>1</v>
      </c>
    </row>
    <row r="1856" spans="1:3" x14ac:dyDescent="0.25">
      <c r="A1856" t="s">
        <v>4058</v>
      </c>
      <c r="B1856" t="s">
        <v>1521</v>
      </c>
      <c r="C1856">
        <f t="shared" si="28"/>
        <v>1</v>
      </c>
    </row>
    <row r="1857" spans="1:3" x14ac:dyDescent="0.25">
      <c r="A1857" t="s">
        <v>4071</v>
      </c>
      <c r="B1857" t="s">
        <v>1534</v>
      </c>
      <c r="C1857">
        <f t="shared" si="28"/>
        <v>1</v>
      </c>
    </row>
    <row r="1858" spans="1:3" x14ac:dyDescent="0.25">
      <c r="A1858" t="s">
        <v>4072</v>
      </c>
      <c r="B1858" t="s">
        <v>1535</v>
      </c>
      <c r="C1858">
        <f t="shared" ref="C1858:C1921" si="29">COUNTIF(F:F,A1858)</f>
        <v>1</v>
      </c>
    </row>
    <row r="1859" spans="1:3" x14ac:dyDescent="0.25">
      <c r="A1859" t="s">
        <v>4073</v>
      </c>
      <c r="B1859" t="s">
        <v>1536</v>
      </c>
      <c r="C1859">
        <f t="shared" si="29"/>
        <v>1</v>
      </c>
    </row>
    <row r="1860" spans="1:3" x14ac:dyDescent="0.25">
      <c r="A1860" t="s">
        <v>4075</v>
      </c>
      <c r="B1860" t="s">
        <v>1538</v>
      </c>
      <c r="C1860">
        <f t="shared" si="29"/>
        <v>1</v>
      </c>
    </row>
    <row r="1861" spans="1:3" x14ac:dyDescent="0.25">
      <c r="A1861" t="s">
        <v>4080</v>
      </c>
      <c r="B1861" t="s">
        <v>1543</v>
      </c>
      <c r="C1861">
        <f t="shared" si="29"/>
        <v>1</v>
      </c>
    </row>
    <row r="1862" spans="1:3" x14ac:dyDescent="0.25">
      <c r="A1862" t="s">
        <v>4082</v>
      </c>
      <c r="B1862" t="s">
        <v>1545</v>
      </c>
      <c r="C1862">
        <f t="shared" si="29"/>
        <v>1</v>
      </c>
    </row>
    <row r="1863" spans="1:3" x14ac:dyDescent="0.25">
      <c r="A1863" t="s">
        <v>4084</v>
      </c>
      <c r="B1863" t="s">
        <v>1547</v>
      </c>
      <c r="C1863">
        <f t="shared" si="29"/>
        <v>1</v>
      </c>
    </row>
    <row r="1864" spans="1:3" x14ac:dyDescent="0.25">
      <c r="A1864" t="s">
        <v>4086</v>
      </c>
      <c r="B1864" t="s">
        <v>1549</v>
      </c>
      <c r="C1864">
        <f t="shared" si="29"/>
        <v>1</v>
      </c>
    </row>
    <row r="1865" spans="1:3" x14ac:dyDescent="0.25">
      <c r="A1865" t="s">
        <v>4088</v>
      </c>
      <c r="B1865" t="s">
        <v>1551</v>
      </c>
      <c r="C1865">
        <f t="shared" si="29"/>
        <v>1</v>
      </c>
    </row>
    <row r="1866" spans="1:3" x14ac:dyDescent="0.25">
      <c r="A1866" t="s">
        <v>4090</v>
      </c>
      <c r="B1866" t="s">
        <v>1553</v>
      </c>
      <c r="C1866">
        <f t="shared" si="29"/>
        <v>1</v>
      </c>
    </row>
    <row r="1867" spans="1:3" x14ac:dyDescent="0.25">
      <c r="A1867" t="s">
        <v>4092</v>
      </c>
      <c r="B1867" t="s">
        <v>1555</v>
      </c>
      <c r="C1867">
        <f t="shared" si="29"/>
        <v>1</v>
      </c>
    </row>
    <row r="1868" spans="1:3" x14ac:dyDescent="0.25">
      <c r="A1868" t="s">
        <v>4094</v>
      </c>
      <c r="B1868" t="s">
        <v>1557</v>
      </c>
      <c r="C1868">
        <f t="shared" si="29"/>
        <v>1</v>
      </c>
    </row>
    <row r="1869" spans="1:3" x14ac:dyDescent="0.25">
      <c r="A1869" t="s">
        <v>4103</v>
      </c>
      <c r="B1869" t="s">
        <v>1565</v>
      </c>
      <c r="C1869">
        <f t="shared" si="29"/>
        <v>1</v>
      </c>
    </row>
    <row r="1870" spans="1:3" x14ac:dyDescent="0.25">
      <c r="A1870" t="s">
        <v>4106</v>
      </c>
      <c r="B1870" t="s">
        <v>1568</v>
      </c>
      <c r="C1870">
        <f t="shared" si="29"/>
        <v>1</v>
      </c>
    </row>
    <row r="1871" spans="1:3" x14ac:dyDescent="0.25">
      <c r="A1871" t="s">
        <v>4107</v>
      </c>
      <c r="B1871" t="s">
        <v>1569</v>
      </c>
      <c r="C1871">
        <f t="shared" si="29"/>
        <v>1</v>
      </c>
    </row>
    <row r="1872" spans="1:3" x14ac:dyDescent="0.25">
      <c r="A1872" t="s">
        <v>4108</v>
      </c>
      <c r="B1872" t="s">
        <v>1570</v>
      </c>
      <c r="C1872">
        <f t="shared" si="29"/>
        <v>1</v>
      </c>
    </row>
    <row r="1873" spans="1:3" x14ac:dyDescent="0.25">
      <c r="A1873" t="s">
        <v>4109</v>
      </c>
      <c r="B1873" t="s">
        <v>1571</v>
      </c>
      <c r="C1873">
        <f t="shared" si="29"/>
        <v>1</v>
      </c>
    </row>
    <row r="1874" spans="1:3" x14ac:dyDescent="0.25">
      <c r="A1874" t="s">
        <v>4110</v>
      </c>
      <c r="B1874" t="s">
        <v>1572</v>
      </c>
      <c r="C1874">
        <f t="shared" si="29"/>
        <v>1</v>
      </c>
    </row>
    <row r="1875" spans="1:3" x14ac:dyDescent="0.25">
      <c r="A1875" t="s">
        <v>4111</v>
      </c>
      <c r="B1875" t="s">
        <v>1573</v>
      </c>
      <c r="C1875">
        <f t="shared" si="29"/>
        <v>1</v>
      </c>
    </row>
    <row r="1876" spans="1:3" x14ac:dyDescent="0.25">
      <c r="A1876" t="s">
        <v>4112</v>
      </c>
      <c r="B1876" t="s">
        <v>1574</v>
      </c>
      <c r="C1876">
        <f t="shared" si="29"/>
        <v>1</v>
      </c>
    </row>
    <row r="1877" spans="1:3" x14ac:dyDescent="0.25">
      <c r="A1877" t="s">
        <v>4114</v>
      </c>
      <c r="B1877" t="s">
        <v>1576</v>
      </c>
      <c r="C1877">
        <f t="shared" si="29"/>
        <v>1</v>
      </c>
    </row>
    <row r="1878" spans="1:3" x14ac:dyDescent="0.25">
      <c r="A1878" t="s">
        <v>4115</v>
      </c>
      <c r="B1878" t="s">
        <v>1577</v>
      </c>
      <c r="C1878">
        <f t="shared" si="29"/>
        <v>1</v>
      </c>
    </row>
    <row r="1879" spans="1:3" x14ac:dyDescent="0.25">
      <c r="A1879" t="s">
        <v>4116</v>
      </c>
      <c r="B1879" t="s">
        <v>1578</v>
      </c>
      <c r="C1879">
        <f t="shared" si="29"/>
        <v>1</v>
      </c>
    </row>
    <row r="1880" spans="1:3" x14ac:dyDescent="0.25">
      <c r="A1880" t="s">
        <v>4133</v>
      </c>
      <c r="B1880" t="s">
        <v>1595</v>
      </c>
      <c r="C1880">
        <f t="shared" si="29"/>
        <v>1</v>
      </c>
    </row>
    <row r="1881" spans="1:3" x14ac:dyDescent="0.25">
      <c r="A1881" t="s">
        <v>4134</v>
      </c>
      <c r="B1881" t="s">
        <v>1596</v>
      </c>
      <c r="C1881">
        <f t="shared" si="29"/>
        <v>1</v>
      </c>
    </row>
    <row r="1882" spans="1:3" x14ac:dyDescent="0.25">
      <c r="A1882" t="s">
        <v>4138</v>
      </c>
      <c r="B1882" t="s">
        <v>1600</v>
      </c>
      <c r="C1882">
        <f t="shared" si="29"/>
        <v>1</v>
      </c>
    </row>
    <row r="1883" spans="1:3" x14ac:dyDescent="0.25">
      <c r="A1883" t="s">
        <v>4140</v>
      </c>
      <c r="B1883" t="s">
        <v>1602</v>
      </c>
      <c r="C1883">
        <f t="shared" si="29"/>
        <v>1</v>
      </c>
    </row>
    <row r="1884" spans="1:3" x14ac:dyDescent="0.25">
      <c r="A1884" t="s">
        <v>4141</v>
      </c>
      <c r="B1884" t="s">
        <v>1603</v>
      </c>
      <c r="C1884">
        <f t="shared" si="29"/>
        <v>1</v>
      </c>
    </row>
    <row r="1885" spans="1:3" x14ac:dyDescent="0.25">
      <c r="A1885" t="s">
        <v>4142</v>
      </c>
      <c r="B1885" t="s">
        <v>1604</v>
      </c>
      <c r="C1885">
        <f t="shared" si="29"/>
        <v>1</v>
      </c>
    </row>
    <row r="1886" spans="1:3" x14ac:dyDescent="0.25">
      <c r="A1886" t="s">
        <v>4143</v>
      </c>
      <c r="B1886" t="s">
        <v>1605</v>
      </c>
      <c r="C1886">
        <f t="shared" si="29"/>
        <v>1</v>
      </c>
    </row>
    <row r="1887" spans="1:3" x14ac:dyDescent="0.25">
      <c r="A1887" t="s">
        <v>4144</v>
      </c>
      <c r="B1887" t="s">
        <v>1606</v>
      </c>
      <c r="C1887">
        <f t="shared" si="29"/>
        <v>1</v>
      </c>
    </row>
    <row r="1888" spans="1:3" x14ac:dyDescent="0.25">
      <c r="A1888" t="s">
        <v>4146</v>
      </c>
      <c r="B1888" t="s">
        <v>1608</v>
      </c>
      <c r="C1888">
        <f t="shared" si="29"/>
        <v>1</v>
      </c>
    </row>
    <row r="1889" spans="1:3" x14ac:dyDescent="0.25">
      <c r="A1889" t="s">
        <v>4147</v>
      </c>
      <c r="B1889" t="s">
        <v>1609</v>
      </c>
      <c r="C1889">
        <f t="shared" si="29"/>
        <v>1</v>
      </c>
    </row>
    <row r="1890" spans="1:3" x14ac:dyDescent="0.25">
      <c r="A1890" t="s">
        <v>4149</v>
      </c>
      <c r="B1890" t="s">
        <v>1611</v>
      </c>
      <c r="C1890">
        <f t="shared" si="29"/>
        <v>1</v>
      </c>
    </row>
    <row r="1891" spans="1:3" x14ac:dyDescent="0.25">
      <c r="A1891" t="s">
        <v>4150</v>
      </c>
      <c r="B1891" t="s">
        <v>1612</v>
      </c>
      <c r="C1891">
        <f t="shared" si="29"/>
        <v>1</v>
      </c>
    </row>
    <row r="1892" spans="1:3" x14ac:dyDescent="0.25">
      <c r="A1892" t="s">
        <v>4151</v>
      </c>
      <c r="B1892" t="s">
        <v>1613</v>
      </c>
      <c r="C1892">
        <f t="shared" si="29"/>
        <v>1</v>
      </c>
    </row>
    <row r="1893" spans="1:3" x14ac:dyDescent="0.25">
      <c r="A1893" t="s">
        <v>4154</v>
      </c>
      <c r="B1893" t="s">
        <v>1616</v>
      </c>
      <c r="C1893">
        <f t="shared" si="29"/>
        <v>1</v>
      </c>
    </row>
    <row r="1894" spans="1:3" x14ac:dyDescent="0.25">
      <c r="A1894" t="s">
        <v>4158</v>
      </c>
      <c r="B1894" t="s">
        <v>1620</v>
      </c>
      <c r="C1894">
        <f t="shared" si="29"/>
        <v>1</v>
      </c>
    </row>
    <row r="1895" spans="1:3" x14ac:dyDescent="0.25">
      <c r="A1895" t="s">
        <v>4160</v>
      </c>
      <c r="B1895" t="s">
        <v>1622</v>
      </c>
      <c r="C1895">
        <f t="shared" si="29"/>
        <v>1</v>
      </c>
    </row>
    <row r="1896" spans="1:3" x14ac:dyDescent="0.25">
      <c r="A1896" t="s">
        <v>4161</v>
      </c>
      <c r="B1896" t="s">
        <v>1623</v>
      </c>
      <c r="C1896">
        <f t="shared" si="29"/>
        <v>1</v>
      </c>
    </row>
    <row r="1897" spans="1:3" x14ac:dyDescent="0.25">
      <c r="A1897" t="s">
        <v>4162</v>
      </c>
      <c r="B1897" t="s">
        <v>1624</v>
      </c>
      <c r="C1897">
        <f t="shared" si="29"/>
        <v>1</v>
      </c>
    </row>
    <row r="1898" spans="1:3" x14ac:dyDescent="0.25">
      <c r="A1898" t="s">
        <v>4172</v>
      </c>
      <c r="B1898" t="s">
        <v>1634</v>
      </c>
      <c r="C1898">
        <f t="shared" si="29"/>
        <v>1</v>
      </c>
    </row>
    <row r="1899" spans="1:3" x14ac:dyDescent="0.25">
      <c r="A1899" t="s">
        <v>4173</v>
      </c>
      <c r="B1899" t="s">
        <v>1635</v>
      </c>
      <c r="C1899">
        <f t="shared" si="29"/>
        <v>1</v>
      </c>
    </row>
    <row r="1900" spans="1:3" x14ac:dyDescent="0.25">
      <c r="A1900" t="s">
        <v>4188</v>
      </c>
      <c r="B1900" t="s">
        <v>1650</v>
      </c>
      <c r="C1900">
        <f t="shared" si="29"/>
        <v>1</v>
      </c>
    </row>
    <row r="1901" spans="1:3" x14ac:dyDescent="0.25">
      <c r="A1901" t="s">
        <v>4189</v>
      </c>
      <c r="B1901" t="s">
        <v>1651</v>
      </c>
      <c r="C1901">
        <f t="shared" si="29"/>
        <v>1</v>
      </c>
    </row>
    <row r="1902" spans="1:3" x14ac:dyDescent="0.25">
      <c r="A1902" t="s">
        <v>4192</v>
      </c>
      <c r="B1902" t="s">
        <v>1654</v>
      </c>
      <c r="C1902">
        <f t="shared" si="29"/>
        <v>1</v>
      </c>
    </row>
    <row r="1903" spans="1:3" x14ac:dyDescent="0.25">
      <c r="A1903" t="s">
        <v>4195</v>
      </c>
      <c r="B1903" t="s">
        <v>1657</v>
      </c>
      <c r="C1903">
        <f t="shared" si="29"/>
        <v>1</v>
      </c>
    </row>
    <row r="1904" spans="1:3" x14ac:dyDescent="0.25">
      <c r="A1904" t="s">
        <v>4196</v>
      </c>
      <c r="B1904" t="s">
        <v>1658</v>
      </c>
      <c r="C1904">
        <f t="shared" si="29"/>
        <v>1</v>
      </c>
    </row>
    <row r="1905" spans="1:3" x14ac:dyDescent="0.25">
      <c r="A1905" t="s">
        <v>4206</v>
      </c>
      <c r="B1905" t="s">
        <v>1668</v>
      </c>
      <c r="C1905">
        <f t="shared" si="29"/>
        <v>1</v>
      </c>
    </row>
    <row r="1906" spans="1:3" x14ac:dyDescent="0.25">
      <c r="A1906" t="s">
        <v>4209</v>
      </c>
      <c r="B1906" t="s">
        <v>1671</v>
      </c>
      <c r="C1906">
        <f t="shared" si="29"/>
        <v>1</v>
      </c>
    </row>
    <row r="1907" spans="1:3" x14ac:dyDescent="0.25">
      <c r="A1907" t="s">
        <v>4210</v>
      </c>
      <c r="B1907" t="s">
        <v>1672</v>
      </c>
      <c r="C1907">
        <f t="shared" si="29"/>
        <v>1</v>
      </c>
    </row>
    <row r="1908" spans="1:3" x14ac:dyDescent="0.25">
      <c r="A1908" t="s">
        <v>4211</v>
      </c>
      <c r="B1908" t="s">
        <v>1673</v>
      </c>
      <c r="C1908">
        <f t="shared" si="29"/>
        <v>1</v>
      </c>
    </row>
    <row r="1909" spans="1:3" x14ac:dyDescent="0.25">
      <c r="A1909" t="s">
        <v>4219</v>
      </c>
      <c r="B1909" t="s">
        <v>1681</v>
      </c>
      <c r="C1909">
        <f t="shared" si="29"/>
        <v>1</v>
      </c>
    </row>
    <row r="1910" spans="1:3" x14ac:dyDescent="0.25">
      <c r="A1910" t="s">
        <v>4220</v>
      </c>
      <c r="B1910" t="s">
        <v>1682</v>
      </c>
      <c r="C1910">
        <f t="shared" si="29"/>
        <v>1</v>
      </c>
    </row>
    <row r="1911" spans="1:3" x14ac:dyDescent="0.25">
      <c r="A1911" t="s">
        <v>4221</v>
      </c>
      <c r="B1911" t="s">
        <v>1683</v>
      </c>
      <c r="C1911">
        <f t="shared" si="29"/>
        <v>1</v>
      </c>
    </row>
    <row r="1912" spans="1:3" x14ac:dyDescent="0.25">
      <c r="A1912" t="s">
        <v>4222</v>
      </c>
      <c r="B1912" t="s">
        <v>1684</v>
      </c>
      <c r="C1912">
        <f t="shared" si="29"/>
        <v>1</v>
      </c>
    </row>
    <row r="1913" spans="1:3" x14ac:dyDescent="0.25">
      <c r="A1913" t="s">
        <v>4223</v>
      </c>
      <c r="B1913" t="s">
        <v>1685</v>
      </c>
      <c r="C1913">
        <f t="shared" si="29"/>
        <v>1</v>
      </c>
    </row>
    <row r="1914" spans="1:3" x14ac:dyDescent="0.25">
      <c r="A1914" t="s">
        <v>4224</v>
      </c>
      <c r="B1914" t="s">
        <v>1686</v>
      </c>
      <c r="C1914">
        <f t="shared" si="29"/>
        <v>1</v>
      </c>
    </row>
    <row r="1915" spans="1:3" x14ac:dyDescent="0.25">
      <c r="A1915" t="s">
        <v>4225</v>
      </c>
      <c r="B1915" t="s">
        <v>1687</v>
      </c>
      <c r="C1915">
        <f t="shared" si="29"/>
        <v>1</v>
      </c>
    </row>
    <row r="1916" spans="1:3" x14ac:dyDescent="0.25">
      <c r="A1916" t="s">
        <v>4226</v>
      </c>
      <c r="B1916" t="s">
        <v>1688</v>
      </c>
      <c r="C1916">
        <f t="shared" si="29"/>
        <v>1</v>
      </c>
    </row>
    <row r="1917" spans="1:3" x14ac:dyDescent="0.25">
      <c r="A1917" t="s">
        <v>4258</v>
      </c>
      <c r="B1917" t="s">
        <v>1720</v>
      </c>
      <c r="C1917">
        <f t="shared" si="29"/>
        <v>1</v>
      </c>
    </row>
    <row r="1918" spans="1:3" x14ac:dyDescent="0.25">
      <c r="A1918" t="s">
        <v>4307</v>
      </c>
      <c r="B1918" t="s">
        <v>1769</v>
      </c>
      <c r="C1918">
        <f t="shared" si="29"/>
        <v>1</v>
      </c>
    </row>
    <row r="1919" spans="1:3" x14ac:dyDescent="0.25">
      <c r="A1919" t="s">
        <v>4308</v>
      </c>
      <c r="B1919" t="s">
        <v>1770</v>
      </c>
      <c r="C1919">
        <f t="shared" si="29"/>
        <v>1</v>
      </c>
    </row>
    <row r="1920" spans="1:3" x14ac:dyDescent="0.25">
      <c r="A1920" t="s">
        <v>4309</v>
      </c>
      <c r="B1920" t="s">
        <v>1771</v>
      </c>
      <c r="C1920">
        <f t="shared" si="29"/>
        <v>1</v>
      </c>
    </row>
    <row r="1921" spans="1:3" x14ac:dyDescent="0.25">
      <c r="A1921" t="s">
        <v>4310</v>
      </c>
      <c r="B1921" t="s">
        <v>1772</v>
      </c>
      <c r="C1921">
        <f t="shared" si="29"/>
        <v>1</v>
      </c>
    </row>
    <row r="1922" spans="1:3" x14ac:dyDescent="0.25">
      <c r="A1922" t="s">
        <v>4313</v>
      </c>
      <c r="B1922" t="s">
        <v>1775</v>
      </c>
      <c r="C1922">
        <f t="shared" ref="C1922:C1985" si="30">COUNTIF(F:F,A1922)</f>
        <v>1</v>
      </c>
    </row>
    <row r="1923" spans="1:3" x14ac:dyDescent="0.25">
      <c r="A1923" t="s">
        <v>4314</v>
      </c>
      <c r="B1923" t="s">
        <v>1776</v>
      </c>
      <c r="C1923">
        <f t="shared" si="30"/>
        <v>1</v>
      </c>
    </row>
    <row r="1924" spans="1:3" x14ac:dyDescent="0.25">
      <c r="A1924" t="s">
        <v>4316</v>
      </c>
      <c r="B1924" t="s">
        <v>1778</v>
      </c>
      <c r="C1924">
        <f t="shared" si="30"/>
        <v>1</v>
      </c>
    </row>
    <row r="1925" spans="1:3" x14ac:dyDescent="0.25">
      <c r="A1925" t="s">
        <v>4321</v>
      </c>
      <c r="B1925" t="s">
        <v>1783</v>
      </c>
      <c r="C1925">
        <f t="shared" si="30"/>
        <v>1</v>
      </c>
    </row>
    <row r="1926" spans="1:3" x14ac:dyDescent="0.25">
      <c r="A1926" t="s">
        <v>4322</v>
      </c>
      <c r="B1926" t="s">
        <v>1784</v>
      </c>
      <c r="C1926">
        <f t="shared" si="30"/>
        <v>1</v>
      </c>
    </row>
    <row r="1927" spans="1:3" x14ac:dyDescent="0.25">
      <c r="A1927" t="s">
        <v>4323</v>
      </c>
      <c r="B1927" t="s">
        <v>1785</v>
      </c>
      <c r="C1927">
        <f t="shared" si="30"/>
        <v>1</v>
      </c>
    </row>
    <row r="1928" spans="1:3" x14ac:dyDescent="0.25">
      <c r="A1928" t="s">
        <v>4324</v>
      </c>
      <c r="B1928" t="s">
        <v>1786</v>
      </c>
      <c r="C1928">
        <f t="shared" si="30"/>
        <v>1</v>
      </c>
    </row>
    <row r="1929" spans="1:3" x14ac:dyDescent="0.25">
      <c r="A1929" t="s">
        <v>4325</v>
      </c>
      <c r="B1929" t="s">
        <v>1787</v>
      </c>
      <c r="C1929">
        <f t="shared" si="30"/>
        <v>1</v>
      </c>
    </row>
    <row r="1930" spans="1:3" x14ac:dyDescent="0.25">
      <c r="A1930" t="s">
        <v>4329</v>
      </c>
      <c r="B1930" t="s">
        <v>1791</v>
      </c>
      <c r="C1930">
        <f t="shared" si="30"/>
        <v>1</v>
      </c>
    </row>
    <row r="1931" spans="1:3" x14ac:dyDescent="0.25">
      <c r="A1931" t="s">
        <v>4330</v>
      </c>
      <c r="B1931" t="s">
        <v>1792</v>
      </c>
      <c r="C1931">
        <f t="shared" si="30"/>
        <v>1</v>
      </c>
    </row>
    <row r="1932" spans="1:3" x14ac:dyDescent="0.25">
      <c r="A1932" t="s">
        <v>4331</v>
      </c>
      <c r="B1932" t="s">
        <v>1793</v>
      </c>
      <c r="C1932">
        <f t="shared" si="30"/>
        <v>1</v>
      </c>
    </row>
    <row r="1933" spans="1:3" x14ac:dyDescent="0.25">
      <c r="A1933" t="s">
        <v>4332</v>
      </c>
      <c r="B1933" t="s">
        <v>1794</v>
      </c>
      <c r="C1933">
        <f t="shared" si="30"/>
        <v>1</v>
      </c>
    </row>
    <row r="1934" spans="1:3" x14ac:dyDescent="0.25">
      <c r="A1934" t="s">
        <v>4333</v>
      </c>
      <c r="B1934" t="s">
        <v>1795</v>
      </c>
      <c r="C1934">
        <f t="shared" si="30"/>
        <v>1</v>
      </c>
    </row>
    <row r="1935" spans="1:3" x14ac:dyDescent="0.25">
      <c r="A1935" t="s">
        <v>4334</v>
      </c>
      <c r="B1935" t="s">
        <v>1796</v>
      </c>
      <c r="C1935">
        <f t="shared" si="30"/>
        <v>1</v>
      </c>
    </row>
    <row r="1936" spans="1:3" x14ac:dyDescent="0.25">
      <c r="A1936" t="s">
        <v>4336</v>
      </c>
      <c r="B1936" t="s">
        <v>1798</v>
      </c>
      <c r="C1936">
        <f t="shared" si="30"/>
        <v>1</v>
      </c>
    </row>
    <row r="1937" spans="1:3" x14ac:dyDescent="0.25">
      <c r="A1937" t="s">
        <v>4339</v>
      </c>
      <c r="B1937" t="s">
        <v>1801</v>
      </c>
      <c r="C1937">
        <f t="shared" si="30"/>
        <v>1</v>
      </c>
    </row>
    <row r="1938" spans="1:3" x14ac:dyDescent="0.25">
      <c r="A1938" t="s">
        <v>4342</v>
      </c>
      <c r="B1938" t="s">
        <v>1804</v>
      </c>
      <c r="C1938">
        <f t="shared" si="30"/>
        <v>1</v>
      </c>
    </row>
    <row r="1939" spans="1:3" x14ac:dyDescent="0.25">
      <c r="A1939" t="s">
        <v>4343</v>
      </c>
      <c r="B1939" t="s">
        <v>1805</v>
      </c>
      <c r="C1939">
        <f t="shared" si="30"/>
        <v>1</v>
      </c>
    </row>
    <row r="1940" spans="1:3" x14ac:dyDescent="0.25">
      <c r="A1940" t="s">
        <v>4344</v>
      </c>
      <c r="B1940" t="s">
        <v>1806</v>
      </c>
      <c r="C1940">
        <f t="shared" si="30"/>
        <v>1</v>
      </c>
    </row>
    <row r="1941" spans="1:3" x14ac:dyDescent="0.25">
      <c r="A1941" t="s">
        <v>4345</v>
      </c>
      <c r="B1941" t="s">
        <v>1807</v>
      </c>
      <c r="C1941">
        <f t="shared" si="30"/>
        <v>1</v>
      </c>
    </row>
    <row r="1942" spans="1:3" x14ac:dyDescent="0.25">
      <c r="A1942" t="s">
        <v>4346</v>
      </c>
      <c r="B1942" t="s">
        <v>1808</v>
      </c>
      <c r="C1942">
        <f t="shared" si="30"/>
        <v>1</v>
      </c>
    </row>
    <row r="1943" spans="1:3" x14ac:dyDescent="0.25">
      <c r="A1943" t="s">
        <v>4347</v>
      </c>
      <c r="B1943" t="s">
        <v>1809</v>
      </c>
      <c r="C1943">
        <f t="shared" si="30"/>
        <v>1</v>
      </c>
    </row>
    <row r="1944" spans="1:3" x14ac:dyDescent="0.25">
      <c r="A1944" t="s">
        <v>4348</v>
      </c>
      <c r="B1944" t="s">
        <v>1810</v>
      </c>
      <c r="C1944">
        <f t="shared" si="30"/>
        <v>1</v>
      </c>
    </row>
    <row r="1945" spans="1:3" x14ac:dyDescent="0.25">
      <c r="A1945" t="s">
        <v>4351</v>
      </c>
      <c r="B1945" t="s">
        <v>1813</v>
      </c>
      <c r="C1945">
        <f t="shared" si="30"/>
        <v>1</v>
      </c>
    </row>
    <row r="1946" spans="1:3" x14ac:dyDescent="0.25">
      <c r="A1946" t="s">
        <v>4358</v>
      </c>
      <c r="B1946" t="s">
        <v>1820</v>
      </c>
      <c r="C1946">
        <f t="shared" si="30"/>
        <v>1</v>
      </c>
    </row>
    <row r="1947" spans="1:3" x14ac:dyDescent="0.25">
      <c r="A1947" t="s">
        <v>4361</v>
      </c>
      <c r="B1947" t="s">
        <v>1823</v>
      </c>
      <c r="C1947">
        <f t="shared" si="30"/>
        <v>1</v>
      </c>
    </row>
    <row r="1948" spans="1:3" x14ac:dyDescent="0.25">
      <c r="A1948" t="s">
        <v>4369</v>
      </c>
      <c r="B1948" t="s">
        <v>1831</v>
      </c>
      <c r="C1948">
        <f t="shared" si="30"/>
        <v>1</v>
      </c>
    </row>
    <row r="1949" spans="1:3" x14ac:dyDescent="0.25">
      <c r="A1949" t="s">
        <v>4371</v>
      </c>
      <c r="B1949" t="s">
        <v>1833</v>
      </c>
      <c r="C1949">
        <f t="shared" si="30"/>
        <v>1</v>
      </c>
    </row>
    <row r="1950" spans="1:3" x14ac:dyDescent="0.25">
      <c r="A1950" t="s">
        <v>4380</v>
      </c>
      <c r="B1950" t="s">
        <v>1842</v>
      </c>
      <c r="C1950">
        <f t="shared" si="30"/>
        <v>1</v>
      </c>
    </row>
    <row r="1951" spans="1:3" x14ac:dyDescent="0.25">
      <c r="A1951" t="s">
        <v>4381</v>
      </c>
      <c r="B1951" t="s">
        <v>1843</v>
      </c>
      <c r="C1951">
        <f t="shared" si="30"/>
        <v>1</v>
      </c>
    </row>
    <row r="1952" spans="1:3" x14ac:dyDescent="0.25">
      <c r="A1952" t="s">
        <v>4383</v>
      </c>
      <c r="B1952" t="s">
        <v>1845</v>
      </c>
      <c r="C1952">
        <f t="shared" si="30"/>
        <v>1</v>
      </c>
    </row>
    <row r="1953" spans="1:3" x14ac:dyDescent="0.25">
      <c r="A1953" t="s">
        <v>4387</v>
      </c>
      <c r="B1953" t="s">
        <v>1849</v>
      </c>
      <c r="C1953">
        <f t="shared" si="30"/>
        <v>1</v>
      </c>
    </row>
    <row r="1954" spans="1:3" x14ac:dyDescent="0.25">
      <c r="A1954" t="s">
        <v>4389</v>
      </c>
      <c r="B1954" t="s">
        <v>1851</v>
      </c>
      <c r="C1954">
        <f t="shared" si="30"/>
        <v>1</v>
      </c>
    </row>
    <row r="1955" spans="1:3" x14ac:dyDescent="0.25">
      <c r="A1955" t="s">
        <v>4390</v>
      </c>
      <c r="B1955" t="s">
        <v>1852</v>
      </c>
      <c r="C1955">
        <f t="shared" si="30"/>
        <v>1</v>
      </c>
    </row>
    <row r="1956" spans="1:3" x14ac:dyDescent="0.25">
      <c r="A1956" t="s">
        <v>4391</v>
      </c>
      <c r="B1956" t="s">
        <v>1853</v>
      </c>
      <c r="C1956">
        <f t="shared" si="30"/>
        <v>1</v>
      </c>
    </row>
    <row r="1957" spans="1:3" x14ac:dyDescent="0.25">
      <c r="A1957" t="s">
        <v>4392</v>
      </c>
      <c r="B1957" t="s">
        <v>1854</v>
      </c>
      <c r="C1957">
        <f t="shared" si="30"/>
        <v>1</v>
      </c>
    </row>
    <row r="1958" spans="1:3" x14ac:dyDescent="0.25">
      <c r="A1958" t="s">
        <v>4393</v>
      </c>
      <c r="B1958" t="s">
        <v>1855</v>
      </c>
      <c r="C1958">
        <f t="shared" si="30"/>
        <v>1</v>
      </c>
    </row>
    <row r="1959" spans="1:3" x14ac:dyDescent="0.25">
      <c r="A1959" t="s">
        <v>4394</v>
      </c>
      <c r="B1959" t="s">
        <v>1856</v>
      </c>
      <c r="C1959">
        <f t="shared" si="30"/>
        <v>1</v>
      </c>
    </row>
    <row r="1960" spans="1:3" x14ac:dyDescent="0.25">
      <c r="A1960" t="s">
        <v>4395</v>
      </c>
      <c r="B1960" t="s">
        <v>1857</v>
      </c>
      <c r="C1960">
        <f t="shared" si="30"/>
        <v>1</v>
      </c>
    </row>
    <row r="1961" spans="1:3" x14ac:dyDescent="0.25">
      <c r="A1961" t="s">
        <v>4396</v>
      </c>
      <c r="B1961" t="s">
        <v>1858</v>
      </c>
      <c r="C1961">
        <f t="shared" si="30"/>
        <v>1</v>
      </c>
    </row>
    <row r="1962" spans="1:3" x14ac:dyDescent="0.25">
      <c r="A1962" t="s">
        <v>4397</v>
      </c>
      <c r="B1962" t="s">
        <v>1859</v>
      </c>
      <c r="C1962">
        <f t="shared" si="30"/>
        <v>1</v>
      </c>
    </row>
    <row r="1963" spans="1:3" x14ac:dyDescent="0.25">
      <c r="A1963" t="s">
        <v>4398</v>
      </c>
      <c r="B1963" t="s">
        <v>1860</v>
      </c>
      <c r="C1963">
        <f t="shared" si="30"/>
        <v>1</v>
      </c>
    </row>
    <row r="1964" spans="1:3" x14ac:dyDescent="0.25">
      <c r="A1964" t="s">
        <v>4399</v>
      </c>
      <c r="B1964" t="s">
        <v>1861</v>
      </c>
      <c r="C1964">
        <f t="shared" si="30"/>
        <v>1</v>
      </c>
    </row>
    <row r="1965" spans="1:3" x14ac:dyDescent="0.25">
      <c r="A1965" t="s">
        <v>4400</v>
      </c>
      <c r="B1965" t="s">
        <v>1862</v>
      </c>
      <c r="C1965">
        <f t="shared" si="30"/>
        <v>1</v>
      </c>
    </row>
    <row r="1966" spans="1:3" x14ac:dyDescent="0.25">
      <c r="A1966" t="s">
        <v>4401</v>
      </c>
      <c r="B1966" t="s">
        <v>1863</v>
      </c>
      <c r="C1966">
        <f t="shared" si="30"/>
        <v>1</v>
      </c>
    </row>
    <row r="1967" spans="1:3" x14ac:dyDescent="0.25">
      <c r="A1967" t="s">
        <v>4402</v>
      </c>
      <c r="B1967" t="s">
        <v>1864</v>
      </c>
      <c r="C1967">
        <f t="shared" si="30"/>
        <v>1</v>
      </c>
    </row>
    <row r="1968" spans="1:3" x14ac:dyDescent="0.25">
      <c r="A1968" t="s">
        <v>4407</v>
      </c>
      <c r="B1968" t="s">
        <v>1869</v>
      </c>
      <c r="C1968">
        <f t="shared" si="30"/>
        <v>1</v>
      </c>
    </row>
    <row r="1969" spans="1:3" x14ac:dyDescent="0.25">
      <c r="A1969" t="s">
        <v>4413</v>
      </c>
      <c r="B1969" t="s">
        <v>1875</v>
      </c>
      <c r="C1969">
        <f t="shared" si="30"/>
        <v>1</v>
      </c>
    </row>
    <row r="1970" spans="1:3" x14ac:dyDescent="0.25">
      <c r="A1970" t="s">
        <v>4414</v>
      </c>
      <c r="B1970" t="s">
        <v>1876</v>
      </c>
      <c r="C1970">
        <f t="shared" si="30"/>
        <v>1</v>
      </c>
    </row>
    <row r="1971" spans="1:3" x14ac:dyDescent="0.25">
      <c r="A1971" t="s">
        <v>4415</v>
      </c>
      <c r="B1971" t="s">
        <v>1877</v>
      </c>
      <c r="C1971">
        <f t="shared" si="30"/>
        <v>1</v>
      </c>
    </row>
    <row r="1972" spans="1:3" x14ac:dyDescent="0.25">
      <c r="A1972" t="s">
        <v>4416</v>
      </c>
      <c r="B1972" t="s">
        <v>1878</v>
      </c>
      <c r="C1972">
        <f t="shared" si="30"/>
        <v>1</v>
      </c>
    </row>
    <row r="1973" spans="1:3" x14ac:dyDescent="0.25">
      <c r="A1973" t="s">
        <v>4417</v>
      </c>
      <c r="B1973" t="s">
        <v>1879</v>
      </c>
      <c r="C1973">
        <f t="shared" si="30"/>
        <v>1</v>
      </c>
    </row>
    <row r="1974" spans="1:3" x14ac:dyDescent="0.25">
      <c r="A1974" t="s">
        <v>4418</v>
      </c>
      <c r="B1974" t="s">
        <v>1880</v>
      </c>
      <c r="C1974">
        <f t="shared" si="30"/>
        <v>1</v>
      </c>
    </row>
    <row r="1975" spans="1:3" x14ac:dyDescent="0.25">
      <c r="A1975" t="s">
        <v>4420</v>
      </c>
      <c r="B1975" t="s">
        <v>1882</v>
      </c>
      <c r="C1975">
        <f t="shared" si="30"/>
        <v>1</v>
      </c>
    </row>
    <row r="1976" spans="1:3" x14ac:dyDescent="0.25">
      <c r="A1976" t="s">
        <v>4423</v>
      </c>
      <c r="B1976" t="s">
        <v>1885</v>
      </c>
      <c r="C1976">
        <f t="shared" si="30"/>
        <v>1</v>
      </c>
    </row>
    <row r="1977" spans="1:3" x14ac:dyDescent="0.25">
      <c r="A1977" t="s">
        <v>4424</v>
      </c>
      <c r="B1977" t="s">
        <v>1886</v>
      </c>
      <c r="C1977">
        <f t="shared" si="30"/>
        <v>1</v>
      </c>
    </row>
    <row r="1978" spans="1:3" x14ac:dyDescent="0.25">
      <c r="A1978" t="s">
        <v>4427</v>
      </c>
      <c r="B1978" t="s">
        <v>1889</v>
      </c>
      <c r="C1978">
        <f t="shared" si="30"/>
        <v>1</v>
      </c>
    </row>
    <row r="1979" spans="1:3" x14ac:dyDescent="0.25">
      <c r="A1979" t="s">
        <v>4428</v>
      </c>
      <c r="B1979" t="s">
        <v>1890</v>
      </c>
      <c r="C1979">
        <f t="shared" si="30"/>
        <v>1</v>
      </c>
    </row>
    <row r="1980" spans="1:3" x14ac:dyDescent="0.25">
      <c r="A1980" t="s">
        <v>4430</v>
      </c>
      <c r="B1980" t="s">
        <v>1892</v>
      </c>
      <c r="C1980">
        <f t="shared" si="30"/>
        <v>1</v>
      </c>
    </row>
    <row r="1981" spans="1:3" x14ac:dyDescent="0.25">
      <c r="A1981" t="s">
        <v>4432</v>
      </c>
      <c r="B1981" t="s">
        <v>1894</v>
      </c>
      <c r="C1981">
        <f t="shared" si="30"/>
        <v>1</v>
      </c>
    </row>
    <row r="1982" spans="1:3" x14ac:dyDescent="0.25">
      <c r="A1982" t="s">
        <v>4434</v>
      </c>
      <c r="B1982" t="s">
        <v>1896</v>
      </c>
      <c r="C1982">
        <f t="shared" si="30"/>
        <v>1</v>
      </c>
    </row>
    <row r="1983" spans="1:3" x14ac:dyDescent="0.25">
      <c r="A1983" t="s">
        <v>4440</v>
      </c>
      <c r="B1983" t="s">
        <v>1902</v>
      </c>
      <c r="C1983">
        <f t="shared" si="30"/>
        <v>1</v>
      </c>
    </row>
    <row r="1984" spans="1:3" x14ac:dyDescent="0.25">
      <c r="A1984" t="s">
        <v>4441</v>
      </c>
      <c r="B1984" t="s">
        <v>1903</v>
      </c>
      <c r="C1984">
        <f t="shared" si="30"/>
        <v>1</v>
      </c>
    </row>
    <row r="1985" spans="1:3" x14ac:dyDescent="0.25">
      <c r="A1985" t="s">
        <v>4442</v>
      </c>
      <c r="B1985" t="s">
        <v>1904</v>
      </c>
      <c r="C1985">
        <f t="shared" si="30"/>
        <v>1</v>
      </c>
    </row>
    <row r="1986" spans="1:3" x14ac:dyDescent="0.25">
      <c r="A1986" t="s">
        <v>4443</v>
      </c>
      <c r="B1986" t="s">
        <v>1905</v>
      </c>
      <c r="C1986">
        <f t="shared" ref="C1986:C2049" si="31">COUNTIF(F:F,A1986)</f>
        <v>1</v>
      </c>
    </row>
    <row r="1987" spans="1:3" x14ac:dyDescent="0.25">
      <c r="A1987" t="s">
        <v>4444</v>
      </c>
      <c r="B1987" t="s">
        <v>1906</v>
      </c>
      <c r="C1987">
        <f t="shared" si="31"/>
        <v>1</v>
      </c>
    </row>
    <row r="1988" spans="1:3" x14ac:dyDescent="0.25">
      <c r="A1988" t="s">
        <v>4445</v>
      </c>
      <c r="B1988" t="s">
        <v>1907</v>
      </c>
      <c r="C1988">
        <f t="shared" si="31"/>
        <v>1</v>
      </c>
    </row>
    <row r="1989" spans="1:3" x14ac:dyDescent="0.25">
      <c r="A1989" t="s">
        <v>4447</v>
      </c>
      <c r="B1989" t="s">
        <v>1909</v>
      </c>
      <c r="C1989">
        <f t="shared" si="31"/>
        <v>1</v>
      </c>
    </row>
    <row r="1990" spans="1:3" x14ac:dyDescent="0.25">
      <c r="A1990" t="s">
        <v>4450</v>
      </c>
      <c r="B1990" t="s">
        <v>1912</v>
      </c>
      <c r="C1990">
        <f t="shared" si="31"/>
        <v>1</v>
      </c>
    </row>
    <row r="1991" spans="1:3" x14ac:dyDescent="0.25">
      <c r="A1991" t="s">
        <v>4451</v>
      </c>
      <c r="B1991" t="s">
        <v>1913</v>
      </c>
      <c r="C1991">
        <f t="shared" si="31"/>
        <v>1</v>
      </c>
    </row>
    <row r="1992" spans="1:3" x14ac:dyDescent="0.25">
      <c r="A1992" t="s">
        <v>4453</v>
      </c>
      <c r="B1992" t="s">
        <v>1915</v>
      </c>
      <c r="C1992">
        <f t="shared" si="31"/>
        <v>1</v>
      </c>
    </row>
    <row r="1993" spans="1:3" x14ac:dyDescent="0.25">
      <c r="A1993" t="s">
        <v>4454</v>
      </c>
      <c r="B1993" t="s">
        <v>1916</v>
      </c>
      <c r="C1993">
        <f t="shared" si="31"/>
        <v>1</v>
      </c>
    </row>
    <row r="1994" spans="1:3" x14ac:dyDescent="0.25">
      <c r="A1994" t="s">
        <v>4455</v>
      </c>
      <c r="B1994" t="s">
        <v>1917</v>
      </c>
      <c r="C1994">
        <f t="shared" si="31"/>
        <v>1</v>
      </c>
    </row>
    <row r="1995" spans="1:3" x14ac:dyDescent="0.25">
      <c r="A1995" t="s">
        <v>4456</v>
      </c>
      <c r="B1995" t="s">
        <v>1918</v>
      </c>
      <c r="C1995">
        <f t="shared" si="31"/>
        <v>1</v>
      </c>
    </row>
    <row r="1996" spans="1:3" x14ac:dyDescent="0.25">
      <c r="A1996" t="s">
        <v>4457</v>
      </c>
      <c r="B1996" t="s">
        <v>1919</v>
      </c>
      <c r="C1996">
        <f t="shared" si="31"/>
        <v>1</v>
      </c>
    </row>
    <row r="1997" spans="1:3" x14ac:dyDescent="0.25">
      <c r="A1997" t="s">
        <v>4464</v>
      </c>
      <c r="B1997" t="s">
        <v>1926</v>
      </c>
      <c r="C1997">
        <f t="shared" si="31"/>
        <v>1</v>
      </c>
    </row>
    <row r="1998" spans="1:3" x14ac:dyDescent="0.25">
      <c r="A1998" t="s">
        <v>4465</v>
      </c>
      <c r="B1998" t="s">
        <v>1927</v>
      </c>
      <c r="C1998">
        <f t="shared" si="31"/>
        <v>1</v>
      </c>
    </row>
    <row r="1999" spans="1:3" x14ac:dyDescent="0.25">
      <c r="A1999" t="s">
        <v>4466</v>
      </c>
      <c r="B1999" t="s">
        <v>1928</v>
      </c>
      <c r="C1999">
        <f t="shared" si="31"/>
        <v>1</v>
      </c>
    </row>
    <row r="2000" spans="1:3" x14ac:dyDescent="0.25">
      <c r="A2000" t="s">
        <v>4467</v>
      </c>
      <c r="B2000" t="s">
        <v>1929</v>
      </c>
      <c r="C2000">
        <f t="shared" si="31"/>
        <v>1</v>
      </c>
    </row>
    <row r="2001" spans="1:3" x14ac:dyDescent="0.25">
      <c r="A2001" t="s">
        <v>4468</v>
      </c>
      <c r="B2001" t="s">
        <v>1930</v>
      </c>
      <c r="C2001">
        <f t="shared" si="31"/>
        <v>1</v>
      </c>
    </row>
    <row r="2002" spans="1:3" x14ac:dyDescent="0.25">
      <c r="A2002" t="s">
        <v>4469</v>
      </c>
      <c r="B2002" t="s">
        <v>1931</v>
      </c>
      <c r="C2002">
        <f t="shared" si="31"/>
        <v>1</v>
      </c>
    </row>
    <row r="2003" spans="1:3" x14ac:dyDescent="0.25">
      <c r="A2003" t="s">
        <v>4470</v>
      </c>
      <c r="B2003" t="s">
        <v>1932</v>
      </c>
      <c r="C2003">
        <f t="shared" si="31"/>
        <v>1</v>
      </c>
    </row>
    <row r="2004" spans="1:3" x14ac:dyDescent="0.25">
      <c r="A2004" t="s">
        <v>4471</v>
      </c>
      <c r="B2004" t="s">
        <v>1933</v>
      </c>
      <c r="C2004">
        <f t="shared" si="31"/>
        <v>1</v>
      </c>
    </row>
    <row r="2005" spans="1:3" x14ac:dyDescent="0.25">
      <c r="A2005" t="s">
        <v>4478</v>
      </c>
      <c r="B2005" t="s">
        <v>1940</v>
      </c>
      <c r="C2005">
        <f t="shared" si="31"/>
        <v>1</v>
      </c>
    </row>
    <row r="2006" spans="1:3" x14ac:dyDescent="0.25">
      <c r="A2006" t="s">
        <v>4480</v>
      </c>
      <c r="B2006" t="s">
        <v>1942</v>
      </c>
      <c r="C2006">
        <f t="shared" si="31"/>
        <v>1</v>
      </c>
    </row>
    <row r="2007" spans="1:3" x14ac:dyDescent="0.25">
      <c r="A2007" t="s">
        <v>4481</v>
      </c>
      <c r="B2007" t="s">
        <v>1943</v>
      </c>
      <c r="C2007">
        <f t="shared" si="31"/>
        <v>1</v>
      </c>
    </row>
    <row r="2008" spans="1:3" x14ac:dyDescent="0.25">
      <c r="A2008" t="s">
        <v>4483</v>
      </c>
      <c r="B2008" t="s">
        <v>1945</v>
      </c>
      <c r="C2008">
        <f t="shared" si="31"/>
        <v>1</v>
      </c>
    </row>
    <row r="2009" spans="1:3" x14ac:dyDescent="0.25">
      <c r="A2009" t="s">
        <v>4484</v>
      </c>
      <c r="B2009" t="s">
        <v>1946</v>
      </c>
      <c r="C2009">
        <f t="shared" si="31"/>
        <v>1</v>
      </c>
    </row>
    <row r="2010" spans="1:3" x14ac:dyDescent="0.25">
      <c r="A2010" t="s">
        <v>4486</v>
      </c>
      <c r="B2010" t="s">
        <v>1948</v>
      </c>
      <c r="C2010">
        <f t="shared" si="31"/>
        <v>1</v>
      </c>
    </row>
    <row r="2011" spans="1:3" x14ac:dyDescent="0.25">
      <c r="A2011" t="s">
        <v>4487</v>
      </c>
      <c r="B2011" t="s">
        <v>1949</v>
      </c>
      <c r="C2011">
        <f t="shared" si="31"/>
        <v>1</v>
      </c>
    </row>
    <row r="2012" spans="1:3" x14ac:dyDescent="0.25">
      <c r="A2012" t="s">
        <v>4488</v>
      </c>
      <c r="B2012" t="s">
        <v>1950</v>
      </c>
      <c r="C2012">
        <f t="shared" si="31"/>
        <v>1</v>
      </c>
    </row>
    <row r="2013" spans="1:3" x14ac:dyDescent="0.25">
      <c r="A2013" t="s">
        <v>4489</v>
      </c>
      <c r="B2013" t="s">
        <v>1951</v>
      </c>
      <c r="C2013">
        <f t="shared" si="31"/>
        <v>1</v>
      </c>
    </row>
    <row r="2014" spans="1:3" x14ac:dyDescent="0.25">
      <c r="A2014" t="s">
        <v>4496</v>
      </c>
      <c r="B2014" t="s">
        <v>1958</v>
      </c>
      <c r="C2014">
        <f t="shared" si="31"/>
        <v>1</v>
      </c>
    </row>
    <row r="2015" spans="1:3" x14ac:dyDescent="0.25">
      <c r="A2015" t="s">
        <v>4504</v>
      </c>
      <c r="B2015" t="s">
        <v>1966</v>
      </c>
      <c r="C2015">
        <f t="shared" si="31"/>
        <v>1</v>
      </c>
    </row>
    <row r="2016" spans="1:3" x14ac:dyDescent="0.25">
      <c r="A2016" t="s">
        <v>4505</v>
      </c>
      <c r="B2016" t="s">
        <v>1967</v>
      </c>
      <c r="C2016">
        <f t="shared" si="31"/>
        <v>1</v>
      </c>
    </row>
    <row r="2017" spans="1:3" x14ac:dyDescent="0.25">
      <c r="A2017" t="s">
        <v>4506</v>
      </c>
      <c r="B2017" t="s">
        <v>1968</v>
      </c>
      <c r="C2017">
        <f t="shared" si="31"/>
        <v>1</v>
      </c>
    </row>
    <row r="2018" spans="1:3" x14ac:dyDescent="0.25">
      <c r="A2018" t="s">
        <v>4509</v>
      </c>
      <c r="B2018" t="s">
        <v>1971</v>
      </c>
      <c r="C2018">
        <f t="shared" si="31"/>
        <v>1</v>
      </c>
    </row>
    <row r="2019" spans="1:3" x14ac:dyDescent="0.25">
      <c r="A2019" t="s">
        <v>4515</v>
      </c>
      <c r="B2019" t="s">
        <v>1977</v>
      </c>
      <c r="C2019">
        <f t="shared" si="31"/>
        <v>1</v>
      </c>
    </row>
    <row r="2020" spans="1:3" x14ac:dyDescent="0.25">
      <c r="A2020" t="s">
        <v>4516</v>
      </c>
      <c r="B2020" t="s">
        <v>1978</v>
      </c>
      <c r="C2020">
        <f t="shared" si="31"/>
        <v>1</v>
      </c>
    </row>
    <row r="2021" spans="1:3" x14ac:dyDescent="0.25">
      <c r="A2021" t="s">
        <v>4517</v>
      </c>
      <c r="B2021" t="s">
        <v>1979</v>
      </c>
      <c r="C2021">
        <f t="shared" si="31"/>
        <v>1</v>
      </c>
    </row>
    <row r="2022" spans="1:3" x14ac:dyDescent="0.25">
      <c r="A2022" t="s">
        <v>4518</v>
      </c>
      <c r="B2022" t="s">
        <v>1980</v>
      </c>
      <c r="C2022">
        <f t="shared" si="31"/>
        <v>1</v>
      </c>
    </row>
    <row r="2023" spans="1:3" x14ac:dyDescent="0.25">
      <c r="A2023" t="s">
        <v>4519</v>
      </c>
      <c r="B2023" t="s">
        <v>1981</v>
      </c>
      <c r="C2023">
        <f t="shared" si="31"/>
        <v>1</v>
      </c>
    </row>
    <row r="2024" spans="1:3" x14ac:dyDescent="0.25">
      <c r="A2024" t="s">
        <v>4520</v>
      </c>
      <c r="B2024" t="s">
        <v>1982</v>
      </c>
      <c r="C2024">
        <f t="shared" si="31"/>
        <v>1</v>
      </c>
    </row>
    <row r="2025" spans="1:3" x14ac:dyDescent="0.25">
      <c r="A2025" t="s">
        <v>4523</v>
      </c>
      <c r="B2025" t="s">
        <v>1985</v>
      </c>
      <c r="C2025">
        <f t="shared" si="31"/>
        <v>1</v>
      </c>
    </row>
    <row r="2026" spans="1:3" x14ac:dyDescent="0.25">
      <c r="A2026" t="s">
        <v>4525</v>
      </c>
      <c r="B2026" t="s">
        <v>1987</v>
      </c>
      <c r="C2026">
        <f t="shared" si="31"/>
        <v>1</v>
      </c>
    </row>
    <row r="2027" spans="1:3" x14ac:dyDescent="0.25">
      <c r="A2027" t="s">
        <v>4535</v>
      </c>
      <c r="B2027" t="s">
        <v>1997</v>
      </c>
      <c r="C2027">
        <f t="shared" si="31"/>
        <v>1</v>
      </c>
    </row>
    <row r="2028" spans="1:3" x14ac:dyDescent="0.25">
      <c r="A2028" t="s">
        <v>4536</v>
      </c>
      <c r="B2028" t="s">
        <v>1998</v>
      </c>
      <c r="C2028">
        <f t="shared" si="31"/>
        <v>1</v>
      </c>
    </row>
    <row r="2029" spans="1:3" x14ac:dyDescent="0.25">
      <c r="A2029" t="s">
        <v>4538</v>
      </c>
      <c r="B2029" t="s">
        <v>2000</v>
      </c>
      <c r="C2029">
        <f t="shared" si="31"/>
        <v>1</v>
      </c>
    </row>
    <row r="2030" spans="1:3" x14ac:dyDescent="0.25">
      <c r="A2030" t="s">
        <v>4546</v>
      </c>
      <c r="B2030" t="s">
        <v>2008</v>
      </c>
      <c r="C2030">
        <f t="shared" si="31"/>
        <v>1</v>
      </c>
    </row>
    <row r="2031" spans="1:3" x14ac:dyDescent="0.25">
      <c r="A2031" t="s">
        <v>4547</v>
      </c>
      <c r="B2031" t="s">
        <v>2009</v>
      </c>
      <c r="C2031">
        <f t="shared" si="31"/>
        <v>1</v>
      </c>
    </row>
    <row r="2032" spans="1:3" x14ac:dyDescent="0.25">
      <c r="A2032" t="s">
        <v>4548</v>
      </c>
      <c r="B2032" t="s">
        <v>2010</v>
      </c>
      <c r="C2032">
        <f t="shared" si="31"/>
        <v>1</v>
      </c>
    </row>
    <row r="2033" spans="1:3" x14ac:dyDescent="0.25">
      <c r="A2033" t="s">
        <v>4549</v>
      </c>
      <c r="B2033" t="s">
        <v>2011</v>
      </c>
      <c r="C2033">
        <f t="shared" si="31"/>
        <v>1</v>
      </c>
    </row>
    <row r="2034" spans="1:3" x14ac:dyDescent="0.25">
      <c r="A2034" t="s">
        <v>4551</v>
      </c>
      <c r="B2034" t="s">
        <v>2013</v>
      </c>
      <c r="C2034">
        <f t="shared" si="31"/>
        <v>1</v>
      </c>
    </row>
    <row r="2035" spans="1:3" x14ac:dyDescent="0.25">
      <c r="A2035" t="s">
        <v>4555</v>
      </c>
      <c r="B2035" t="s">
        <v>2017</v>
      </c>
      <c r="C2035">
        <f t="shared" si="31"/>
        <v>1</v>
      </c>
    </row>
    <row r="2036" spans="1:3" x14ac:dyDescent="0.25">
      <c r="A2036" t="s">
        <v>4556</v>
      </c>
      <c r="B2036" t="s">
        <v>2018</v>
      </c>
      <c r="C2036">
        <f t="shared" si="31"/>
        <v>1</v>
      </c>
    </row>
    <row r="2037" spans="1:3" x14ac:dyDescent="0.25">
      <c r="A2037" t="s">
        <v>4557</v>
      </c>
      <c r="B2037" t="s">
        <v>2019</v>
      </c>
      <c r="C2037">
        <f t="shared" si="31"/>
        <v>1</v>
      </c>
    </row>
    <row r="2038" spans="1:3" x14ac:dyDescent="0.25">
      <c r="A2038" t="s">
        <v>4560</v>
      </c>
      <c r="B2038" t="s">
        <v>2022</v>
      </c>
      <c r="C2038">
        <f t="shared" si="31"/>
        <v>1</v>
      </c>
    </row>
    <row r="2039" spans="1:3" x14ac:dyDescent="0.25">
      <c r="A2039" t="s">
        <v>4561</v>
      </c>
      <c r="B2039" t="s">
        <v>2023</v>
      </c>
      <c r="C2039">
        <f t="shared" si="31"/>
        <v>1</v>
      </c>
    </row>
    <row r="2040" spans="1:3" x14ac:dyDescent="0.25">
      <c r="A2040" t="s">
        <v>4563</v>
      </c>
      <c r="B2040" t="s">
        <v>2025</v>
      </c>
      <c r="C2040">
        <f t="shared" si="31"/>
        <v>1</v>
      </c>
    </row>
    <row r="2041" spans="1:3" x14ac:dyDescent="0.25">
      <c r="A2041" t="s">
        <v>4564</v>
      </c>
      <c r="B2041" t="s">
        <v>2026</v>
      </c>
      <c r="C2041">
        <f t="shared" si="31"/>
        <v>1</v>
      </c>
    </row>
    <row r="2042" spans="1:3" x14ac:dyDescent="0.25">
      <c r="A2042" t="s">
        <v>4565</v>
      </c>
      <c r="B2042" t="s">
        <v>2027</v>
      </c>
      <c r="C2042">
        <f t="shared" si="31"/>
        <v>1</v>
      </c>
    </row>
    <row r="2043" spans="1:3" x14ac:dyDescent="0.25">
      <c r="A2043" t="s">
        <v>4566</v>
      </c>
      <c r="B2043" t="s">
        <v>2028</v>
      </c>
      <c r="C2043">
        <f t="shared" si="31"/>
        <v>1</v>
      </c>
    </row>
    <row r="2044" spans="1:3" x14ac:dyDescent="0.25">
      <c r="A2044" t="s">
        <v>4567</v>
      </c>
      <c r="B2044" t="s">
        <v>2029</v>
      </c>
      <c r="C2044">
        <f t="shared" si="31"/>
        <v>1</v>
      </c>
    </row>
    <row r="2045" spans="1:3" x14ac:dyDescent="0.25">
      <c r="A2045" t="s">
        <v>4571</v>
      </c>
      <c r="B2045" t="s">
        <v>2033</v>
      </c>
      <c r="C2045">
        <f t="shared" si="31"/>
        <v>1</v>
      </c>
    </row>
    <row r="2046" spans="1:3" x14ac:dyDescent="0.25">
      <c r="A2046" t="s">
        <v>4572</v>
      </c>
      <c r="B2046" t="s">
        <v>2034</v>
      </c>
      <c r="C2046">
        <f t="shared" si="31"/>
        <v>1</v>
      </c>
    </row>
    <row r="2047" spans="1:3" x14ac:dyDescent="0.25">
      <c r="A2047" t="s">
        <v>4573</v>
      </c>
      <c r="B2047" t="s">
        <v>2035</v>
      </c>
      <c r="C2047">
        <f t="shared" si="31"/>
        <v>1</v>
      </c>
    </row>
    <row r="2048" spans="1:3" x14ac:dyDescent="0.25">
      <c r="A2048" t="s">
        <v>4574</v>
      </c>
      <c r="B2048" t="s">
        <v>2036</v>
      </c>
      <c r="C2048">
        <f t="shared" si="31"/>
        <v>1</v>
      </c>
    </row>
    <row r="2049" spans="1:3" x14ac:dyDescent="0.25">
      <c r="A2049" t="s">
        <v>4590</v>
      </c>
      <c r="B2049" t="s">
        <v>2052</v>
      </c>
      <c r="C2049">
        <f t="shared" si="31"/>
        <v>1</v>
      </c>
    </row>
    <row r="2050" spans="1:3" x14ac:dyDescent="0.25">
      <c r="A2050" t="s">
        <v>4593</v>
      </c>
      <c r="B2050" t="s">
        <v>2055</v>
      </c>
      <c r="C2050">
        <f t="shared" ref="C2050:C2083" si="32">COUNTIF(F:F,A2050)</f>
        <v>1</v>
      </c>
    </row>
    <row r="2051" spans="1:3" x14ac:dyDescent="0.25">
      <c r="A2051" t="s">
        <v>4594</v>
      </c>
      <c r="B2051" t="s">
        <v>2056</v>
      </c>
      <c r="C2051">
        <f t="shared" si="32"/>
        <v>1</v>
      </c>
    </row>
    <row r="2052" spans="1:3" x14ac:dyDescent="0.25">
      <c r="A2052" t="s">
        <v>4598</v>
      </c>
      <c r="B2052" t="s">
        <v>2060</v>
      </c>
      <c r="C2052">
        <f t="shared" si="32"/>
        <v>1</v>
      </c>
    </row>
    <row r="2053" spans="1:3" x14ac:dyDescent="0.25">
      <c r="A2053" t="s">
        <v>4600</v>
      </c>
      <c r="B2053" t="s">
        <v>2062</v>
      </c>
      <c r="C2053">
        <f t="shared" si="32"/>
        <v>1</v>
      </c>
    </row>
    <row r="2054" spans="1:3" x14ac:dyDescent="0.25">
      <c r="A2054" t="s">
        <v>4601</v>
      </c>
      <c r="B2054" t="s">
        <v>2063</v>
      </c>
      <c r="C2054">
        <f t="shared" si="32"/>
        <v>1</v>
      </c>
    </row>
    <row r="2055" spans="1:3" x14ac:dyDescent="0.25">
      <c r="A2055" t="s">
        <v>4602</v>
      </c>
      <c r="B2055" t="s">
        <v>2064</v>
      </c>
      <c r="C2055">
        <f t="shared" si="32"/>
        <v>1</v>
      </c>
    </row>
    <row r="2056" spans="1:3" x14ac:dyDescent="0.25">
      <c r="A2056" t="s">
        <v>4603</v>
      </c>
      <c r="B2056" t="s">
        <v>2065</v>
      </c>
      <c r="C2056">
        <f t="shared" si="32"/>
        <v>1</v>
      </c>
    </row>
    <row r="2057" spans="1:3" x14ac:dyDescent="0.25">
      <c r="A2057" t="s">
        <v>4604</v>
      </c>
      <c r="B2057" t="s">
        <v>2066</v>
      </c>
      <c r="C2057">
        <f t="shared" si="32"/>
        <v>1</v>
      </c>
    </row>
    <row r="2058" spans="1:3" x14ac:dyDescent="0.25">
      <c r="A2058" t="s">
        <v>4605</v>
      </c>
      <c r="B2058" t="s">
        <v>2067</v>
      </c>
      <c r="C2058">
        <f t="shared" si="32"/>
        <v>1</v>
      </c>
    </row>
    <row r="2059" spans="1:3" x14ac:dyDescent="0.25">
      <c r="A2059" t="s">
        <v>4606</v>
      </c>
      <c r="B2059" t="s">
        <v>2068</v>
      </c>
      <c r="C2059">
        <f t="shared" si="32"/>
        <v>1</v>
      </c>
    </row>
    <row r="2060" spans="1:3" x14ac:dyDescent="0.25">
      <c r="A2060" t="s">
        <v>4607</v>
      </c>
      <c r="B2060" t="s">
        <v>2069</v>
      </c>
      <c r="C2060">
        <f t="shared" si="32"/>
        <v>1</v>
      </c>
    </row>
    <row r="2061" spans="1:3" x14ac:dyDescent="0.25">
      <c r="A2061" t="s">
        <v>4609</v>
      </c>
      <c r="B2061" t="s">
        <v>2071</v>
      </c>
      <c r="C2061">
        <f t="shared" si="32"/>
        <v>1</v>
      </c>
    </row>
    <row r="2062" spans="1:3" x14ac:dyDescent="0.25">
      <c r="A2062" t="s">
        <v>4612</v>
      </c>
      <c r="B2062" t="s">
        <v>2074</v>
      </c>
      <c r="C2062">
        <f t="shared" si="32"/>
        <v>1</v>
      </c>
    </row>
    <row r="2063" spans="1:3" x14ac:dyDescent="0.25">
      <c r="A2063" t="s">
        <v>4613</v>
      </c>
      <c r="B2063" t="s">
        <v>2075</v>
      </c>
      <c r="C2063">
        <f t="shared" si="32"/>
        <v>1</v>
      </c>
    </row>
    <row r="2064" spans="1:3" x14ac:dyDescent="0.25">
      <c r="A2064" t="s">
        <v>4616</v>
      </c>
      <c r="B2064" t="s">
        <v>2078</v>
      </c>
      <c r="C2064">
        <f t="shared" si="32"/>
        <v>1</v>
      </c>
    </row>
    <row r="2065" spans="1:3" x14ac:dyDescent="0.25">
      <c r="A2065" t="s">
        <v>4623</v>
      </c>
      <c r="B2065" t="s">
        <v>2085</v>
      </c>
      <c r="C2065">
        <f t="shared" si="32"/>
        <v>1</v>
      </c>
    </row>
    <row r="2066" spans="1:3" x14ac:dyDescent="0.25">
      <c r="A2066" t="s">
        <v>4624</v>
      </c>
      <c r="B2066" t="s">
        <v>2086</v>
      </c>
      <c r="C2066">
        <f t="shared" si="32"/>
        <v>1</v>
      </c>
    </row>
    <row r="2067" spans="1:3" x14ac:dyDescent="0.25">
      <c r="A2067" t="s">
        <v>4625</v>
      </c>
      <c r="B2067" t="s">
        <v>2087</v>
      </c>
      <c r="C2067">
        <f t="shared" si="32"/>
        <v>1</v>
      </c>
    </row>
    <row r="2068" spans="1:3" x14ac:dyDescent="0.25">
      <c r="A2068" t="s">
        <v>4626</v>
      </c>
      <c r="B2068" t="s">
        <v>2088</v>
      </c>
      <c r="C2068">
        <f t="shared" si="32"/>
        <v>1</v>
      </c>
    </row>
    <row r="2069" spans="1:3" x14ac:dyDescent="0.25">
      <c r="A2069" t="s">
        <v>4632</v>
      </c>
      <c r="B2069" t="s">
        <v>2094</v>
      </c>
      <c r="C2069">
        <f t="shared" si="32"/>
        <v>1</v>
      </c>
    </row>
    <row r="2070" spans="1:3" x14ac:dyDescent="0.25">
      <c r="A2070" t="s">
        <v>4634</v>
      </c>
      <c r="B2070" t="s">
        <v>2096</v>
      </c>
      <c r="C2070">
        <f t="shared" si="32"/>
        <v>1</v>
      </c>
    </row>
    <row r="2071" spans="1:3" x14ac:dyDescent="0.25">
      <c r="A2071" t="s">
        <v>4637</v>
      </c>
      <c r="B2071" t="s">
        <v>2099</v>
      </c>
      <c r="C2071">
        <f t="shared" si="32"/>
        <v>1</v>
      </c>
    </row>
    <row r="2072" spans="1:3" x14ac:dyDescent="0.25">
      <c r="A2072" t="s">
        <v>4638</v>
      </c>
      <c r="B2072" t="s">
        <v>2100</v>
      </c>
      <c r="C2072">
        <f t="shared" si="32"/>
        <v>1</v>
      </c>
    </row>
    <row r="2073" spans="1:3" x14ac:dyDescent="0.25">
      <c r="A2073" t="s">
        <v>4639</v>
      </c>
      <c r="B2073" t="s">
        <v>2101</v>
      </c>
      <c r="C2073">
        <f t="shared" si="32"/>
        <v>1</v>
      </c>
    </row>
    <row r="2074" spans="1:3" x14ac:dyDescent="0.25">
      <c r="A2074" t="s">
        <v>4640</v>
      </c>
      <c r="B2074" t="s">
        <v>2102</v>
      </c>
      <c r="C2074">
        <f t="shared" si="32"/>
        <v>1</v>
      </c>
    </row>
    <row r="2075" spans="1:3" x14ac:dyDescent="0.25">
      <c r="A2075" t="s">
        <v>4648</v>
      </c>
      <c r="B2075" t="s">
        <v>2110</v>
      </c>
      <c r="C2075">
        <f t="shared" si="32"/>
        <v>1</v>
      </c>
    </row>
    <row r="2076" spans="1:3" x14ac:dyDescent="0.25">
      <c r="A2076" t="s">
        <v>4650</v>
      </c>
      <c r="B2076" t="s">
        <v>2112</v>
      </c>
      <c r="C2076">
        <f t="shared" si="32"/>
        <v>1</v>
      </c>
    </row>
    <row r="2077" spans="1:3" x14ac:dyDescent="0.25">
      <c r="A2077" t="s">
        <v>4654</v>
      </c>
      <c r="B2077" t="s">
        <v>2116</v>
      </c>
      <c r="C2077">
        <f t="shared" si="32"/>
        <v>1</v>
      </c>
    </row>
    <row r="2078" spans="1:3" x14ac:dyDescent="0.25">
      <c r="A2078" t="s">
        <v>4657</v>
      </c>
      <c r="B2078" t="s">
        <v>2119</v>
      </c>
      <c r="C2078">
        <f t="shared" si="32"/>
        <v>1</v>
      </c>
    </row>
    <row r="2079" spans="1:3" x14ac:dyDescent="0.25">
      <c r="A2079" t="s">
        <v>4660</v>
      </c>
      <c r="B2079" t="s">
        <v>2122</v>
      </c>
      <c r="C2079">
        <f t="shared" si="32"/>
        <v>1</v>
      </c>
    </row>
    <row r="2080" spans="1:3" x14ac:dyDescent="0.25">
      <c r="A2080" t="s">
        <v>4661</v>
      </c>
      <c r="B2080" t="s">
        <v>2123</v>
      </c>
      <c r="C2080">
        <f t="shared" si="32"/>
        <v>1</v>
      </c>
    </row>
    <row r="2081" spans="1:3" x14ac:dyDescent="0.25">
      <c r="A2081" t="s">
        <v>4667</v>
      </c>
      <c r="B2081" t="s">
        <v>2129</v>
      </c>
      <c r="C2081">
        <f t="shared" si="32"/>
        <v>1</v>
      </c>
    </row>
    <row r="2082" spans="1:3" x14ac:dyDescent="0.25">
      <c r="A2082" t="s">
        <v>4672</v>
      </c>
      <c r="B2082" t="s">
        <v>2134</v>
      </c>
      <c r="C2082">
        <f t="shared" si="32"/>
        <v>1</v>
      </c>
    </row>
    <row r="2083" spans="1:3" x14ac:dyDescent="0.25">
      <c r="A2083" t="s">
        <v>4674</v>
      </c>
      <c r="B2083" t="s">
        <v>2136</v>
      </c>
      <c r="C2083">
        <f t="shared" si="32"/>
        <v>1</v>
      </c>
    </row>
  </sheetData>
  <sortState ref="A2:C2083">
    <sortCondition ref="C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B E 1 3 5 D F 8 - 1 A 3 B - 4 9 F 5 - A D 5 2 - 8 E 5 5 2 0 5 9 E 2 A C } "   T o u r I d = " 4 d 0 b b 8 c 3 - e 8 a b - 4 e c 0 - a 0 4 d - 7 8 a f f d 4 4 9 f 5 1 "   X m l V e r = " 5 "   M i n X m l V e r = " 3 " > < D e s c r i p t i o n > S o m e   d e s c r i p t i o n   f o r   t h e   t o u r   g o e s   h e r e < / D e s c r i p t i o n > < I m a g e > i V B O R w 0 K G g o A A A A N S U h E U g A A A N Q A A A B 1 C A Y A A A A 2 n s 9 T A A A A A X N S R 0 I A r s 4 c 6 Q A A A A R n Q U 1 B A A C x j w v 8 Y Q U A A A A J c E h Z c w A A B e c A A A X n A a T o t f k A A H N P S U R B V H h e 3 b 1 X k y P b l h 6 2 Y B I J 7 1 E o 3 7 7 7 9 H H X 3 z u c G Z J i S I z Q g 6 T Q i 0 I v E p / 0 o C c p p A j F i A x F 8 P 4 p 6 Y k S O c O Z O 3 P t O f f Y d t V d v u C 9 y 4 T T 9 + 1 E F h I o o A p l u m e G X x + c A h J A I n P v 5 f d a a 7 t q l c J Y g I H Z l f F o x K f X h k v T x e X G a c Z j a T Y 6 E o / H J + + s h j H + u f C v 2 j 2 U R G B X B q O h 9 A Z D C f t 8 k 0 8 A 6 i p F R u M h r r M v H o / f O u B A H / d g f 9 D l d o v X O / 3 M e D y S 0 Q i / h G v k Y 3 R + r 9 b n D d N U x x V 4 K / j X b r W l 3 u q I B 8 c z 2 b Q M B g P r f c D E 5 7 v d n g y H Q 2 n h c 8 P h A A / + B s 8 7 F s M w Z I D X h + W R B N M P Z f f h R 9 L s D O T g 6 3 8 v O 8 / / T L Y y I d m M D S U V H M l w 5 B K 3 a y y a R 6 R l N s X r C o n u d U u l 6 1 b v E + W O W / z e s Y R 8 v L K R 5 N o v Z C P 0 s X r v d c m L 8 W j I b i w g X r d L H X t X 8 c r 9 5 A C j a m E 4 w P 2 5 f f I W x 5 + m B t J v u s S r j 6 X v x r j h U z y v D T 6 z v 7 c I X a M h P k 9 E / v 3 b A K 5 b 5 K P Q Q A I e 3 K c + F A l 3 R H e H z k 9 Q 7 2 J M p I 1 5 j V g H l s A Y u O S 7 g l d + t G n i 1 c V f 5 9 R 0 + i 7 8 r m C c p t f q R H t Q k V r v R L K h Z x h D B + 2 c Y y y F z h t 1 + r T + U N E I 6 W 4 R / n j m k 8 e p / s y 4 L E O v 1 5 P e O C B B D X Q 8 Z a g e C B U D c k 2 4 P F 7 5 4 s w j k c A J L i A r t U p L 0 u n 0 5 N 3 L Q d I o d d 5 K J v g Q r 1 x S M 0 4 k p m + q m 8 w 3 + 5 K N a N Y H C c d 9 l c 3 X k v I 9 m b y a B R n H h s s F a r k l T M O U 4 9 O 8 P H y w r S Z 1 C j L m 5 K k D N l P y b 6 8 v 8 m 3 O J V v x s W w n M E 7 H b v n q 6 2 / k 5 x 9 v y o M t L x g k r D 4 7 j 7 Z J 4 t L U V P 9 k 2 1 R / S U w t w y V r 4 Z G 6 x 6 Z Z k K i + r j 4 / j x d F T X q g y 1 0 w V D I w v c h i 2 y 3 v y l 4 Q u C j m / C Q 7 E A / m f N z z i C d i f W 4 A 5 u b v x / w j q X V d E n d 8 n + D w H h U 9 s p H u y z d 5 v 3 C E n 2 T 6 u F e X v M G 5 B / g b A n N 9 F B 0 K T i P V n k u 2 A x A A p h v M M J Y A B c f Y J V p i h P m x z k l 0 G p h 1 / F T b v S 8 + 3 S d R 3 8 b k H Q s 1 n E f D j / E e 7 i e W 0 2 n N O J 7 Q 0 O K 5 L / b e S N y 3 j X s s S 8 S X F Y / b O 3 l n F n 8 8 9 c n z r K k Y e D H G Y o 6 6 4 n M H x e x D w I M 5 P R 7 P l K G G f V N G Q 1 D A N e H R / I r T K T X d L o / U a n V o q N j k 3 a t R 7 R 1 J w r 8 z e U X w c l z Q R J C E / Q E k x O S G H f P a 6 J + Q Y j E g W / j k Y g l z V x j j Q k q n F U l t x s X t X j q 6 F 0 C i 5 5 g M h q Y M x 3 0 Q c F R p y C + / z 8 l 6 y i 2 B e F / i + h b O O T v x T T D N f s U j d R D 5 A M S 7 F R v I Z n Q k + Z Z b i i 2 P Y r B 2 / x T M t L H w 3 s n P t Z 4 b 3 8 W v g 3 C z Y E A b B 1 W P N H D + D o g 7 A G n 6 J A 3 N g r 9 q b E m j G G p q w h K I l m d + m p l q Z B s m C P + v 8 r r s J g b y F N / v g o H + Z l 9 X 7 1 G a k x m v w j 0 w + k P / U J H 8 G F r S 5 R 3 J f t W N 7 0 M j + y F A O p q 4 w 7 i o u V N 9 n d M g B P p K m x H q 2 h 3 g m H d h 2 X j c P d G h Q T n + l d 4 B z v l g 8 o k p + m A G z e 2 3 b n 1 k Q r N b 9 2 A j 1 / R I J s R z T Q 7 M o W o c K Y E Y 8 C T U a 1 o v Q w z g O U O N R j h g G u r N V e H y e m F W U b V O 7 7 w P J t C 0 x V y / G P z 5 x Z O w X y 1 B G k 2 0 3 c z Y j a V m H o o x b s i a 7 5 M 7 0 U S X 4 f T 1 q W Q e r I m G + 1 0 F N E t L v b d i D j u T I 5 h 8 T 1 R S g Q d S r d X k N 7 / 5 n W x u r o u u 6 7 K 2 l p a g 3 y 9 e m s 0 Q 2 X y c N t z S N U f y t q x J O j S C h h t h Y q k t K L S W j d b V 4 B D 2 h z S b Z g b T A n k H t 0 c t s x s f L v z M C L d z 2 P X K G 5 i N P 9 k y c C 0 u + f J U A 3 F e 7 4 q o m b K R v D z L 6 B i r A c z 7 J r T K r E Y a t T A W f j L b 5 A B Q h Q l M z U o i P 6 m 7 5 U F y q q n K 3 b I c 1 4 e y E / d K 0 k 8 i d y l B 1 u 5 X o O 2 y 1 o c c 4 G / 6 v R E p 9 9 5 J Q t 9 V y s A J J 1 U O x g Z M y F m G c 4 J C Z N R v S 7 4 X E V e u s D e m D e + B 9 P V A J N o n 4 l 9 K O D 7 h c 0 4 k 7 X y i Z X r h 3 w z E F F 1 C / u k d 0 8 z p Q / 3 5 J r 4 P p W 0 E E u g m o O T r D g 5 h s k y 0 1 8 L T 8 K B 9 2 + 8 P Z + 9 y s v G A k 7 L a b 5 F I z t r f 4 + o s 3 5 D X 6 Y H / k t C 3 l Y n Q b L Y g F Y f S q D V k b 3 8 f A g j S O R i W b D o r 2 Q 0 I E E z u w W l B / v a b E i y H n n g D c f E F Y 3 J / M y q f b r j E D 5 O I j G e D w r D U O 4 U 8 7 q p f a x m Y / H E I R O O R W C C P 8 / V l E / 6 W e 0 K d Z C r 6 X d R W W / D j k m D U I E 0 C u J z L 7 p D M N I B G + N V h A O c c K r + v B g K / K Y K + l t x L c Y w s D U q C 3 g x 9 q p 7 b G L V w f L F V L N / m N X X t c Z i m h U 5 R X h V S 0 J h D m M S W m z A Y m 0 q g + T z w K y f M 0 O z n J a K t 4 Z l L 6 u Y Z G I 0 m M + d o 8 X 3 Y 8 1 f o v p a 1 w G I X g y b y q 5 J b I s N 3 s r O x K 5 5 / + t / 9 X 7 8 8 r I Y V E W Q i s I l h B 5 a 7 M O M 8 m h g j n + h + D d L T i 2 O 6 n L b 9 u B C f p M J e 6 Q 4 9 k B h e D K w b g 2 N R O 7 U T T R j b j G k Z 0 / e u C z r o A e 0 q 0 3 E 1 A r 8 t e l 1 D Q p H g 5 N X V o M a k B N Q 8 f k z E Y w i f D G Z n p M y E C J 7 7 / Q E J 4 B G L R W V j P S u p 9 J q E Q k H 5 3 e + / U O b y u 3 f v 5 O 2 b 1 / L k Y 0 2 e b K + L 2 9 e R d s 8 n e 9 / + T r 5 5 f S Y t T 0 q 2 U 7 o S c o e 1 C o g r J L l 6 C n 6 M T w K + k n g 9 B k j B h E Z t g Z F p x t M 8 X l P X R X R g M v k g 6 R / D Z I t D C 9 B P U G 9 R 4 E M o u n h i A l M 3 h h / V g T b 4 b d k n h p x A S M a U R m r D b L w N R m N N Y s E c 7 s F i K B K v R e B T m K 6 2 j M H 0 b h D D / E z T v D y o e m G W j e S 4 Q X + x A 9 Y 8 k a A 3 r u 6 z O 6 h J A M 9 7 g 5 Z i K m I I J t P o 8 8 C 1 o b n n h f + 0 y G y 2 w f c a / Z w y 6 z w Q R j w v G d W p z V x Q M q m g i X F p 4 H 7 i 4 v l X / / P / + k v N Y 8 q j j C l + Z X a 4 J Q y G 1 i H M A l A 0 V K 9 U 7 e A 1 y c C u T Y W s a J R f o w n C z + D G K m 5 p w G 5 3 Y x K D f p 8 0 4 U D y 9 V 7 Z A y k C B x q M 9 a r g g U r u S Q 4 2 u A 9 M e y 1 G u x l P n o O + i E 0 j N 0 G l U p F Y P D p 5 t R g D 2 O F j U K Q 9 2 C Z E O n 8 y q M H 8 Y I A C D G a O u 8 r M s C Y H 0 4 W H p m n Q O D r M P x 8 Y z S d n 1 b e S T q 3 J 1 o M o m B j n 0 u H b u h 9 J I j m W U D Q p x e M D 8 e g R M A j O 7 t U w p o a s x 9 5 I M l y Q a A B m T / U Z N J Z X Q n p d 6 p 0 M 5 o r M 5 Y b P l T q / N p 3 z N z G d z o H T k a n G 0 D o M k N E X q 2 D O f l X y y T H 8 u U i o i u 9 3 4 X 8 l 4 B e 6 l L / i 1 J L X x R j W T 9 e M S j x Y m h z B N c H v c b s Z j L H O 2 x l W x K c F x W 2 A o a h c H T 9 H z b A N D c V L S I J Q g / D l a Z o F v J Y Q p k 9 E 7 e f B + e z 7 b v X L e D 8 K A e S X Z J D j P 0 s X L Z h u 8 0 E I W h a D c U / N r T o n 7 t s Y t s G Q E x M Q 4 0 S m S 4 c 2 c S 6 3 e P 7 i X / / 3 v w z r B p x e D Q 7 s x V D 0 V e D 1 M B I U w 6 M I S U H H n a Z e N j K S N y W N v w d i c s l G / E i 8 + k t J h p q 4 g B K 0 2 R o Y 9 5 a c s i K K b Y 8 i o J s w F c 3 Y T r c j k c h l Y V + G Y 1 9 D 8 l c l 5 E 0 r Q i N x 0 M R g + F a D h N T h w E Z 8 a S U Z F x E i x y 0 a j c h 6 Z k M S s b S 0 R n k w W 0 B 8 + L c d C 8 I E H k o K D J b O g n D 6 V S k d F y S C + a p X T W m 0 d G g M v 4 Q h K c l U Q V 9 T n b N l J K R n h m G W 1 5 V m d E r W p W N B i w n + 1 B i C r w C C r P Y s M z G i F 6 V Q 3 5 F O u y 2 d Z l W q u b c 4 C T 6 M e / G C s W 8 G W 0 t Z d E A t R Q 2 j n m P c K X w 4 L m Q m 0 L S 4 H D 9 D o W 6 j A f O N n / X D T 7 X R G d b U 2 H t 5 j a B S R p B p c h N n T Q + 0 i q W Z n T h t e C 5 E N T l m P n c A 7 A S G w g X w t R d M 1 u o X I J j C a i 6 9 L j 8 E a E P G A 6 9 4 / s 2 / / t 9 / S Q u t P x i C y 5 Y Y r C v C B f U a C k I a + i 3 p e x 9 O Y w I X z o s s m 2 9 A T A F J + O 5 J 3 B W T v Y p P 0 n 6 o a a 7 b 0 M z g C X A v F q 3 d g P K X o A q T h Z I n A o G y L G J z K T i + u C h q k G U g I d A U I N G S Y Q j a 7 6 1 B C d q I z B x V 4 2 G b X M t A i Z r r v J C w l l Q E Z W A 8 + 9 B q P K / P E 5 L 1 S E g i S R N S u y u n R 0 1 5 v V + Q 3 a 2 M v N j L S z T U k V C g j 9 + A 4 J i Y 3 P R T y E x D + L V c D z u E t i l 0 g 7 I B Y b c M a v z B U L C M 5 L T l E h N + 2 B B j U K 1 r U i 0 c S e X k h Q w G 8 J 6 D U W m W D q R V O c O X Q P Q w n z w e S / O u C v r o t U 4 W Q v Z M / W 7 S f 1 9 p b 8 K A A + X C e c 1 x E w T s l z H m c O H S E p B v l 0 H c M R A 7 1 / O s Y w 0 z B + Z M 4 B x u / A 4 s B z C m v T Z F c 5 E R w v l L b X Z H E I r e C 3 7 / Y G Q o b W k z L D U o 5 4 N / C T I Z T c l G o y G e f / t v / u 0 v u z C z C 9 B Q m 9 G J G r s h T k p 5 6 X h f g 5 i a k N T w G x w I a 1 k c W 5 N C 7 1 s J u t L q w k m s f z w L y 1 a 4 L a P h Q D 1 c l E h X E N 5 1 c F T z y i F s b b c b W q T p l h h 8 h m s x F q 6 x V q l L G M S 8 D B x Y m h J 2 6 J X 3 Q c I Y g T I 5 N d r Y p w I H X E N 5 U d S V C R r 1 w 1 y Z T I i N E c z G 1 q C s T A p K V i t K O M b Y p W H S W O J 5 5 B q I z + / B / f R x X W 3 5 0 c f 3 5 c F W X E 7 e 7 c v B 3 o l w W Y W m o 8 c L 8 Q t C q t V M + e 5 b A 6 b i 9 9 J u d O X 5 b g I G o A E i g 5 d l m t I z u o o Q u Y Z y D l w W i Y 3 r T C Y 0 Y 7 t V l 8 L + V + I L R C S 1 + V j W N t b E H 4 H f F 8 + K 5 o 9 K t 1 6 Q 8 v E L 8 f h C y g d 3 X 4 O x a I 6 O x j r m p S 0 x x 7 o a T a 2 6 e S q 6 O y s G r s F l 4 B g E 9 T w Y S 6 l 0 R v K 6 4 M f 4 j s G c 0 B i Y X / p P N M E I F a W j Z T A J P t C d s R e J n f B r 8 H 3 h R 4 b n 3 B E K T L + b 2 m h K O P N z R 7 Q 7 X S t s / r p y A i l q y k 7 0 Y r x + F f D n q x 0 4 r + P f y 9 j V l 3 X / Z 4 p j b a j Q 6 K g m m i u k t F S 9 1 Z O T B h x z 7 0 D 2 q k H 5 s x 2 o Z 7 c l N b 1 6 8 O J k z N 7 f t W C Y f X k N h 7 r W 0 y B 5 4 I / A z P j R Z l / 5 d R F 9 u a S 2 0 T c G c n R 0 L A 8 e 3 V u Z S P r m N F x O t P s e + e I s C k l v f d + v G f J s 7 U A y w V 3 1 2 o Y J R i p 0 3 0 x e w W f V H o A o L I n t o S 8 x + f m W n E r X a K t I Y S A A c 3 I c k Q E 0 c b V T l F / 9 3 R 9 E g 7 / 0 6 G l E 2 s 2 a 5 E 5 L c v 9 J R v x B r 3 z z 6 x M J + E P K K g g n f N L t 9 K U P q b y + n p U n u 5 9 K N B J W x N O H y f 5 F I S i 1 d k / a t Y I 0 C v u S f f i 5 r K d 7 Y F a a 9 r P X T Q H S 7 b a k e v p a j E 5 d M v c + l 0 A o J p q K 9 q 4 2 Z p l w H 7 4 Q B c 1 Y 6 v D j a F X Q B L P x a b w D c 3 i x J O w M a n h U x D 1 6 D N 9 o d k 5 5 r 7 1 x X Y K T 9 a L L U A E N k 9 k W Z U e Y w y 4 Y 0 A p u L I I B v / L v 3 k L r k a F 4 M V S P q 9 7 8 P B i H p w o 9 6 f 5 a v a Y 0 C H n S 4 O q Y t I a w N V 1 R q f T 3 I L U 1 2 f D / U M x e T 7 o w J Q 7 q Q a l 0 P f L n O 1 X 1 P e K u G Y p O 5 K D f U 8 Q 8 x F i b Q w 9 8 t 6 H 0 h Q x t S e J L g d / e / + 5 Q t p 9 t r O w r O B n q b U 2 H 8 I C Z F T Y k F T D V M k N z 8 A o S 2 C u Z w O P J p y z 0 o N l L X f g m E 2 S 0 h 8 q c Y I j 6 u B W R 7 f g A g o / 3 N J S W + w y X Z h G P Y X T E i / s Z Q o y / O e j L 1 7 / + S n b v 6 5 J c C 0 g k F p B w N K T G o d V s K 2 3 E h X i m T D G a x 6 D I s K P L m + + K 4 h 1 6 B Z a / 1 G D q t S G R h 4 O + x N b u y / 1 d t 2 y k 6 y D 0 N S k 2 n Y v w s 2 D 6 V b f d k E b x U I x 2 V d J g L D 0 Q E p / v + r 6 5 E 3 G Y s s / D D W j E 5 V b C I q h l H N O Q o b c n A c / 1 0 u G W g d Y D s z H S / q e g J T c Y 0 P L N S V v / 7 p v O d G H 3 p q D K Z d S n 1 a x I W 3 8 1 O W r B N f S r C e u P 2 i D e p M S 1 e x Q Z 0 u m B M D y Q d B 0 f t E d I P s s 2 8 T 6 c P g g k D Q x l g x e m 6 P 1 W V 8 i f h O m F 3 + V f G 2 U D 5 g l G I g Z 7 m Y N y G f L 7 R U n v J G f N o k t g M x R 9 h P 9 4 O J W M G s z O P 7 v P 8 K 6 1 g O 7 z z I b i e 8 M G G O r d 5 N U U 6 6 G P Y P 9 b 5 i R N F Y 7 5 U D u D l j 2 B V Q e p O A a X u W k u j z D G D 6 T V q 0 H K J m B i p 5 R w Y r j 4 z P h C f d 9 G E G a k 2 4 N 5 6 x V l T f s E D I C r a v T l V S M M 8 7 8 n L i 8 j v v j t V E f W Y j l 5 V / o c R G N p y 6 v Q 7 x v Q V C 2 Y g d 9 D s + o S z d y T Y C R x q U A K + E C M r q E K o q j 1 T w f C e l M + C X e l 7 r P G Z i v 8 G e h i s b Y i u D z R H / X U m h O D Q S 6 e j 4 L k h g q D J i M F U q d f k 1 a / p A T Z a P B U j u F X 7 s Y 9 s h 2 z z m s O J h p K v b o h 6 J e s w c k 9 O 8 v J I H Y w O W r D J W F P B m b g U J I + S x r T p H i Z M + G A u q X c 9 a p F x q b p l W y o L / d i X U y A h o m G / z D g w q F L e g O 3 7 E A y 3 2 w o Z k F C 5 7 m Z s + j x c n F 0 + a Q 4 U T g o i R 7 z X R k 6 t 8 H z D w Y M V 8 O v b M B n g i T z e W F m g X m T I f q I 1 t 2 M o C d N F y N y k 9 d g e P c I n 4 d G d U O D 8 c E R o w N s m 3 5 E p c O x G 8 l p 3 S 3 b i b J k Y S 6 1 x x h / E p F v Q y K u r Z l 7 M w c g 7 h G D Q n 5 o R o y v O q / 1 e 2 2 z J B n X D 6 T R D M r L h h d M D Y Y d m P D F y M A U N l 0 x B q u v w T l B 7 d B p 1 a Q O k x F 2 o S S 3 n o k / B F 9 z j r E 4 H F 4 3 i R a a c 2 R F h p 0 I a G 1 5 m j r E a E E Y w Y f M h p 7 C f V h u f h G k s 0 6 / r J Y q E r 4 d l Y I U 0 l I 4 O p q J B r 4 t i z x I 8 m g f F t T i q I c x b I F B D a W Z i A G u s d L a x J y 6 5 F E i h u t T h x V u z F D M Z O B 6 E 5 m J K D d O p e P l D 8 6 e z g P J m o T p w k j X F J a d H H C 1 Q U p j Z Y 6 9 r o S k B I 1 F b c E U G x I N Q 9 2 b s R E G e w w b e 3 Q n T G X A 3 P T A a 7 V S p l Z D / l 1 R u u 4 O T B / 4 D h N m u A q U a P g f n 1 k j g v 8 x r B 6 E 5 r C Z A 5 6 l d F w F 9 Z y g B A 2 P N 5 W p R V O P z G + B E w 4 T T U l a N 4 R Q C + / 5 o F 1 0 i c O a o m l T l 3 3 l q / K T Y 0 h K n o 0 r g 9 R e 7 X E B T K R B a y W l P + h C S D X E M 4 L v 1 d 2 R j p m W l 6 0 p E f e K r 8 S f e T p 5 d T c w j R 7 G v S X F / a / B U A m J Z u / B 9 4 t g H l b T e I x W 3 k + 9 E m 0 Y E s N T k w 1 o b N L V K q B G C c I 6 o s Z S 2 U B w O 5 i M 8 M d T t 3 y 0 N p b 9 6 k g i g S O Y 5 C k I n B C Y Z Q B 6 m 7 + u s b T h p 1 V 7 h 2 r u 0 v 5 H s K z a k v C n J A M r 1 B n C v x F D 1 Z n 5 i 5 M w X d 1 G D 4 O m + T x q Q s + 6 X 0 6 O W o h q W x L T r D W A i w D B 4 T R 8 D C G h G I 3 j 7 D L L I g b G M m G l z U d j P j R O X u R k 8 1 l W 3 S M z H G 4 K h s R 9 m k 9 J a L I Z Q 7 l c M J y H N g 7 B I 0 p N X l m a r O U 6 m 7 y y o J h v N N V E v X F V K u a e O q 9 i 5 o X A t z D G v u a n 8 r o V l Q 4 0 p x M s i x l B O 3 L h + K 5 B p h / 0 T W n D N S g f f Q v f K i o J a i x / E I x 1 t W + q a 0 P 5 N N K W j m 6 V r T g 1 9 j w G 4 z 7 u k 5 F C D R q 4 K h r O 7 3 P k M J H W / n B i Q m B 7 p W 6 4 5 E G 6 C M G k q Y w I a i I V 9 Z z T V l y o L 8 M c D / n S a n z L n b Z o 8 l Q l L H + 8 T t 8 W J w V W s 3 k c a F Z h N p k 9 c L 1 1 A o K D p V a J w f 1 n 3 T 9 O j k 5 B h l o O T D J u g P 4 M 6 1 x g 1 m M g 8 B 0 w E x 2 9 v 2 9 m I q i T 1 D W u q J 2 W Y Q i C 7 R h N a b Q r 0 j V a 0 C i L C X / k Y k 3 Q L O b t f 4 5 + z 4 3 z u M r w j / 4 A n / C N O h / D 9 Q z f k y A o x d V z t 0 U c W j 8 h n f I v 5 I / 1 + A V m I m j q 3 Y a Z L h s e j p / m g 0 Z N r s v 2 s z + V S G Z X c q 9 / I 8 W j l 9 J u V G E R X h Q s T h h 9 j / y h E h W 9 8 5 n k O 6 9 w / x f H z j 6 W a 3 8 n 1 f 6 R O h L U 4 j B j W + q 4 B Z i C w 4 p 8 v u m G S 6 F L 2 N e T b D A F z W S N O T M g D h o D 5 a c 6 w R x M B p F o a j L Z d i O S k W r X o 1 K w i i 2 3 5 B r W e F 6 L o b q N L l S f B m n h V l K 7 2 + i p 4 4 O B l c N H Z P 3 P 1 V + C U i T g i V 0 g h l X A b 5 S 5 b l P Q J A c / b e 7 + P i h s H 5 k a Z R H o 8 6 g H / C b 7 M R x O m a L T r 2 C C h r C 1 w x A a V n o X 7 7 D R D k q l E Y V A m h 0 f r l / R H L Q B A 1 U i 4 2 3 8 9 Y h v F B G / x M U n I b 6 C y V a G Z u 8 r Y q J Q C + o p P J I S g j k S 9 q c t 6 8 C 9 L T H j U 3 l b / E Q O u s u 1 w f V n S S Q Z H M r z b F / + 9 J 4 h / w S P + Z K K C w B j 6 Y G g x B J Z 2 f 7 o z 8 Q X j E r + 7 R + k c A z G a t V V C H 4 Z e O Y / 1 v 0 S 6 9 9 X W s I J Z k K Y o z Y Y g x r G q w I y D K e T k R l t n h j e A H z z 3 g k + M 5 Z 1 u B O R 4 C F G b q y i d z b O q m F o K h a r z o L C i Q + e V 4 f G + 3 y j D 5 8 Y s 4 V L W Y 9 a 1 7 M a Q + F a C v s l K R U N S S e h P u G F b T 2 3 M n X z e 0 X 1 E T s C V u i 9 U H 8 J R q b S + k e T V 9 c H / T O G i p k m Y s B n u y 2 M g Z W S c 1 1 4 f d Y w l c r w Y B e A k 6 s e c L z t B / 6 n 3 q O Z U D M t c y 2 p P 5 B w M C 7 F 5 j P x w g e q d U L y J r c u t e Z E K 4 C x r O g V P U s n w f D e 6 V 9 t i d + V E N 8 4 K v 5 x U v 2 1 3 l s O P 0 x H s 7 I u v y m k p L 1 A K 9 l Q B H r u s 1 2 N 9 e h Q / v P H P f n x V l + 2 8 P y r n C a / 2 t e V b 7 0 S J o y V z O 7 A n P 4 T P I 9 I A Y x V P H 4 F s 7 C q Q v C L s O E f S j D O N b m p y a e E C Y Q d i y 6 L 3 b c S 8 a X U c 5 p 5 F D Z N k 7 7 6 9 L p Y 0 c u y j k f M 5 A n Q F B x K C n O j o n n 4 9 9 E a x m K 8 O N R P K 4 x K o t m 3 f N 8 W 3 B 9 7 f Z B Y 6 k P R z i y 3 X N I 7 O h W v r k l s K w F 7 1 3 N h + o a D o e T 2 8 3 j P L 7 2 W C S n R F G + W d j j M D 9 i o W T / L t F c c 5 E X A d T A S y I p N Z h b f F D S H B m N W W F 5 v L Y M o v a t K Y j e q S l N 4 n / O Y X 8 g l O M E e r 5 V M S a n J R w D m R 9 u V E x P m j c f D S K B H a a l k r K l 8 G / 8 g C X u f P t r V 4 6 U Y A K g M 3 k p 3 a D E 6 U 3 U i / j V F P N o g A n M 5 L O 2 K T 3 5 T 9 n E Y F d T a T P 1 A / f V F 4 d f i P F z 8 N M u v J L D x g 8 m n L g d N u z + 9 z 0 R U 6 6 y v S l 4 5 q n r P f + M m U N d l d K V Z K 0 j 1 5 K V E 0 j s S T m 1 J I M D s i y n z / C J p S i R 1 k Q 7 4 / Y p h 1 T b R D 8 I R x U y M b B 7 V 2 3 I v H o e o c u P a Y a J 1 r T Q 4 F n g S d p E r f V y O a 6 P z i c T 8 z K Q Y q 9 Q 5 e z b 6 k J P U X D X z r T K t s 8 F n K v s l B S 0 N D 1 E x m + f / / I v / 4 5 e T z 5 + D z H T 0 t i 6 u d k P W H 6 / h B k K Y a K u K c x 4 0 9 Y x h T 9 I b a Q k m v d I J 7 8 u g 4 Z V B J S C s x K R 5 w v N x E d E O F 1 8 X 9 K l Y X M Z V 9 J u C U T K u 8 + i e 6 z M U k 4 R o 0 e r + x Z E l u 9 K Z Z p 0 x b m M i B 8 o W Z 3 4 f v W O G X e v m C S R n V v o M k 7 s h f a G N C t W k J O M N Z X 7 w c w M 3 G H 4 c W W m c W J 7 A O p 0 + T U u u D + H h h p s c h t P s E f b 4 c M m w G Z L f g 6 H s D I 0 h / L d x v y N a Z E O 8 g Q Q + Y + X g q d 4 K D N P 7 r h 4 b j 3 u s C h B Z C W y C w P 5 w 4 p M C H P P b g v f M 4 A Q z L I J x K w W p d P C V m H 1 T l R J 5 N V h G c L A f J e B e L F C k 6 v u w i D j u T F 7 t j z o q Q Z k R z a N a E G 7 D E P T D 8 o u G K p F n W h P 9 I g Y u m F h L 0 M f 1 w y x f D w d V 7 i f D 4 c 6 Z O K h 5 5 a u z k H y 6 B j e G M Q N G T u H + c J 2 P U 8 b I 7 A U N x V X 5 o 9 d F 2 X 6 Q g K m z 2 k C 1 W i 0 J h 8 N i Q D s V e t 9 N j u K C J C N R 1 4 4 Y T Q P a y 1 C S k F d I C e q P + C G F r A k c w g j l I q N 7 U Z L d 5 O p Y D B f 9 Q N n p 8 + h 3 4 N F 0 e x A s i 5 O H b Q 3 V G B Q g p w x M p r W o 2 B 3 W l G m S 8 t + T U u 8 A J r A X p o 0 O M y 8 t F Z h 5 W 4 m y b K Q r 6 r s E z T 3 6 S q u g Z Z S k x l Y A D q h M l E n j F r P j l r 8 7 0 2 A x w H y E C T r s V s U D 5 3 s R s 4 5 H c M L N l n j 8 l 2 c T s K D v c b q v z O / j u k f 1 d v j b Q 1 0 F j + 4 a X I g 3 o L H a j Z K U D 7 8 B r e x K L L M j 6 / G I f A I 3 o D d i y T w E 9 q Q X R s 0 4 h T B J n S + A E w y Z u z D m p R b 8 r k B V 5 Q r a p h / T v B r 9 P H z M d T C q t c 5 G Q U g t t T V X 6 G i D v 0 T B z o J M g g J U n Q 4 a w z Z B Z x i q 0 x 1 J 4 U 1 O d u A f c a 1 m V T B i p f s C 0 h y c W f 0 e J m B m e d g 7 W z T m B P s 1 k M m M t o G H 5 c Q P T Z o g V u j X o 3 t w o S 4 x 2 e 0 k m p Q M V 6 Q p i c h 4 e E p G J H 0 o 7 c c D + I + q n 7 i p N l w E n v L 0 p R U 6 X 3 R e p 8 n H 6 6 4 M j p V G j H m z w s 5 L T P N v G n m p s 1 j N D 2 2 v + e S L v U e S C r d k N 5 u f f J O X D 5 M N f t I q O G l / b V 2 Y 4 3 r I U O s w Q 3 p d j / w e P k 1 3 A C 3 V a 4 A Q R u L 1 s 0 5 o 8 Z g M u j V V F X w Z + D P 0 m W y w 9 8 T 3 B U 0 1 Z 3 m f 4 H g a 3 Y 5 i r E b h n W Q e / F D C E b g f 2 l g e B g e y u W Z F B 4 1 J d a 7 N M E T T L K p M f R M C j s J s 3 u + i A G N W u l 3 Y S E u C r + d T w i 6 A / L S E P R R D q Q T C h i H t c k f S D 5 P X I k Y S 8 H H n N w v n i p E Q x v Y j 2 u b k y D V x z u o g 6 N O W Z J K 6 p e U A M h 2 Z U A 9 N y 8 F H E J V G x 5 S B M Z A + m H A I m 4 R + n F u j 9 n P h O 3 D S o c s H X Y Z F 6 e N Z o 6 K x K t n n F Q 0 P r 7 4 4 U / r k J X z J p E e y m Y v 9 C T q 9 s g p N M w p X M P c k o W 0 J d J G U + m 8 h F b d g F i T x K f g I s O 1 7 7 h K s P Q g N F Y A g o U 5 v k h P s H 6 b g M J e V h r P D 3 Y v A + i u a N v F J j Q / P x W h h G 7 7 M V w 2 L m X q F 7 0 R P P o b p f f k i 9 g h O + z J z j 0 s Z v 9 h l l S q X M K b X S q 3 0 7 / f 8 K p G U C + + s A C Z z M e n 4 f c A N K i 6 c v l W a i x n v 6 7 G x P A F D B a i h c G 0 M J j i Z i a C G Y n Y E s y T 4 C X Z S Y j R Q 9 w Z V s i x z T h t m X m X z 0 1 w 7 6 3 y n S t 0 p m B Z B 9 b m g 0 Y Y 5 G + N e + T G 4 a R D o O I Z x 4 G v X y 9 9 + O x 5 j Q P S w X x K Z 1 V J r n G B / h J r n 2 8 m r K b g O o k H 9 c p F t I 7 C a s 3 s B D o a i 8 0 e T j x N n E Q 8 c Q b x / 2 M j D F o 5 J O h T C h F u f v T F w v m q u B m Y E Q 4 I p f W A 0 T p I b d r L Z M 8 Q b 8 a o S d T K f E + x s x C A E J 4 W 9 C j i J d H T p E N u O L 9 E d 1 J U P N y s p H T c J t P t F T P o Z p O Q j p d m W o T u s c x C E Z Q o E t X 0 u r 8 m 3 L a 8 y 4 c z q v u i p x 4 o R A t o I P k 8 d p q f I b 0 9 n s 6 5 H A 2 P i Q 1 0 k I o b A f 7 5 r 4 D 4 m B x x o G 3 D e e x g d U N N 6 d H o P b H X 2 u 2 O f s K L 2 t i A z / 2 T L V C l b 7 E L 0 2 7 2 u 5 N 5 + o b L Z w 9 G E / N N 7 B u g Y u s Y L L x c / x / s o w q 9 k 4 I n j T q E T 8 s X B P C m Y 3 M w D H K u 5 4 R y Q P m 0 m Z D F i 0 B O H k B t M / N 9 p 4 I l W U K P Q k E g 4 L r 1 e R / S o p g S w D Q o W 9 k 9 8 W / K K D + N l a S h e F B 5 e e t 7 X R K 1 W k 6 b v 5 e T V F N R M a f 2 W K S y z t K b S k V g N f A + 2 O x 3 I 4 3 p H 1 i J x l W h 7 D a V 6 P e A a m J n d r n b g g 4 B j T W a t 9 y W a m g o f a m n r 9 6 c X w a g e v 0 w p y G g T 1 y 7 I A L o X j L 8 k 0 k j f q 9 z d V + Z i y n 9 f T T y J I g p t 5 V f 9 N Z g 9 b a 2 P e N m + T Y l G C L X O U E o 1 X f Z a H h U g G Q 8 N t U B L Z v o Z G I L 1 P b w y j t 3 3 B d Y L u T G W Z G p o l c I L 8 a 9 Z a 4 d + r S 3 x Y B 6 M N J T N 8 K 5 K A + M 5 C J p I z O p Q f 3 E f t T Z 0 s H s g f m r 2 u R Q i R m X / 6 i 1 L 0 F e D z 9 O V g K 8 t M f h w O u a S v 8 u s e l V e 4 2 L A h z 0 C A / K H Y 6 8 0 q h A 4 Z 6 / l Z z / 9 X B 5 n D G n m e n J a O Z b 1 t b R s b E 0 z 4 X m N L M 5 k u h d z F n V v R O r Q T t R S 1 E h k J j Y L 5 T i L a 4 g 5 s Y S X s 8 P R q A E z 0 M V E Y V x P w M q Q K R 1 V V K K 0 D T Y O P a l 5 J B n q S r 6 J O V k W N l 8 V p 7 k j G U Z P J 6 8 s s H S D 9 V A R b b Y 1 1 L U x d 2 W s O f k u z + 6 i V l T t Q 6 J 6 B j 8 j 7 J V I J C y F w 5 K k N h L i c S Z x X Q L 6 A f R 5 6 D S z y e I y k F i t H n G W h O S k 9 / o N E L j V J 4 H m C i Q f x j e p G G o A f 7 N e r M v x W U P y w V 3 F N A G / D n / W r d a G U m G Y t p 6 i j E C U o f G 6 / O U e c 9 X U q R Q s 7 W R F + s j s T z f + C K 0 w l J A / C g K L S N / V E P e Y R f g h y J G G Y n S C C 8 o B n K 9 v 9 s B M M C d t H 9 a B b + D D M f q H y 1 0 K r r Y l Q j l 5 n o U V A K 1 N F 2 E e D F O r 6 C m E z W / 2 t 8 U 0 u l I r H I K + h q L D 3 + l C w D 3 c S U n I 5 Z e P P w N D T S Q r + 0 C w N J 1 g x K / Q x j j V Y t D U b J R p H a c 2 s i u E b Q y h e V 1 D z C u 0 Y g f 0 d l Y b q T z S E P x 5 T n e z 3 B R / y H + u p Z j 9 3 8 E 8 f J t n W z O M w m 0 Z 6 u T k R L K b a V x c T 0 l Y D k D C B 6 6 / C 8 x d G S + e C 4 d 2 e + L 3 C U v r T I m E J R y p b Z Y g w K T C e 7 k 3 R d l 4 w p Z U q 0 E t + O J 0 N A t X B Z 1 k S k y u + h N c P x l C 2 i Y 9 u 3 K y V 5 B h o A P C C s v W 9 h Y Y D z Q A m 5 c l M P Z V 9 1 x V M c X K Z g + P N u X X h 0 E Q 2 R C S 2 i K i Y a 8 u W i A q 2 4 m K Z O I Q G D C d C P p i T t 9 u H g z P h 8 Z T Y c m i S H Z 3 m o e z C S Y 1 n c 1 c T z N 9 1 W / k f v p L E P g a 7 m 8 q 8 R e h J x U w d w u + q g / C w Q U f u S O l U 1 g p r a H c y 6 b l a 2 j n d O t E P v n Z Q / F 4 t P O O t z T H n I H j f I s t v M u 4 F j Y Z Z V M V q 7 y f 6 W 6 k t V E b 9 4 3 v c Y o q G J t a t 4 2 h a 0 H j R u R p a h o h L B 6 U Z R B J w O 9 k V T U r w Q 3 Z h N H B I P C t G Y o 9 v N m w 8 b 0 A V 0 b p z r Q e g o 5 8 Y x C 6 1 Q L v K m g P C l I b 7 C t + 3 t B / p J x U l n D E 1 i P n 9 1 q B r x X F C L L F G s 0 K d t t h U G E R a J v z M y w b s M v k n S D h c X 2 H D r 0 t L G i m d I c N C f K 8 E y a k 9 q L Q K r x q y s 5 H G 9 L q N G H b L 2 + 1 x o X s j r s k n j H s / u E G m G 4 k A X c X 5 3 B J y 9 S k 1 2 W t k 1 v 6 A R Z 4 T s m g W I 9 K L N i B T 7 A 4 W w F G o 8 q K X w X 0 q S g I 2 T + v K y U p t 0 O q r 2 P E d y r 3 Y l s Y s V k N s Q h M x W q 7 Z q 0 g b R i X 4 o u W b D / f l D e 5 j v z 2 D 9 / J D z 7 / V O o g / j S G K z m p x v b A r 9 H o 2 + A a A l G r Y q H Z a M A 3 i k k Z g q U D m g r 7 u 5 K K w B 9 T a 6 0 w n 1 s R q R p N C K e y R P x V N W d c x O 2 D e f J g Y p N r f / D p y p 6 g 7 M R M y c A V 8 C q u v C V D U V L z Y e f x 3 S l w V S Q q N r k n R i A C S s 3 6 I P z e G Y q 9 0 7 u j i m K Q T f 3 H i q B L x x X R I m 6 J x a w g A K O N x f 2 y Z B 9 m J s G G s J J 4 J s y E + a 6 r N N 3 o U 5 E x L Q 0 1 h g n T V i Y O p T Y r n p m 5 z 8 i c 3 c + A Q Y 0 R / n E N y 4 m z 1 z l J 7 8 K k 1 r 1 S r s D 0 T C 7 u I 2 8 R Y Q 6 E F x S / 2 9 I A T u F k + 2 C c v 2 q t K o l E V N q S h x Y d q v q t b t 8 H Y p q G y Z 1 g e N 9 i K I u I V k X T d T h 5 Z s E 7 D q j U q J L 5 U o 0 R o 6 R p 3 7 P J u 1 P Q F G 6 5 r F o k B T C B 1 o Z 1 g M H j e u b v c d o X X / 6 N / I u f P x F f M C 5 / + 5 Z v 4 b 2 5 T H b 6 2 h x v C p T Z G b J A + t q J D Z S p S o 0 a D z b B Z D X M G 0 x 1 m H g l a O K O E c E c h + V + K i + Z w M W W E Z C L y 5 M R F w G y d v I M / r l p q s f 7 w J A J p h N m I i o 9 l s z 7 V W D C 6 Q e 8 D 9 A p p f 3 N v z T T C J p / 7 I j b b l t J l L Y Q G f a H S j u R U d g H g T 2 6 5 0 F T g Z E j 2 9 x r m A U x 4 B s R h T Y X K K 3 G M c 7 m I E y F i W g Z n L M I s 8 Q a B y 6 O h 5 m 1 A m Z q m n m p m b M L u 0 7 w N 0 m I p q e l / h I M 1 9 M k 8 n h 8 6 n 2 C 9 8 V Q N L W O L p O e d p 4 R 7 l 0 9 X Q K S / / U R G d P P s 8 a A G L j g H 0 l f a V J z R P O 2 J 6 9 L H n l V n N V a F G x g 7 8 k r C 6 X T P H x a 6 / n H G y 7 5 6 e f P 5 C 9 / / 0 7 + n 7 9 + K a e v / k 7 K b 3 4 l l f y B 6 n V h g 8 W T a q F 7 8 p q g Y r E t e 1 Z v F 1 p e M Q Z g b R w 7 r c d k v 3 x P 9 k p h + e J E l 4 P y J 1 J s 7 c J v i + F 6 o j J o M 9 I 8 h q b b h x a u y W n 7 G / H 8 L 3 / x r 1 T q E d N V r o I h d d j k N Z z M G v h e z 1 C E x Z M S + U I B D N Y F c W i K 8 L r d L q S E 1 b N 7 G d S u H 5 C c l J Z q c n E u M h M n 2 Q k N 0 u N d P S w / 2 O B O B 5 O D 7 w l + T 0 w t S I e 9 W T W Z R K v a l n g 6 J v V 6 Q 3 V 5 J U K x o N Q r D Q n A S S X o t K a D V 5 M a A z b u k S Y N Q 1 d L A X Z s g 5 r q 2 x y Y F u Y J m 4 1 w X Y R 9 J r i O R e 1 W y z U k k Y 3 D K D F V 5 o U O L R P R l + 1 0 A u J x W U w 7 c H V U Z b D h q k s f J h 9 7 f N g R Q o I t 0 t g C q 1 K p K Z N S 9 3 v B V A N 8 Z v K B O f A w C d x m y u u g z 2 6 w E w Z X G H k l o T 1 Q R M 7 I 8 H o 4 I K m J B c J j J C 1 e h w e 6 j G z F e w G 5 i N E c i Z b o Y x y j K i r Y g b a L h X R p j 0 P y 7 O l j + f j x j p i d u h j V Y w n E 0 r g f D 8 7 l k g f J g S p u X Y 9 Y J R q k p z D M w 1 r X I z / a Z k C I G x 4 w r W g M T T Q d I + e s s m 6 v A L M w F R m J e 9 C X 1 q g g b P 2 m w 6 T 3 / G 9 / 8 T / 9 k p J p F V u W h o S m J M W Y J W / S b h g S j e I k b B 0 F x g q E 4 a 7 C q W M d P x m J D 6 J s v J a T 6 i u p 1 I v w u d r S 7 r S k V m u I x u T R U V 9 M + G F 9 A + b F e C g j X O D 5 K D p A F U z b e y 1 s h 6 g / L H p t Q 4 L R A O 4 T 2 k a z z A g K g H a J j i v u G 0 S 4 6 m U x k 7 q I r 2 X C V h D B R q 4 x l u O 6 T / l U O / G h q r t R U 4 k T M 5 m z W W l J O M F + c A K f r C K D n g u + D g N C f Z j C h 4 o g b Z D Y + z D i G M l S C 5 H n R A x C A a N p E s Q n r B / n 3 D H p N x Z h O X d c t B H m G C Z f o w z h p b O n H X 5 x 5 u a g r S G h r 8 t Q b d c J r m L W I n K N P R C W N E s Z W Z y W 2 j N Y 8 P + 9 8 a t 9 r n I w w b h o r E F t u L 3 w f w y Y e J W H G M O I 5 J u a a s n M d g q N Y R T z E M F 9 B 9 T u J f l i R e 5 n w L C p j N q L a y M 2 A i M x M X k M P 8 k D k 2 6 s N m P 4 J q / J s w y 3 5 8 F d M b o H E t y N s q B w e e i f / r z f B 6 s C q j w I 0 5 J L H F Y j T D W s q w U V v J g E f t Y U h l A H y v R w A m 4 0 0 z M n r z B Y I D g + u D l X K p Y V f 7 w v w 2 B Z B s G 8 J N Z 0 C Q T Y 4 w B y R / P h J i 1 N 1 x 8 M r H 5 x v Z 4 0 W 2 0 p l S q W 5 O z 3 R T e O 5 c V x X f k v / K y t G T 8 E 7 K y K O i S 5 E + l 7 K a n n 6 / B N Z j X q Z S A B 9 4 f M y J g c s D H R K O y n Q U e e Y 8 f + 6 O x I x X v 1 6 T Y j e 2 Q 9 9 B x m o b V o z G x z S v l 5 M H M k L B e X L v w y 7 X D F N a N C a y q J K c m 9 H q 8 E 9 J B s r G 1 K 1 L 0 D O e e V w l l N K s W m d R 1 j M t P 0 O 6 v C D r s 7 o W q 5 M I 3 M 5 C a Y I / j l q U / + + t 2 U J j v Q 3 I c 1 r / z + K C g H + U 1 8 H j Q 7 7 O M 4 m N 5 w q 7 H i f X B A V R U 0 z t d q d 6 R e P J C z f l b 1 3 v g e z P L V q S b / 8 a 1 f 9 W l k w j O / w w T f f / r A g F X g l n + y C / u r 6 5 L P N 6 w K X D s q u Q x v y 1 7 5 o o j r b I a V 1 l R W V r G y N 7 a 0 z u p g X z j 6 X v 1 a U J L x q z d X U 1 G u Y U W q p t W 1 h n 0 O a M 8 z p r L m n h Y k z u A C t S l Z L f u 1 A L 6 r S S I w E u 7 f M w A D 8 t E F A 5 I A Q 8 G Q N J s N d X M 0 z W h 2 M n f O C 1 X A 9 0 k Q a m M s E D U Z k w T E 4 z b o t N M E p a + h M g g m f k + z 3 F L J s Y V i U d Y y s 0 0 8 m a V w / O J M t p + v q 9 9 d B Y Z h X u h G 2 z N x 3 W p U 2 P N C V 4 x X 7 R 0 r f 6 p 2 W p f o O l s T 0 4 c 0 J N 9 9 K T 2 I 0 n D U p z R T 2 L u B b 0 3 V H c P t x h D m q T c j j b l g Q G i c P R e i 7 H 1 H r y L k g S k I 3 4 n n Z 2 W t E 1 1 X S f n O H L t W 3 Y R G 8 U N L s P E M T M 5 Q V P m Z v o n W X g b q y K a w i t a a W h W a 5 z + Y f N 8 c 7 6 q W B z T d K E y u E p P M z g 8 G e q K N d d X m e 1 E N V q / b h p m e g 7 B 7 q 8 p A Q r F 1 m O Z 2 H 4 v Z z 3 M x + e P 1 v q I p M u d x l d 2 w T P m 2 e H F d b B F 2 k q 9 k N w w h 1 Y d 7 U 6 2 c k d 8 n b 6 0 K c u 9 A W q 2 u R C M X 0 5 X o a 5 E o b E e S K + z t Q Q k M t a 9 e 0 3 w h o O w l L r v q + Q U s Y C i C d m 1 n F L x x p I 9 Z D w o 4 f 9 s o K 3 + J D M X j 3 I m O i o g M y Z 1 E o r G I I v x 2 s 6 O I N 7 E e w / s + S S U v r p u M Y K N U T i p q 0 Y + B g 6 v A K u R M 2 K o u J W H Z I D M T 8 4 y Z e 5 u X t Q d p x S j F + p E i f B I z / T w u f D a G x x L z 7 K i M f 7 4 e j N u w J 9 L i 8 u h y D F 8 i E Z k W V w b H a 7 A 2 / G A S Q z q u P O 4 d r A h m 0 r s Z C B E G X 6 a p N z b Y T G b o q C I m v J g H R u n Y c L N Q K M r m x u U L + d 8 W T N n K F O W w l J Z W F 9 8 M e O V h a i B / u b e a h U T f O R U c q N 0 V e 6 d 5 O f L t q J I e p k A t A g W m 2 e t I p 1 l W T T i 9 v o A k t z 8 S f y A E o X H x H q 0 W D D A D g 3 3 V M I j M u g r Y p P X H 8 L 9 + f w A h X K i 8 G d M e v i 4 o r Z y S 3 Y m W H E P + w R Z 3 m H 9 s c c V M d N Y I r f l Z x U s i Z l O Q J V F C x 7 l p r 1 I l B 7 w j q H h N i p i M J + m h k m g 3 R b l 7 A C m 0 o R j E i R F L H Q Z W 3 z w b 3 a a h q p R J 4 5 0 e G C s + m w / n h N E B w R / A B A P z B e h z L Y m g c F O 1 b B g E i v t 0 J m M y B N / q F 2 c y n p l P x s r o 7 J O E f H / w O 9 n Z e A B C m i 4 0 2 m g M T s V H f 2 T S 1 J F Z 8 O y Y e 9 j 0 y b P 1 I g j G C 6 3 V V n M X 9 c J 0 A o t M m 7 + 4 J D B Y B 4 P j e i 5 0 / c F 1 C U x 1 1 7 R M n A i P t / E t 6 / 7 y h b y k U 2 B g M K T d A n k e f / l O k x 8 9 2 J M / v n u o d r + g Z u E u L c t M q 0 / X T f k m N 5 0 f k g T 3 4 G X A h u 0 X m G 8 J i a 4 i c j R b 9 8 q L t S S F l N n r Q m u 1 V C k I d 9 2 M r T + U Y B g 0 C m 2 8 y K r g b 9 F 0 v A 4 + z T Q E v H W z N B 6 a W c t A 9 c 5 O p k 4 w n S a p P w I z 0 c S z C G E + k r c M V P G U H K 8 r Y d V t 9 v E t m Y k S n L 0 d 5 p m J W N Q 3 o n T U U D 5 U p V p b q J G d 0 I O 6 W m z 0 B X x S g d 9 x 8 v J M + T L z I J + 5 6 M T O W Q d c z + I q v h M c J 3 / U i z H v y / 2 1 j y G h F 2 8 H S i a x m c l G I j C U H 2 / C l / K k l Z D j v f t d c c U I z H i w 4 R u z 3 4 W 2 k J k I p h v N g 4 E p G 9 k 1 q 7 R l M O A m 3 h d b D X C 5 o z / w y H d H O 7 A y o B + 1 I f y V 5 c x E 0 E U n Y d v Y j Q 8 U M x G B q F / a L W g f + F d c d u B u h k z m X S S / y D D s Y B t N r M n O J 3 8 u i c 0 n 0 i o f Y 2 5 + L f V K T g x o s X l c l 5 m I F + U Q T b 6 8 s m a v i 3 K 5 L K n U t N W V E z 1 I M 0 K H 8 2 t L s E X o 9 2 Y l 3 g y c I z l B 2 / T g 3 F D b A T j G c 4 u n 1 0 F / w B w 0 m h m L 7 9 t Z 3 9 Q 3 Y A p 2 Y e y M u r j f 9 H m E b 1 V Q O p 6 9 L E h 8 M y r B 6 G z D S L Z j 4 0 4 P D K J d B t a D d W o d q b j e y c P s D y d H r 4 Z q n D n H I D V G A 1 0 M 8 V r W A 4 U f T T l j X M f x N G Z r M U M x 4 N S D L w X S F G 0 U F s N V g 7 m X V K b j P K q 1 B r T 4 r O B h k G F V E 2 o Z u N / w 8 z V L k O d b H m k c 5 i R 1 b 0 2 V q b + r e G A + w t Q F v / F 3 G D A o t Z f n E r K l G T V W h e X 2 m V 2 J p z a V Q H C C P e i D v o 5 a l 8 r C l H 9 b u d o 0 d d O h p g l w X V z W l p h 2 9 V X M d B O E f E M Q O + Q i p N J t o M G Z X s Z M 8 2 i V 2 6 K H 3 R I M s j D w e s x E U D p u f r Q O 0 3 Y k J 9 / n J P + 2 K P V C Q 9 n 3 l K y X S W g b n C M 9 6 L s W M x H z z F Q f 2 N k G 0 x + l M O U a D y 2 I y + i A j B O C i U f / y 6 r p G i g G I 0 P O w z d X R 0 O z 7 r b M R J z W v f J 3 h z 4 V n V s L D S U Y 8 E A r c w s f U R U I B H 1 g L p C z I 9 H P d w w V w W N l 7 z y 8 m k / C 0 S S 0 1 V N p l o 5 g V l + 0 1 H p 9 X X T 4 q h + v V 9 Q 8 r g L 4 t t Y H 2 U q Z p e y d b l f y + Y K K j t F R p 2 n H y Z / H V c R 1 K 2 Z a o J 1 O m 3 4 V d a E / d Z u 9 X V e B k x C H Q 2 h D 2 N m r b h S w D O F U W H W K Y m C B C 8 J M r u 3 V 2 s p k s c A C x J 4 y y R Z h y M B D r y A 9 8 x K t f g V C 0 E B x 7 y 6 0 0 2 x U l 0 y l j + M z v t x F 8 F O z 8 2 I x 0 0 W G q l S n m z 8 Q 3 A i b 6 L c L 4 u 0 d y 8 h s 4 n l J R r A U V g U t k k 8 3 T P m T X V M F D 0 g i s T j b V l s a a 5 G p x z o q u g Y s 3 V 8 G + l B 9 o 7 X Q 7 C P O m j F p m C n F s A v I 8 g L U Z V D V b W y s q 7 4 Q w U B A s t k 1 t U 0 K m Y 3 v c Q 2 o 0 + m o t S E y 2 9 t 3 7 0 B o F 5 n s O l C t t q 6 B j U h P P s m 0 o N J d Y t z M 7 V s Z L G k g q B k E 0 p B t j 2 m 6 M W R + E 2 3 u B M e T V c G b T 7 P K z 6 q / P b F + B 8 T K y l K 2 + 1 0 E 9 q K I 6 B m p m 4 6 c t m v C 6 7 l o n t 0 E 7 r H N e F w 8 4 X a Z U 1 o g n S R i c a l U L K Y y o J k q b Z f 0 y q 9 F C 6 1 J M L 4 p b l 8 E z 9 M y H v a l V 3 q 1 U G A 7 w b q o n + + Y k m t 4 l C 9 m Q y m D F a i c i + Q b 0 c X 0 p u t B C U X X x e g 0 l s 7 t y 7 O o / E e Y r D 8 E Q 9 M n j f s X x w / o 6 1 8 q 6 j n 5 N O 2 Y Y R 0 M B t V q O p l t e 2 s L U v t 2 E n v V g I Q N e 9 i S A V N 0 O J + 3 N f s u g 2 1 L k 9 B V B g R e h 0 I h y a T T Y K q C Y q 6 7 A C O H O x 9 v y r t v T u F g m y q j m Z t L L 4 J a O 8 N 1 D L q Q q N B k t 0 E H p h o T Z 1 u u U 4 G o n B x d H c 5 g B s 0 + L q H Y I J 1 Q M N t 9 9 b 4 8 1 c R s n o k / + V j W w s O Z E n k W Q f r T T z H Q A 6 W 9 5 s F Z 4 F Q w 2 M A e E j / Y Z J r Q l O j b 1 b Z q W 3 A V m G X B r P d F 4 F p j M J G V T q O 4 0 O y z Q T O T / M u N v p e J V O j N W Y Z i x y K 2 U m Z B 1 j w Y D b T t Z Z v J b g O G p 6 8 L m n v H M P 1 o I 4 c w w O 8 L t r 3 M v h V B m G c 2 S N D J R B I m Z 2 6 p a X Y T P P x 8 S 8 x O V w r v Q J y j I M 4 9 e e M C I A F H m k q 0 v Q 2 4 S M t 8 Q G Y u u J h h c E 3 M B y K c G o q g p N d 1 T W m T R h d m F b R R C O S y C S 0 x r w T 4 2 R F M L i 1 o J Q i w a t g G T T t + n u f p T X j W G Y z q s 2 f I C k W e z M K 4 b N d 6 r r v 1 m i U x z c s F F a t z G U T i h u 3 8 y + 2 J d O 9 U m P B a H b / C k o K m y v h 1 L 7 C l V Z G X K l a z F k d t K X 5 j z I / s C i i 0 N a k b P n U z t / 3 5 q 8 D 7 Y 7 h b J y U 4 4 P G 4 V H / r Z W s t N 0 V i L S a J j Z i U X p 9 J v T 1 S 6 1 Q 2 e k 1 M N I a L T J x I X N 6 d 6 D q I j n d g B l 5 / 8 w O v O B e u m d k w y 1 A c O 7 9 u l V U M 4 S / x 9 U + 2 G B y Y n 3 P 4 j c 1 T 1 S N Q L f I B v b 5 1 b k 7 v T 2 H m E R S k X 5 9 d D N u z Q c 8 q 4 O L v P 3 + 4 6 P c t + P S A a H o Y v t T F 9 s t O s D q Y Z P v p e l 9 l 6 Q R x v p + s t 2 a C H u e z R u 3 D J E U V 9 V n A U M z d s x V a L j 9 t f X V z X M 1 Q t A p t a c 0 b 2 a u G 5 K f b p j I B P g R I C H b Q x g Z T k Y I 6 s + 3 v n q N Z V r 3 1 f E O a B 2 c S l a 7 K A G C G e S 3 f m P w c r m e S C n U b c A X K u 2 B d 6 S p Q m 3 B r G u 5 A q f W S 4 u u l J D T e V K U u 8 9 D A U N y O x + 3 1 S d h v J Q H / / n j 2 N / u d i m j h d Q 7 q 5 I i F V O h M 7 i W n a 1 l e a K V F y y R c R D Z h p i 3 b d M E J w 1 2 Q c G C 6 b u Y E f e b E x m N p F A / O T d V F Y E i e V 8 G r Z Z L t 5 / C p g g G / 6 g r 1 J 7 u G C u u f U w u Z Z T 3 w m W w H f z 4 5 M g W T Y b l a w Y U 8 L i 6 m Y P b c F p c 5 9 3 z H G L q l 2 f d C K / n l 7 4 7 j 8 r I c U s e Z X v 8 h Y H V U 1 R R T O b G I y e 4 S P P / 2 R 5 t S P 6 1 K 6 a A g l b M q f C 2 v 0 p Z n 7 Y v d p W 4 C Z j g E x 8 v 7 J V 4 G e 9 6 Y J S 5 j K + + Q D y c Y h f 3 b f W Z q 4 x 1 v Q K U X M Z g 0 H z o f D 3 q K m J 3 Y i B b k M d z I x y l N h c C Z p L o d G 4 L B L h K 6 P 6 h L z + i r 9 D A n D K m p Y s b z h x y J N g 7 j f I v 9 f o 6 5 F 2 Z f v 8 N K 3 u V + F G m P C Q Y E t Z O d G 8 5 1 R P p 2 X C N b S h n 2 9 h 4 E m Y m 9 t y v f j S R / e C r l f E E O v z 4 5 3 3 3 j r t A a a F L s 6 H L Y C M t J M y j 7 9 b B U D V 0 y c G Y b p i Z / c o / 1 K p M P v 2 d w 6 r n B 2 f w 6 y 2 W C 4 K 7 A c o n U T k I S u 1 n Z + v y e R L c z U i + 3 x G e m Z M C I K x w T p t 2 w r / y H B A m P j 8 v W I A m G y Z l k S n D z v L X w S I 5 q F 7 + j h S / 2 O O T + Y O F J a z T 6 K P c S A + V 7 x e f a c H f B R D 3 T V J Z L n 5 X d 7 N j r a k r P x R S p u R i A y r Q B g + L f M j C 3 z 6 3 5 p N e e r S Z w g o K B 9 3 8 Z X N / / 5 u u x B g f S H 9 Z V O Q a 3 4 3 f B p C q 0 X 0 k 6 + E g 5 w C y u q 0 J i x n Z h E k Z a U i 4 0 J J W J i d E Y S u c U E v X p z t K c t U U g U b L R x j k 4 U Z B U X G x T q c s A 8 7 y o 5 n n a X x 3 o U K u G y k T + U O Y e Y X Q g / d o 9 i W a m 6 z Z W 0 S T L x y 8 f 2 F s B t 9 i s t i Q Q 9 k u u D g u h 3 p J k G O a N v y Y J m E i d q q k Y n m s w a q 2 w M 1 Q B F A + c Z W 7 s k F i P 4 v n V 0 a + b w I p w T u 9 9 f h y 4 m s I G m M Q n 8 D U 2 Y B o 5 j 9 k Y s v W z b z a b O 6 y b 8 E 8 a E p 4 7 P g / S T 4 c M 1 T Z E j x g y 1 i / 3 f Q g 2 l T m t + 9 X 2 S M t Q P n u r g m X p j U e g x 1 l 6 Z t 3 U D z e X 5 J 0 6 4 K q V C 9 T M M o K B O D A H 0 i y 3 c X S s k j y F 5 c K 4 e N b 8 e A I D l c Y / D 4 5 v 8 4 1 b t p 5 s O 8 f 5 C s C N x S h b F 0 2 p Z x 1 V c P A L n 7 K K 9 Y s T n + q U w w b 1 H x p M S k 1 u x c / b R n E t b t E O H H e N P k w Z L v 4 y d J 9 5 s i G l n k 9 i 3 o q E Q n 5 I 2 + X + D 8 e 1 l q / h + y M J x w I S S l 6 d + X 6 X o H b a r 1 i 1 X n b r 5 q O a V 1 7 O l b U b l b e i J x 9 O X l n 4 M + 7 o s Y L A b H Z 6 8 K v c a n 2 0 c V a S 2 G O a n / h B W F E M F o 0 8 s 8 n N h H + Y l s N a R N 4 t S a A l u I 1 O 6 e g 7 W X / 4 I 9 H 9 0 + g u T T p e 2 y r 5 o z S A r S e w p X x B n z I 1 U t t J 2 X y 6 I Z m n U V n / K I 3 j G i b R r 6 I 7 8 4 t w D M 4 E N s i A V 3 P v F L C t J + s q l w l 6 v s X I D J M i q d r r v d W 1 4 F 0 h + y g j Z 2 8 K k 8 X X G X 5 / r 7 C s B k 0 t A P t 1 t y S C Q y m Z M c n n o b I u A S 2 F 5 G Z S s g / S 4 o K 1 U S s u d s T n w S 0 v 2 4 O y 5 D s v V e f a 6 6 c K W S P D B i c k v E c w j 2 w w z 2 4 e W u S i D 8 d F 4 F U Q D u g S 0 H 0 q H a z X 8 6 t 9 s y J u P D w b E n J n J T D O i G 8 Y F + 9 w q u l 6 n p K 0 h 5 e v u X k 1 X V U / M M / P C d 4 Z Q / i r Y C m F 9 v H j u d 7 X c t r 9 g + p d P h r 3 h V v T t C s X t Y Q W H k v 1 b L q L x F 2 C Q 8 z y Z e a D l d o f n q G I z a f r K k G V q F T e z 3 0 u Q q d u T H q t g 4 g g W B 4 m Y S 2 k U 5 I 7 u 7 g I u g j B q F / M F k z l 9 v L I l Q 2 W n 7 P / H x e X f Z 6 E 2 t 1 / U e H e M r C N g d n v q U g X d z K 8 D 9 + H o C B k J 6 h 5 L M q U Y f X s K r D N z G N o P v / O u h x 9 d 2 r 5 l J O y X 1 Y 6 6 O 6 o 2 r n Q N Y J g G q d k a C S k 2 r z c l G Q a E o s R z V 5 r Y t p a Y A s 0 a q l V s J B C u d 5 R 7 r + d v C J R s 6 r T e r D z z w X w x w J s 0 o 8 b e g 8 i n L 2 1 7 y W H a n F v r + x R 4 c s P C W 4 0 w B A t E Q 5 9 O B P K M 9 N U n O G R s W h e + J G J l H z 1 9 l j + 6 g 3 M 9 O F 8 2 G Q W m f t J O X 5 1 C q m 7 e g A j 6 O X 2 L z j v i n N J v 4 O u A f M d 7 8 W H M 4 E j t k a b B / 0 n l + c i H d k / Z 0 p L O l J w R O q O 8 N 7 F 6 0 + x Y h t m 3 s 4 n Y I K u C V O 3 L r k 9 5 6 7 6 H g m 7 N u D O h O V 3 B x k o i c u D K Y z e + i O p C 8 m y r O Z d B e a 4 v Z i h Q D 7 n 2 R I B T x y S y 9 q d g H B N u o v O I 7 4 Z V g N L R 5 H Z 1 N x C t H x c k c p J V V r l 1 c y O y 8 A y 5 U + y A 1 X 3 w g r R G h x x R p L U f r Y D E 7 4 D e x O 8 H 0 6 j w 2 9 T l + 9 9 N f V c A E Y Z b f R c d W m 7 z t T D H T i T + 4 9 G 8 m z n W N 4 U T a l 3 l z M L p f n 2 8 w 2 p 5 y / W K C 3 D f t U S W i v y E w j R I x 6 f t V n C P J q L z H T M E / M j 5 x E N 9 K X j y o n h q s j Q 5 Y w g w + d e M L d c 4 O c e V V R Y o X h Q u S q J 9 b i i O S d W N d d I + Q y M G Z 0 6 / L O p 2 X e A 8 V g F P l d o y l D s + Z D v f S P l 3 p 5 U + 9 Z O B Q S X A K 0 e 5 d b k z s f 8 z + E a q W R P R g t j a 1 F Z u 5 9 W N 5 j c S k g f 3 M 4 q V t s P u Q 2 o K N h O u M 8 Z H 3 b V x t Y v S 7 p a H y N j X T d H c B X w n K 5 J F L N e v 9 y H u U v 4 4 E P Z 8 I / j q r k k H 7 r a W x f C z g 8 p n S 7 C S c / L b 1 / m w Q S L x 5 e 7 i L A J z u m r v N I k T l C / s S d e f W D 1 e 2 A R L H c o Z A f b Z Z k F i 7 C o W J N Y O B t k v D n n O Q q z a g w / h y l R 8 1 D W 0 d z n l 4 H Z E w O Y M g y y E b x d 1 k Y 5 v 8 3 n j N j 9 F 0 9 6 K n r s h M 8 X k H B y E 0 w 1 F U B 0 N 1 a F m / l 7 F X N P G v 1 j D G x b O i M 4 b 4 N p N K 8 9 L E 1 2 J a Q J M B Z / a D Z K Q m 1 B + O B f 2 c j 1 v o J j e 3 C u 5 T q R t 9 K N v Z O 3 X 7 + V X O t 7 1 a y l g 9 9 Y t N P 2 K m B g h E 0 + 3 l T 9 0 j S 8 q v C w M 2 D X J D b b v 9 p f u C 4 o C F Q r L c D / A T W U 0 b p I X E z z Y Y N I G 7 o 2 k l h 6 I A 8 f d u W r 7 y 7 u g m I j v h G V 1 F Z c T r 4 7 O / c 1 C C a 2 N g e n G D t o f R D O m x I 3 J p u 8 u S I u C x Y t C j S Y 5 b 3 J s y k e r B 9 A K 8 0 S N 4 M L 2 i g q w V F W C f Z V k X m Q V o E k y p f f H v u g c a 3 9 f 8 m T 3 L X + p z u G C o M T 1 H J P 0 l O T j k 1 c A p G 0 0 l J 2 1 g T v Y V X R 4 m b + H h n o M u K m C c j / 0 7 d y 7 B 9 M F p M 2 O L n Z s r r 1 E J w g d t p p D n N q S 0 y 1 b 6 m k x I 0 L 1 R / X p H O M C c i 1 p Q w m L h j f g j y W m y t L A c Z O w G d 7 n u r I R g Q O c L w j b y p h / B Z u n I t 8 7 D 1 9 x 7 A l J F v 8 f i j M r + 2 R m b i A y e Y q n B N n + T z r 0 4 z w E 9 W G b R m Y l 7 j 1 8 b q y F p o l S 9 O y a 2 t 3 w F 0 2 Y F n o X M p Q h 5 e C G Q / s l 8 c m M w S z u H 9 7 t L i h C Y f q c M 5 c o t D z Z 6 1 t S 2 2 k Q j 2 J e W K i j x K q G t g G s z F Y r u / c T 2 s V 0 N / l v t A t 0 z 2 j X X g 9 j 1 N D i c 0 t E l M j O 8 1 C n z 8 k z f K R q F 6 R A O m K a 2 m r 4 I r h s + C d d C n q m 9 N 8 P s J i N J p h D F h Y x 1 W j f d O q 6 W k P i 3 L a / U K 6 o x r M N J i D G J z g P d j P U R B F F b b q m U + O X h 0 o m 5 c d g + h z 5 e F U V k 6 r U s Z r b i F T L d S k t F + W w r u i a t j P d T K X a K L 5 g n g E J O T X J R 3 R 5 A f Z h v z 6 J A 7 B A E 1 1 x 2 Y f t y y 1 g x J c + / h Q Y J M X 2 3 Q h m P H f c R X V c 7 Z O D o 6 n m Q Y Y X f n p b l + + z 4 m c V J Y z F T P p E 9 t x 5 S M V D s s Q b K 9 w c A S m a s o X p z 7 Z u a Q Y j 2 D 6 z Z 8 / M G Q 9 Y l 1 X s W 0 x j O M y z 3 F Y s 3 q 9 O + E i V c 9 x b a 3 r x / d x n r F b h u 6 p 7 8 R U N 3 a 7 d Z a H r I p g j M 0 u Z 3 + b u 7 X T t J w H Z S W z I G w w W Z Z 5 i H Z g g v e 2 6 g Z y F x i K i 4 b M 6 d s K / H h y B D 8 w 6 e j J O p z p W E x + A O N j t w U j q P G U t H P t i n c U k r h n V z b 8 n 0 g 2 8 E y S / n s S 9 m R g N o X F m z A l s D G S + I 4 X P l d I Y t k g / g Y k f T 8 h k b Q u y c 2 4 J D b w W I v j W E r W H m Q k s 5 t S 2 R z s k U c G 4 8 J n + Z Q 7 D v Y V g a X C I / g V f m j R u z X L m H V g C w 8 2 5 v x Q Y N h 7 P r 2 I 1 + E d B S Q 4 t P o / s O s v j 4 1 d L C f w y + f b X h n 1 e / L d 2 z x M 4 c m X F k C H f 9 b v 9 G V d + 7 G s + 3 + g m r u w P f E q 5 p 4 z U d U O r S 8 K j S / a H r T f L i q m d o L S n / l / z O J 3 x i z 7 7 h Y 8 q r p q I 7 0 M 9 J 2 Z s D s P l n U M y t M 0 I j L N x 9 n l j L k x E R A E g y y R 5 D Z c C 6 5 / W t e z 6 l 7 C F + 4 4 5 X s 0 y T p 3 S 1 p / o p o o 8 j X B C a O D G J I t S E Q 4 x v i t o J a U Z G C 6 Q 0 T M t Q P 9 E V I 7 o n v x T O d i 8 M B U P c y H p g G 1 H p K E a 1 v W 3 Z 9 K 2 v V E g q 6 U i t C N S D i 4 a 5 p s B L U M b 4 b v E Q M m U u J 9 B j 3 I a G S w 9 c d r k s R z f q 9 w W B e 9 X V X X t K o D u y q 4 e y F u X C H 4 A c P m n T q 3 6 5 / e C z s P h U d b G L M M J l 3 D + 1 3 4 I 9 D I 5 Z i Y R U 1 F V x k 6 D m M M Y x A q 3 7 0 q y E m V E T L r + 0 O Y g 4 1 C U 6 o Q Q q W 9 C k x A T Q p 7 J T y v S w j z U G x 5 r 1 2 4 e X + S t M p q 1 X k s 0 l r c X X E R K v D r W u 4 T T N 9 F D X k h N w 8 g b Z C R e E + L w H H T + k 3 l H 1 G r P k z 2 L 8 1 0 U I m v e B C M V j c r x 2 q B 1 x 7 / x p I C x X l c Y C h b e r B M I e B J q m 0 9 g 5 M N v 8 r V g m r D 2 5 Z T 3 D a k A n 4 s 6 l 9 T E p I B i K P O r y F t r D y z j P Y A 2 q o j 3 f H y Z M N 5 q G g a f p 8 P N 5 w 1 3 o x i K g Y + l o y F M s U 0 n x x o W 7 K T 9 c F s L K p 0 I R I O c x C 5 P s E 0 H q b k 2 N L m u r D 7 F h C 1 a m 3 y 7 P 1 j 2 I X G m C m g w 0 h j b H g f + b c F l S o W S U Y k m o x K L B 1 T 0 d V 4 N q Y e m U x I n m + H J f f 6 e 9 X V l u s z g + 4 I 2 j 8 s 6 d 2 k 7 H 6 2 L e m d l K w / X Z M s h B O L G 5 + m e h e S U K 8 C U 4 U W J a 8 S 9 G H m 4 Q 3 N d t 2 1 s R 0 I S m S 8 o 4 T G P M h k 9 g 4 k N m z a 4 F / L H L / 4 + 8 G I X 7 b D p v x n j w y 1 3 H I V 2 E 2 L I C O N h 0 P R A 1 N / b p E G n g e v 5 8 I d X + Y A 0 q a t G O 8 k w J V n O M a 8 i T 5 U M s G 0 F Y J m S M x j t Q V O e X c h T Z d v C L Y I Z B 7 u X W T D 4 / W p c D g b p z j b e z l B E 4 T l 0 a e 9 I I g k o 9 K F m N D K 5 N J h f w Q H v C 0 F + G G n L 3 M q + p M / K E r p q C x F + B C N Y k N l b z M T g k y 3 C F 5 9 S t S x 2 P W b g t 4 U X d y v H V 0 8 B + a c D B J f j 8 4 k 7 T p B A m N 5 f S A a l P D 9 T y X 5 Y E 3 W H 6 2 J H v G p 9 7 g L o x M u j 0 s 2 n 2 W l v J e X n s N M W g W 8 u o + z i / 3 K x w 6 / x E a / a T f W n I I B g Q h 8 G / q I 5 3 0 i H W t w B H c w n I e m 6 / B 3 / K J p N P E v E n w 8 G 7 1 W R c R 2 3 L r e A e k N A t 3 e W 4 p n z o a v Z s h m q S V u 1 j / t B H + h G I m a h i b d M v h w U k Y D v T A B a f I F J A P 2 s U y g 7 t D a o M w 6 h / P m L t 7 o V b D N P B t c w W b k b r 5 2 x g l u W M Z + / e d L M f h Z 2 t F s i M j k 1 n U w 2 d Z H G 7 I B M z F 7 L 6 O k c 3 I z Y e 3 o j u 9 1 Y N a V j 6 u S e 1 e A N M / L 0 b e n M K G a 0 m 5 0 l F Y g L I l o a Q g l E O 2 H A 3 x P P X A h b M 9 M J l V / 8 Z r H 1 A P v 8 z g 7 w l L L M G 3 G 7 F j Z 0 3 w 0 S k 1 l v p G o u s 2 u G F 0 D n 7 O y E X L Q T J u P s q I H r 0 7 Q Z Z B w K z a W 4 + p i s 2 g e 2 x 9 v i C / k l b P X q x W Q c o d F 3 M n k 1 U V w 5 / 5 5 u L X Z 3 o Q E K 3 I 5 p K w W x + j g v t 0 S k R 1 Y Q 1 N h P K + h i K u q p s d u m J G 1 x U J 4 E d j b n B P a N z p w L V I q 8 4 O 9 L B h m Z 3 j 9 M n A + G U Q 7 3 8 G Q u y A w X 4 8 R v V m G s M D J P O r 8 B u 9 r s h n 4 s T T 7 Z / C T T p R G y u q f y k n v 9 0 p d Z 9 y 3 2 P l 9 Y q 8 S l u 0 6 e U 3 1 D s 3 F Y 1 5 t e c k 2 N + p i U u Z c t P l G 4 F q X 0 T L U b z b K L Z U G x P U b A y a k B + Y w G Y R t i 5 n k q w W 4 7 y 4 k p p / H L Q Y a 4 8 G A A j + n 3 A t M v s Y 9 c N n 0 x Q u x B d m g 2 p X x i w o Y d W g P / n P j f U 4 Q T d Y Y z D e O A j U o Q 8 5 c J 2 G P v l X R 7 R n y N t e R T + 4 v b x 8 9 D 2 7 M H A g H V B 7 h Z T h u f S W Z w C P h V i 7 z 4 G 2 x Z A O 3 P 4 N R H 1 p 3 A V N t x v o w 2 S e b S Y C S u I D N l K N z K C Z b v u H 3 P L i p H R e b f a O w t C p t a P T V L K W / 2 3 f L 3 t 4 e N H x E E p k t + b P 7 V 1 e I c 8 5 z r w s Q 1 t n V t w R l 2 U J x 9 M f J q y l Y u B X T t q V i v l P B i 5 R r N i X / W l B M t B z U D k 5 z c B 4 Q 9 v K q p M n z t b v d l K 3 X 6 k l 3 0 J N e t 6 u 2 S d n Z 2 V Z b 7 n A g V S k H q I c C h 3 m O X A f i X d C s Y q 0 S P 8 P j A x 6 n Q M B x P q f W 5 Y P v K z 8 A D 5 6 D f w m a o e c N Y i b H + T 5 h P 7 c / b z + 3 z 8 f n L A L k 7 x C v 8 w P 5 e H v 1 3 h F k Z i 5 d 9 B q G 0 u 7 B + E U G I L g Z H I m W O z 3 O g 1 G 7 3 8 2 V v B P s I a F F Z l t N 2 / h n D 7 v g m 4 a Y e J C h u O 5 J j c W d 2 i + z n K 5 C H l b H 2 v 3 M + d h e h r O q K f / 3 f / g S 9 / 2 R b K 2 n V X m 7 A o a e 8 0 l B a Q s a j n M j 3 1 R z R T e D 6 4 Y r k 1 2 r B Q e / N 5 R a s Q c 1 y h T 3 i c k y 6 i t m I q 7 f p 4 A G w 8 Q c W e F m r w K t t 0 9 g z / / + B H 7 X R E z Q f O y b m K g F u W C r g C Y a N 6 a O R a N w 9 N f k y e N H K l s i G o l I P B Z T z 8 l U 7 G O o u k G B e c g 0 N s P w o c 4 z I X o + S P R D P l g c C K L n g 8 f I p H x w r Y s p X q z O 5 Y P P j f P j h v q e / V l + l 8 f t c 5 C h b U Z W v 4 V H C 2 b k d U D C 0 L N D 2 Y I J y L 2 F c Y q F 8 H s i C 5 m J W G T u E a 4 F 2 s n G X t k n O n x u L u 7 S f e A S D s 9 / G 2 Y i f A G / D J h T d Q V o U f j H b R n A z 9 t 1 1 + X + 6 F T l p D J y 2 u t g 3 G G h t G F C l g 4 r y p T c / + O h E j Y b T 7 N q z I i V N d T p 6 a k M 4 w 4 V D H C g 4 / J U f C C 4 R g M M h 8 m O R + L S 7 r R V w 0 z 2 7 u P k 0 o z h / k x O N E c l Z W Z G P U w r w c W s w F C q q n e F N S Z m 1 n B r z U 8 2 4 F y O q E k s Y i P B q / 1 l L / H F 5 m H 7 P B y w a q 0 m i f j d d R 2 6 D E p D R a / f k W g R v n 9 z J E 8 e 7 k C b T A 6 s A M 4 N r Y 8 u t D P X q 6 J r k c k 7 q 4 E N W a o L O v y y u a U a / w X + D 4 N L X D S e j 8 P c F m S m G n x S t R Q z G M P S g G s D / 5 o t J n z c h h C 0 p 1 5 j g I 7 f n M g 3 + 9 / K f / V f / 5 c Q l k v G H 3 R f P a u r d U I 9 P E u P 7 t q K W c i h x M V K R z q F 4 W B Y / L 6 I r K X X Z X v r n o S j M c m u b 0 o k l l A p H H w I M 4 v x 6 I H S c 4 U K p O 0 Q q t 8 n 4 y Y X L s f S 6 X K T s 6 v 5 e t X W X Y w 0 + 7 x j t V M d E 0 Z 5 5 t G Y O 9 u N I c k N S P T V c w j 5 H Z o K 3 C / q j u f 5 c s w 7 H 7 f A 4 / u b 8 u 1 + V Y 3 D q r A 7 X z F S S q l 8 X V C o L Y L L o y 1 s a k k w N H 2 X N W + c O 0 Z y m Q B A A Z X a S U n m Y V p 2 P 9 1 U U c 3 1 h 1 k V m O J a Z j Q d U Q K M D B a J Q 3 h c E i a 3 a + O c z M S x J Q m 7 D l 6 8 G b O t c j Q b v 1 S C v T z + n Q Q n s X w 7 1 S j u u 6 / K O / i c p 2 T v P u 7 I g N O q z 6 0 K m 5 m o c m n S N F s t C Y U C 0 u 1 0 Z T A c S A z m l W E a 0 H h + m F c B p f U I u z Z r m W 3 c N F z y u o j r 9 A 9 k J z r L R E x d W g V c w 2 I k k L / R a D Y l F A w q T f e + Q S J m S c J d g L z 5 3 Y k p n 2 x B O 9 9 A K r C 3 R q f W l k i G G 1 V b o M a 2 x 9 2 e P 2 s 9 y A J 7 N 3 B 7 z 0 X o t / I L G 7 Q Q 3 E C a / c t v C + 6 Y X z 6 p y c Z j y 7 e h l m L q 2 s Y T a 9 u d R T j 5 / k x 8 a U 2 + / + 5 7 + c U v f i b 6 g l Y H v N e z l 3 n J P l 2 X f M s t 3 + W n b g 5 v X 5 l 8 p 6 + L M k x 7 Z S e x O B J E G X 9 c / y O o 0 L L F u d D r G f m h o k M S 0 K J 4 l 0 n 3 T W F b 3 7 B s T R j s m l C T c v F G e w M 2 S o R N 7 4 g k 2 b 4 C t / O k / 0 B / h H 4 L S y t 4 w / R t y p U K 1 L g G 3 y Y k t U p J 1 r P T r X e u C m 4 4 Q Z O H U l o 9 B 4 P 7 Y Y 8 v m 5 C 7 B C N 8 3 K D 6 L k B t 0 W x 3 J X k L E 5 K L 5 d z 7 i m F + t S 6 H I W C K j g l m Y 7 Y C 5 4 T O e h / m V C Q T l q 4 v K l 8 t a E 5 J K L M P m m o R O L L / 4 j G b r V q v r w u a 6 N V c V c 1 x f B 3 C 3 n E e L j 0 w b 5 Q K J L Y W h k a a C q x m s Q U T l Q E e 7 u l c l s 8 / / x S C c z b K S Y F / / N 2 p J B 7 v y B / O M B Y L 8 v s U Q 5 1 8 l 8 O H 0 u K H n 3 N h I R F g 6 P e s + 6 W M X F P J o T S U f 0 v F + l W o V z Q V N u c 2 N t f H W N p S E G 9 f x 0 2 w C Q k d U e s 6 G E x g 6 O K 6 G c d O 8 B y 5 X E 6 S i e g k U M B F O y t w w d 3 v L o O T s J u N l k S i l 5 d R 3 x X u k q F M s y / N 3 l C i I b 8 y h 2 + K w 2 9 P Z e f j D U o k J f / m S Y X C r H J C B 7 4 D m v H I S 8 8 0 J c 0 J V b E L B 8 a 9 x B / + 4 Z Y p 6 c n G a q u C g Y J Q I q i W F N T y w 2 V C D 9 d e K 9 T V L i h 2 8 5 2 9 L 4 9 l z 7 c p g f o f Z G c z J b u 7 9 3 B / U 8 X A j B u m b A W 3 1 u R 3 J z q E + O L z q 2 / w e 2 x O w a i R r b 6 d Y P V i 2 v e R r P s / k 5 T + W I X J W c X r d 8 c l J J v Q S t s S l O w N m Y l w i T 6 I y E D r S c d d w P 1 O I z K U N L d h J o L n y G b X p V x t K u n E V X D i m 7 d l + e 7 M J S c w T Y r V D s x L K z r m h L N 2 q H P Z B n F 3 D E r a u w J X / C v t 0 a 2 Y i d h 8 s g Y J f S Z 7 C 2 q m 6 P C f v D i D L x K G m b U u i f X I 0 u w C j x a C l l p u 1 i 1 r 7 L 8 U G C p V A p 9 r q C J K 7 s F F J X G G 5 6 W D s v S a c 1 F O n D 6 + F l M 5 m t R a j F a X Y X F V i j k B X 0 q x v 4 b 7 m 1 4 D t X I F 5 m N s d 0 1 + e w y / f w E z 0 Q 3 p d i A o q K G O Y T v S S V M 2 M C 5 u n r v Z i 4 5 h 4 f c K / C 5 3 x a P Z G B q v K 8 Z e V F J 9 W 3 S 7 H f h j f c l j M O P x B P S q I X o g q H Z T j M B X Y 5 J u D 3 4 c n x M s K W H V c a 1 e g y l J E + L i Y L 4 P 2 L v O 3 w X I m 7 9 + 3 Z J / 8 v R 2 5 + N 5 j v N 9 8 f g 0 2 X I 0 D 6 Y Q I v H S P 6 G / Y i 9 K a / G o / M 2 7 B V o I c z s a G t B Q i 8 1 u 7 n B h N 3 l Z B a 1 q S 2 n M S H L x / T W K T W m U W v C F 2 f v R Q 1 I T o 2 l K M B S U e r W u 6 P 7 b b k A O 3 3 0 t G 0 9 / o T Z i + / m u I V F 9 D E b t K 6 Z k a P z r v K 7 2 8 n W C d N p t N 6 V T L 4 D p X l g a i n l f N I V o Z i 0 i m A / h h B P c 9 I s L e j Q g i 9 0 9 K X f 3 4 S t d P 8 J 0 G Q J g n h h 8 r N 3 1 l N q v N R L U J K R r i l k 8 8 A k 0 n 0 9 t X V O r V a X b 6 4 o n 4 J L C U V n 8 a n P j D 8 N M B G v P 7 g q U k 4 m I X + o r d D + 6 D E o r 6 X 4 r q 9 8 B m l v Z h 5 b z T 9 h / l y 3 9 j c f w u S 7 Z O O 4 6 z U x J 0 N R M k c R i Z u r 0 q y o h m H 0 1 e I 3 M P O F 3 s o / S E k h y I d 6 U U q k k B 3 t f 4 N h P J B R m Q S P O C 3 + A a 1 D d e l f t Q G m Z k b P X R d + x 1 a j I 6 c t f q b X O 9 S e / s B i q 3 7 1 8 o D 9 k 6 y w b Q b b j x Y 1 V z C P 4 O r e P + j h B u v B 6 L H O E 5 u A 8 K F y o v Q L + g E Q T M T k 6 P Z b C a U l N x I c A s 9 t Z 1 H i X + G j D K 9 V W R 2 V N t D D f N 7 0 V 9 v D u 4 N o 4 F m b P V F n q e s B n 5 U Q 6 Q D P p a E m U j z / O v a G W w e 4 f v g r q Y K b M / Z Q 1 q Q 6 w K L H Y e 6 P 6 D d I H J y g Q W U 9 H z U 8 G o Y l / m s + J o Z v y 3 / 7 L n 8 o / f 6 L L L 7 J 1 + V m y J G a x J O m d p G i p m P z 1 v i 7 / 7 r V f 8 s 3 p / X D H w 2 r h Q P J 7 v 5 e 1 h z + R 9 N Z T i c R Z o w Z w U 7 H L c N v t M G 8 C b j y W 0 L c h r Z j L d p H o b w t N C 6 j Q + V X R P q W 5 N z 6 X E Q T q 8 c n s w v b 7 Q v 5 N U S X v 3 j X u Z 6 P y M O O B L 9 i V l 2 c 3 6 + d B 9 I y x H L 8 4 l U 6 t K 4 m t O K R + V D E Y T T 8 + u L z A R X B t 3 B a j / F o G 7 a L S S J 2 z L 2 T Q K c v Q a I K g l 9 N c 6 I p E V C d 6 X Z r s u i o y p S / E B 1 E s n k j 3 0 C 3 N v b E U 3 1 a g R V l Z 0 L L M v 0 J T + U Q s a S n 2 D N n M Z C U R 8 E s 0 6 I G 5 5 1 f a L n M v L S / L u v w K z O Q s L m Q 1 R L u J 7 7 7 9 Q p l 5 6 4 9 / B k Z K g Z Y s C 0 b 5 U M X 9 s s X l S 9 D p d C U Y f P 8 + 1 D 9 U G J C 2 Z + W u l E / 2 5 Z O P H 4 v / P Y 4 F + + e x D Q A z 4 9 8 n X h 0 3 B H w g P s 0 y 9 + k n M 9 G 3 r w J T 0 E S R s N r p n 7 4 z A w 4 M 5 g R A d K X W C M R b l 6 1 s W g W x + N 1 I m C 3 k r E w U E h W Z 6 8 w 0 Y L 4 H 5 T d H F 0 P n 3 e J L C W S e T V 5 d B P d y W t b 6 i 0 E i 1 d M d v m 7 p o K q e x 7 N x G W K O x q B 7 7 l T C 8 D 6 j f b b p a Y M L s g M 8 2 P + d C 7 5 j 8 P R / + P 5 A / u X P H 0 h 2 b X b n S G 6 u x m 5 J T j A 4 1 2 l w o f h 3 k r 7 3 G R g v q 8 r l n V A M R U n D U o d F G 1 h x c D j Y 3 O r x v e E f M D M 5 8 e 7 E k G A f h H h / c Z H c X Y B V u B z z u 1 r U X Q Y u 9 v / h d U l + 9 j Q u m v d y C 8 U J 9 p q v Q 9 t s h i + / v p N O T z I g t r 9 6 e z E o 0 W 8 V R Q s v H k P W R f 1 i s t E a w Q V a l r Y w 4 5 / M w r x K P e Q X P 2 i V N F v L 1 V f O J H e C S q T T N e W v T z r y 0 4 e 6 P L 6 / J b W u R 1 4 U N d m O D e S w 5 p 3 p 2 N T r t K R Z P Z N 6 / h 1 M v B 9 J I B S d 1 G F N w Y p g x V C c w N M X e b V L + T w o e S i F 3 i v + Q T M U L 8 4 a 2 L 3 i U E b 5 I 3 n y y f 0 L N v t d 4 S 4 z J K 4 C 0 7 K + e n E g P / 4 Y 9 7 M i u I p Q G v R k Q 7 / c V O 5 T q 4 H 5 / u Y Y G m 5 u f o d m R z x L M l U + X 4 O m h K P f a 5 i q I D K W i a g + 7 y o C v Q D O h f f r g F H U e n M g f 3 t C U 7 E v y e w 9 p a H n M V L h 8 I Z U T t 9 A O 3 Z h C n 4 u w X B 0 x v f m p T 2 I d i Q p r U l Q o j e Q 8 J J d G j 5 k l 5 9 / c A A l M H r D S m E + d i K G 9 A b e h U 1 B 7 g o U b h 8 K X l D C s 4 e 7 8 n I / L 7 D o V g K z y E e 5 l u T g B u y 3 u 3 I C 6 2 X R N W s Q w u W R K d z B 3 Q n W t Q 1 a u c m r W d D M a x + c S G o z K d u f b K i m P G y e u o y Z C A Z E b r J m 1 2 v 0 5 E x S k I v M n v h e 2 q 0 a / L H 2 z L 3 0 z Z 4 0 6 y X J v f 4 t h N y a 2 p U j F I F P 7 2 A m B n 4 / S b Y l 0 C o o Q a j e a Z a a E l 1 b H H a s 1 6 9 X E k 2 w F 9 9 N y y W c s F p I / f 0 x 9 P w 0 c R z X H 6 5 J + e h u u 8 e O H N t Q f k B + U g j 6 3 d A E G 7 J 3 c D w 5 s h z c 9 z c T G o k P B L 4 O P / J + K C C b f r + U j b 4 c d j r S G g y k j x u w O 9 h S 4 P 9 g g x 2 p p i A x a v H F G R T J d k 4 2 H 2 V U S f 6 q o A / F i u f r g E x T a / a l W C l L M M b q 7 U + l 8 O 5 L y e 3 9 X m r l E x U K b 9 b L 0 q z k 4 K d 9 J e n 7 P 1 D + k j / I y O T 0 2 j w y k s f 9 Q z B J R b I P s i r S q R i K Z t 2 y N R Z d X 5 y P d R l 4 r m J n D + Y B p D s e N 8 W I c X 5 3 T o w x G 6 N 8 Y E p T u P i b v U Z O O c Z 3 q U l U E x o b H 5 i j O O v 3 U y P Z 2 V y X / e P F m o N g V 9 l M 2 M q 2 m G U Q l 6 T 9 P t m B j + 2 D V j J A 4 E 3 M W x 6 a q w d z i X 5 F 2 p E x w Q 6 1 z A G c h z Y 0 Z D s J 5 p 7 b J P w q s L v u d R m q 3 W h L z h i K F l o T n x 6 S e G Z b N p / + X B K b T 6 V V P p X c q 1 / D V 9 r D v A x k Q 0 X x M s I d D p 1 g q c m n 0 Y p s 3 E + o J j c 2 / y i G u s w G 7 Q 8 W p 4 9 c B q Y K r Y W e q J H v D G 7 e J Y j 9 x H m Z p r s p A 3 Z Z + s D g I D H n z 8 P N l 9 0 s G v R I J p O V M 1 b v 3 u E 6 0 Q x z f m C G s h H Q v X L a X d 6 A p t 5 1 q V 1 Q C K 4 x z Y P z R I Y K + z R J 4 J E N c E s Z 6 w t s 1 m I z I T d a W 2 S 9 Z L s n k t h a L b j A Z O g + m L X H g s u R I f V a Q 1 p t a 6 G Y 5 7 Z a D 4 y k X C 5 J s 9 n C o y l v 9 9 + p 5 G Z W n l d z d f n s c U p + t j t Q i / s a p E Q A 2 i c G L b T + 4 H O Y m / 9 M 1 u 5 9 B k b b h b 8 U U z E E W p 3 c 7 5 c P b n P 6 p / c x / 4 Y h s z u k Y B y q p f y 4 X e l I O L 3 Y h 2 o 0 G h K N 3 r z T D z P V m Y F x K S 6 h o f N F u f e w F n V T l O r w p X I V 2 X 5 2 N 6 F t N m v k C D H n j g 1 a W J v z o U E + / t t v T + V P P 7 1 Y n v 7 N m S Y 7 y Q G I a S h V E H G r 3 h Z f J K j E M a 8 7 B t s u o m n n s z w E U R d M m P 3 4 t 6 l b f S X U e s 7 A J a N + W 9 z a L K 0 l R g 1 5 t o 7 z R / z S B c G T 6 C P Q e L U a h D G I e Y R z t 9 s d i Y a C V r Q Z G r D H G D n T n K D x W i N Q W K 8 r 2 a B f 5 d T p 0 C b c 2 p b h f t W K A L / R g x W g H s O x d F p d C d Z N 2 X 5 k l Z B w 6 e q s M U l J w j U e V G e j n t v x o T z E / b t Z n X 5 W V + c l z 3 A D h n u f 7 1 i D M I G r e H Y 6 b n D P 3 J 3 F O 7 v z A t 9 7 6 t H f j 1 C + M f q Y l H d f n 8 r T H 2 5 N j t w O 1 F C G 0 Y N 5 r a u W Z 8 v a g 7 0 v k J m M o U u + O x v I j 3 e m c 0 1 G q H Z c 0 g Q h a Z 6 B h C C N o y D Q y n F N Z R H Y M E H g Z C C f 1 6 W i g P o I n / O 5 5 R h O P X 0 s v 8 c r b / O G v C m 6 p F t 6 J b 7 o l s o 0 9 / R r s p N N i F Y p i P d h E g y r 4 / w e M U E Q D G r o s B C c S a q L w P Q g X k s H R G 5 y B x Z 4 N u x E w X 2 0 q C E D s C o 8 c + d g W b + W D U s D F + v H 7 a b A g E N c 8 x 9 P N f l 8 0 5 R y x y P 7 F Y 8 q U t 2 O 9 8 T A F W l e t 3 g w U B 3 w Q x x j E M B 7 z W p D t H F Q A q m g G i s X B I m 1 D r W k 3 N r u U 7 B w k 7 W 7 w j 8 y Z i I 4 J r / 7 1 Z f y 4 5 9 9 p h Y J 7 w L s H c G d T H q Q n G x Y e V N 0 Y W I 3 z a I k 9 V 3 x e l b z R z q 9 v n x 5 I m A m m D U w 1 x r 5 l n T a X e n 2 o Q S 2 I 7 L u 1 + E z T I l S J c I + X V w g S D B r o X R E R z 0 j Z 2 C q L J i K x v u L k k 9 O 6 x 6 J 6 i P Z D X V k X K 9 C g 7 i l m w h I h t t 8 z r V J W A X s 9 8 D G n h R K q 6 6 X F g 9 L k t l N q + c s T S q a p g o w N A Y 0 6 e j m 4 F 5 d U F s u t 2 z g 3 s n c T p Y 8 P S j K 0 A 8 3 w N e T V D S j J B K r 0 e k f u r 7 + 6 y / w d 6 z y m 2 i b k s C Z L c x F s z Z U O / 0 r l g V z 1 Z l r J P 6 Q X 4 U H m b l 7 W T h z Z f w j Z C g T N k L + q C a x M I g j c / 1 F x W U w Y L Z 0 a o b E M l E V C i b j s i X Z 0 k F a c N j p j 1 n h Z D f m C t I V 8 0 m f c N G c d c 2 R 2 g 7 I U 6 9 L q d A W z + a m g B e W 4 v j b M x X W X g b 2 N G S P P 5 u W D r q g G z D L 4 F 1 V m b N V 8 H k f G i Q C z a W 5 P J K A U J r X I q v C q Q z o K 9 l V A p e B T U 5 v k 9 p 1 + O 2 J 6 A G v h N Y 1 C f k T w k R m m o H d Z k 9 c v / l / f z V + + q P H k 4 / O g i F J r k x P J 8 l l p X 4 Y s K P B X K P + S N L 3 k h d S P O Z R a g + V t N u M Y t L m J 3 Q B U f x D B 8 1 g l t g 0 9 s 9 k 9 + P V e 8 V d B j r S l b M a B B i J g + U N E G q Q j N S A 1 u 6 A G D d 7 6 N T f B Z 7 p 5 A D f 4 T W S o f j o t X u i 6 T 4 p T 3 b 2 4 4 4 e / r C V 0 M r f b c I / y a w n J X / S l t 2 P 1 t R + T / b + S Y t w F U E e f n 0 s / i i 4 B r 4 N 1 5 G Y k B q M B 6 T V b E m / M V D Z 3 3 Z h 3 2 1 h Y C J 8 I W u t q t 1 u q 0 q B q 3 D 6 X V 4 2 n 0 P D X h j A q 0 H G O X t T V I 1 T j 7 4 / V a f g H s z n A u v t y 5 f j j t l R 3 E 0 n K x K O K l O P z 9 u 9 p m x t b s N + 1 s B Y d D p n r 4 D S s w 6 V 2 2 3 g p g L g 1 k Q I j i X 7 F l y 8 U v Z 3 + O b U K / e S s K t j D t X + D 5 S h m G L D H h v k f z b C d 8 o M C p g 3 7 4 7 E 0 3 V J N B Z S 9 0 4 t r g a U t z 7 5 q 8 Y B D 6 4 z D U 0 Q N 8 Z L C S c 6 8 / w M h m E I 7 U B C Z 9 t g 4 j b m 3 n V Q L 7 f F G L u l x V 4 d Y D 4 N 1 7 H 2 M G 1 d 8 x V Y x l A 0 9 X L v i r B i d L U o S 9 S L D Q l F Y d G A q U h X N T j 1 d 5 n 4 y y R X + p y 0 m I r F o m Q y V 6 e F n b 7 K W U 0 p r 2 l h c e 5 O X + Z V M n k w B t 8 Q 1 h v z L s l Q 9 r l c 1 V J u f N L + G k T j g Q 0 b k 7 h v W 2 V H t I Y l q b R O p F U 1 1 a 6 F z W o X j l l A A q 6 4 Z N f X 1 M m Z M J l M W l W 6 I 9 i f Q y 6 y Q f 3 V T m H X b s T U H j 3 U X m S 8 f s 8 E 4 + H R 6 S o z M h C G b U o 7 F F L 4 7 x P M E G B T e 1 p H t K 7 4 m m s n 0 O h q 5 b 4 D x u L G y w y X z r f j f X 1 Q k g e b c U g t U d W q O 5 9 s Y l y s g e c T 5 3 M L 1 q A z A k V Y m 2 H D P s d h b m P J 6 J M z w s c d H + i 6 X G d r z s v A T b / L z a 7 k G l Z A Y C 0 A m 7 / L N t B w 5 T W 3 0 i a h Z F B 1 u n V P o m S 0 S F Q W N / 5 S a 1 J w N K o t S c B v 6 T Z N M a H 9 e I 9 j 3 E d p F J a n D 4 P S K V T O m e b 4 + x P Z f m 4 F b y r V q v j G c B / w W W q s u w B z + c J w V 1 g 4 y K h g f I U 2 b / S h e H 2 r C A 9 M n v V / / G H W u j f o t n Z 8 m Y B j U j q q y t o k u d x V K h 6 N c 5 0 X 6 g V B p k r 5 7 6 s C P 2 M 4 2 6 A 9 p C V h 7 + 6 o A W y 1 W i o k m S 8 U 8 J p N G v u S S i V x U 1 Y W Q T w Y l + P X J x I O h y W 5 n h D 2 4 i Z X k 3 p 4 H 2 o S Q M V s 6 m F 0 T M W I y m e A G c k K W Z o J 7 x v M K A 7 7 R m r B 8 q q h x a V J A 8 x l 7 z J R L 9 R k / 1 1 B P v r s H o R N W 6 L J s C L I m 4 K N 5 n k R 8 1 W 6 L L d + U f T I 8 7 X V 9 m 6 6 D F + / r c o 2 5 F 9 i r h k P M 9 y 5 t s Q 0 n n P g t + Y J r l g f Q 2 v D f 9 z L S T P 9 Q F W 0 6 l 6 Y j x A 2 U B C q N z h L I 8 K p o B W 2 x h y f v s j J 1 n P L 3 6 p U K 6 p v Y z V X U / s v 3 x a s x 6 K G 4 k Y I R B U M O 3 9 v F 4 D p O 3 4 J H + 8 j 5 / K A N a f L w M A F N 5 p I b s c l G L k o C I 6 + h 0 / J I k S M l 9 v r 1 i G p n k z e k v N O o I t 2 j b M 2 X r N + n M 4 f U / v v 3 7 s n D + 4 / k K d P n k C S h i U 4 D o m 3 7 V M B j X v P d i W 8 G V S 9 z 0 K Q S M r M 4 Z d x C v X j 0 F 5 c G a f K T o G J M p A a 3 O y a i Y v s D U A f 7 n 2 A d 1 D q u G U 7 O p C 1 F Z i J o C I l 0 R A k l E a + L d n N m J R z k L o + m H y 3 Y C Y F E v A C j j G g + b l R 2 G 2 Z i e v z C V g M i w i O f M P T 8 / f P H 3 P M x B 3 3 E x E I l L B H E v C / f r Z t y r N M X + 3 C z t 0 M u U A 6 h r T u Q A P a G p i z 7 Q t M I 4 3 B Q J A E p / o 4 3 A X Y K j p z b 2 o + k v C n 4 P O L j 9 z r I j Q M x 8 B 5 f D n Y d + L o m 2 M V 1 V z E T A Q 1 u j 1 e y t 5 i e N X a f c M N M 8 f K m l j E U A E v 7 X u X t A Z F p Z W o Y b g 7 B L d X 4 Y 6 C J D T m u t 3 / f E f u f b Q L s y C + k E g U z u / F f m I 9 m C + X B K F u 4 g a O v j u 1 N h + m H X Z H Y J Z K B c z E r j p z R a Z X g q Y g k w R Y J Z q A q H f h B E 1 o 1 7 t Y N 2 K t z q I u R 9 w X Y M k I X g v 0 A 9 t t 9 l 5 Q g z 4 D E g P X S S 8 D d z d h M x t e z K J M C e L 0 9 d m 5 6 a O A z 5 r G t B T D 3 k H f C n S p p 7 f A W K r 5 m j K b b d o J q h 1 J b F q a B W m I 0 U n u k K k s p R V A + i 4 f 1 9 R e W o w p L A L b q P k c G 7 m r T 7 n F I x u h 5 + r h 9 1 h h 4 J C W k a A 3 o X r v 2 V 1 E 3 Z O / E W 1 N B s Y Q a v B M D d r W s 3 X J g p E Y v p z 3 i R h t u h n G 8 u A H O 3 B u k y p M 2 V H d S + 3 B u u q x G C S I J s y 2 F J j p J m j 2 X F I 7 r o g b B K F F Q u I K p + / O B w S F 3 Z X k X g S 2 h 3 s M M + s Q G n U e Z C g W 3 l 2 G f N M t O 3 G 2 j O O l X h x j L r A y O c D W T g Q Z j + 2 K b b C n I c G + f k N 1 r / P z t v q D f h 2 X b 5 y a V N 3 H 4 C K z 8 3 J p 8 b A 3 B I M X q 4 L a K X M / O f M b 8 6 B G D j i 2 F j q n B m o n a i m 7 F 1 n U t y Z J / y 7 M w c d g t I 9 l K / y 5 O k 4 w 1 E o i 3 3 q + q c K 8 l / 1 g K u W Q W D c A B 4 A M y 0 h Y 5 X T V L O + L E 8 D s B q a Y W P 3 e L r 5 v P Z a D b a r a h 2 f i D g e l q U V V w C L m N S B s F k v r 6 4 J E u k p D + 9 u A Y f h K c 8 F v c P o u m U O O G z 9 j G x t e h 0 Q m u K k Z / S 8 r J 3 Q 6 n t 1 a b 7 J G Z L 1 m 2 J x / W S r E w M B t 0 K p 0 V K 2 U E 0 x A W F T T R F + L g Q R L m 6 0 G z k e 9 2 J r c 0 3 I o M 9 B x 2 p X F 6 8 T 7 U e B e O D s f L 9 6 S Z B 4 s n 7 8 t G K D g 7 3 H S z v D b V L O r g O s t 7 Q p L 1 6 t S P K p K v F + x 9 q X t T r Y I n b G 5 i S k x 2 A / m 1 u 1 / f a Q 6 + 6 Q 2 4 5 J M 6 Z J V m z v D Q Y c / E I J f s O h 7 1 3 3 0 o f G 9 A R L D 4 v f v 6 h E I M U N g 9 h h 5 q Y z x q Z 0 1 l O n J 6 J 7 z / b b h g i C a a h Q u j V C o 2 q + L B y W J L d h M g N F A 5 1 5 W s b h l / X g w b p F U S F b t q z 8 P z h v 9 7 P m 1 L A a 1 n C a m D Q Z K u D f z d Z D b K 6 r O S E 5 m W Q S u E Q Y c v p W r V l 5 t 9 w 2 C g 8 h B Z x x + F b + B X M 5 E x 8 t 7 + q 3 8 8 + c o H 9 a k 2 + q q A e U a k O o h E P I p p 7 j b g i a B e c h s c J f u l x j M H H b q I f H b U C Y L / r P D w Q x + 0 D x R J t d k A P m H y w J + q P P I k s R h f F X e v t u X Z 4 9 X r 3 h d h o O v T u X e 5 x e F F B N K C 0 2 P B H U 4 / g F 2 0 J 2 8 c Q M U m 0 P x j S H Z o w v m D u O h t r 4 p d U D o N a V F u D b G I M K X p z 7 5 4 e a U U D t N a i R N m X e M z j L / k H 6 v E x x j E i V 3 j L T R a D Q l 6 v j t / D u Y i V t x t c B 8 H X D n i 3 B i 2 v X V h p P e T h u w I P w u Y V c H N m a J p C O X K e E Z s O C W 3 0 n t X B E x B P i b F N C 2 4 J h h K B X G N v p q K 0 w S m f o Q L s I P g q V W 4 C L d + p M 1 D O Z q 3 M 4 f G 4 2 5 4 r / M b r 0 + M 5 2 D B I D r J Z P z u v l X N e H w h Y Q B t 0 B g N v / q f c D o j x T x Z W 8 Z A s Y w K S 2 a Z k x 7 D h x D r p M x I E K Z c B O G 4 p L G G N R 0 V q j J / S 0 r h + 0 q s M a o e F A B U 0 W k y o 7 1 M W o k C 6 p 0 B d d M q Z 9 / W 1 K B i P n g E + e m X e x I J D s V R v M M R Q v i 6 E V O 7 i 3 I c L 8 M x Y P y T H T P C f p Q X M 4 5 h W m b C X p g m r v U 9 Z K G V y W I 4 + 9 z s v X R 8 k 0 F 5 l E 6 L U l 6 0 x p X N 0 0 f M h A X J v P 7 R X W T X A f i S r K 1 1 U c C d n B Q 7 b z A V P V V m Y l g V x z L N H g P w L 3 S J q Y 5 q D Z o j k A b M f w e c 0 v w A z C T B Z i E x b Z a x 7 k N q B 2 1 J V K a p + a C M n 3 p m 2 o n z Q d t g i / H 4 6 t n Y X B c N 5 + u w W + t S U b v q b V C 3 i e F F z U T + w b S 5 + O m 4 I s i u e 1 K W 3 z R q b l H h M O z m p 7 a b 3 0 n o z T O d b B s q 1 I K n 2 L J 2 j x 9 M + J V z E S Q p m k O r g I q D v p 9 q z I T 0 W z W 4 G c a Q l 7 y / I / / z f / w S 6 4 B s b c a w 7 a 8 2 A s b B u D l o k 0 E r g I j f H Q U r 3 N x / 5 j g 9 b i l a d b l 5 M 2 Z j N z w g U B o L G h T L b n c b s n n 8 y p l i 1 v 0 d D o d J T k 7 k x 4 M H B N m p P B z F G h s S E L C t 9 8 j + N w L o u B f g s e d 7 9 N E I 3 i M Y 8 3 j J s 6 J A + q 8 j G 4 f 1 L x y c J y T I R g h F d H V 8 e u A 6 W R c f G d 6 W Q + m H v c Y p j 9 J M 4 e m N S 2 W R b T B L H D 2 t 3 M y G 8 0 x / r 7 z G r x + j 7 S r P T C p a 2 X T j 4 T r Y 5 b / 3 M + q M Y U 2 n n c x m m U w N 8 y W q 3 J O i U 6 j J x G Y u 9 c J Y F S P G 2 L 0 T G k V O u K q 5 H N j S o r 3 A e 5 k G A p e l q x o E c Q / Z p S a I y m B I b Y T G v y O 5 a U D T k a w Y R 9 j A / 7 s 4 / Q 5 Q 9 m w 3 7 e P 2 c / 5 1 / l 8 / v 0 G m J p E x Z 0 l v 9 g 3 5 P k W d z O / + R z T z + T O E + m J m U V z j t v C p L g W h 9 9 c B N 6 T y j h 3 g B a L 6 i m B 6 5 r H y Y u 8 W i L x B W f 9 o k X g n s d M C F j 0 2 6 V y W d J z k e V a v m E p i y t C 5 t 1 G V 0 5 f 5 5 X / y N K T h c B Q 0 7 e u c 2 / d e l c F a O h q b D x a U 8 L D P b 4 G J 1 4 X 9 k L e f 8 p I R 7 i 7 e 0 + Z R p d h 0 e T b x z g R Z C b 1 H M f s B y W 5 / d f 5 n H / t z 9 p / n c 8 Z d C i W C q r 6 N e G n F r y c k K 4 C T T x b G x L s 9 2 2 2 + v A 1 z l T 4 e h 4 0 s R a Z Z d T W y 4 p V G V G j 5 m O C 7 V V o 1 b r Q U t P r c W K w w M V Q P f x W U B r 0 t R 7 9 5 L 4 a Q w a o + B u 9 l g k N V F d J s W R 6 L v Q y L 5 W B K v p Z L G 5 k 8 M b O 0 n C T 2 9 6 X o o h G r M x 1 q n p b i v 6 n C O 4 W P n B r y g y 6 L u j 8 x 9 f v P s N 8 a 2 N T B S O O T p h r O T l 4 U 4 B X 7 f l j 4 0 l G 9 V j + w A b 8 9 W p D R X 6 d v 2 H C 1 o x n L t 4 T m + u b 5 u J e H E x u X X + S U X t Q X Q X m e 1 r i 4 y J S k 2 R t J 5 i A v I j + q H k p E L g o f f a K y z G 4 P p i 0 4 X h I i g d F l Y n B N a x I J q R 2 p y E D p X b i K s u c P q Z t z r J 0 g 7 u 2 E K 6 z w 8 M x u b H b 6 K h B i c T D d 5 Y J f H B 4 K L s 7 O 8 q H o G T l T d k b P z P V n q O S S a e l 3 m j i W A y m w K w P c R W Y X z Y a M T S K A V 7 t K + 8 F L D j c O 6 l J A D 7 F / R 9 c r z 6 q f F h V m f n z z T 7 u A p X 2 Q H R Y I C H W e d 8 S D I F z H Y 6 Z 1 R t P r V A 4 X H 2 1 k U O z 3 J R e B a 8 w D o G o X 5 W k k P B I a E 4 w M N C o w B w N + l W A g 9 q I i Q G 6 Y 6 G Y 2 Q m k g W V 9 I r n T B k 2 s m R Q n B w r F k q x l Z i O Z F F r s j h z L R i Z r W G 0 V F o 9 m w o o 5 f A y / g 3 6 Y / c M I I p e F V I n / i j T F + 2 Z E l F r 2 w j p U 4 W 1 J E p h g L X C 1 L X s V z s 7 O Z G P j s k Y m 1 k 8 7 p Y e d x d 7 r G Y o R Q 6 E g n H w 6 r R 6 1 v y 0 / y / f J d D C N 5 b g V V G s k S w I / H w y 8 h d d 7 Z 5 L w 6 i p d Z V V w A t P w H V Y V I t f B 6 7 O u P M j 4 V L D k t i j s V x R 9 p e 9 N / S Z z 1 J W 2 C X r x 7 y i i Y v N 9 m o Y k Y H Z 7 5 Y 7 r h N s L k x S M r Q W 8 i l j J U F w 7 5 F y 2 Y T 6 y p 4 k / E p A o y z D g 5 3 D x P r E e w z E r o q w i 0 b m m t O o d V d 7 C 7 T y X g V E + + l B c k 6 T 5 p 9 Y Z o T G L M C f V r u 0 B X R I L 1 s x q O H + z 0 p S d 5 5 s z g R Q n T A H B Q Y C z A x b u Y n L U Q m m / K p F 7 o M t 5 h u L J T 7 / P Q a V b 6 e i 3 A R m C j U c W Y + Z n V w a v j w + C T i 5 t c k a 4 7 N / K 5 f M w N S N g Q K 8 Y Y E r d r y u z k + H 7 R C K u n v v 9 1 j 6 5 P M 9 d E n K l 0 Z N + o y 3 D 7 k A 2 H 6 9 W E Z r f K 1 k r 8 u 8 B r 2 C 2 3 N t M i j 6 n K W 4 C E v n G k 9 m G + g R n g t E / Z l p s P l s H 8 V u + B 5 c y F o E 1 U c k F G e 8 M v z O j g a 2 V 0 7 s p a J D G e e S y B a 2 1 A / O S U U A S O x f k j b a J R 0 8 F C K j 5 O J f 0 0 S p 5 M E 4 k K B 6 X R 2 k f V j k w d 5 B m H T + b 2 U 4 p p r Z B Z j 1 h a c a k I m I Z u B F g z 2 W F 5 I n g e E 0 8 M q V t / n 5 + P 7 8 4 U 0 L V x u P C W X l 5 f Y x h B s B v 6 m N w m u M L E Z c p b s Z Q t 4 X N R J w E h r J p Z r K n G 2 n f 5 9 N V G T U z i 6 k F q R m 5 d s L g C t + L R M I q 7 E 1 N S d A R Z e m G n Q A M Y S u t Z l 0 2 E j F V Z L n + O L N U 2 h E k C v 6 w M z 3 n L g E r B 4 Q 1 k o h / d X O y 2 H s t U W 0 H p u I 0 h 4 0 u A S N l 6 b n M A U W M L 3 K q h o u p R / a 9 V s 9 g w m 9 E 1 P N 5 2 A u v y 8 D 5 Y V c l h u d J I 6 y G L b w t q 3 A 4 S U Z j F B B / O W b s b 8 I N B J x j T I Z l o x b / n C B n G J / a c A v n s 0 E 6 5 y 4 c u x 9 v r S T 8 2 p K D g r L 8 5 N B 4 A 1 / x 4 D H 9 4 r v v 9 x c z l K 2 + K X F u g l a / K J o n J D 7 X Z Q t k f z 8 M d Z f g 5 B P 2 o i E 7 j T I Q c A p n d m c t I 6 X j K k y X q M q K X g R G j i j 1 L 2 O 6 2 8 C E u X N U G c q j 7 O o M y 8 4 9 3 C b c 4 9 j X u P C O Z m l i Z h 2 H l b J N O P Q s s 5 m P o C 0 K m d s 4 P j m R 7 a 2 r 2 6 9 R m 3 A z N 5 b S c x G Z p h s r c 6 9 a H 1 K 9 + E F z z h 1 F O E 8 H X 5 3 I 2 r 3 U e X y g W e 6 o 0 i M e W 4 W Z a M q 2 3 d N 2 1 f 5 x Q g x X E 4 y V x d f d c n B w g v O 5 F y f H c l 1 K 5 W m x Z v o G C G s Z 8 Y 5 v o t 2 u D 1 Y V s 9 n h 3 w c o L D g X X N h k 0 I X b m 4 R C Y X n y c F s 6 Z l s i m w E 5 O 8 4 r R 3 o e l O 7 0 K 9 4 X M x G M b p U r 1 1 u 6 c M F U c j I T w e g c l w V U N A y C t g C / j z T C H e E X h a M X b Y t k g 7 t C r g K W d z C 4 U d g v K v + n 1 + m r Q M I q m M + K Y P S V y Q t k J o 6 7 K l 6 F 4 F O B j R W G n 7 5 T 2 3 0 K Z v F J Y J y W 8 G h L T F d L P B M a P 8 0 V Y c 3 o s r M d W 6 y h C A r f w q u i y o B W 2 b T 4 Y U a i V B + I F V a c C 4 W C a p j x v j V U b 4 i b H V Q k p d 8 + Q f U m U A 1 Y h p Y Z o P l m i Y U T a x i m V A 9 r F 7 R 9 V W U S s L n I 1 W N 5 G 5 x W + y B i O O K B 1 V J v F o E R r M y 9 1 Q M t Z y / h b z 2 7 6 G 8 R V 2 2 A T m 3 C s D x 9 K W o P C p x 6 v g V m 8 K u 0 o F q h b p l t S 8 i K 3 2 + 0 W h J z t B N j 2 Q 9 z E h k i Z 3 Z H 9 m F 6 J R q 2 Q f + J r c A D M h 2 D I Y 5 6 R F N U f F w e S s B o S W p j n q G g k E Y m X g 7 d 4 u L G w f Q r 3 V a d j s r b A n e z m Q i j J 2 y R T K n M H C / 2 u i U D 0 l z Q A r q K 1 H h g t / s x k Z Q y 7 F F O Z u T g 8 D u U a o r P V p A O q 2 C M f 0 5 b 9 k P i M o a i P c 8 k Y 7 f B M O y s / 1 H Y L y 8 N / d 4 l u L h 7 U N P l G W M k S 4 X b 5 b j u j v R H 3 5 z J z q e L T b 6 z s 5 x s b M w K F / p o N O m a l b Z K c 2 I 4 O 5 S Y m s k M d X O d a P O j r A q 3 n 3 x / p g T U s r 4 j 3 D v X 6 1 h A P o I J q k M R 6 G F 9 Y Z n J b d A z w W r d J t w b v 5 U D W D 0 q k g 9 I l e L S Q Z g 3 t d T w f d q Z v H l y 1 8 H R o d z b 2 V U R G b 7 J g R r 0 r X I J r q J 7 N J e y j f t g u O y D 9 0 9 Y 7 w v c r G s E a c V w 6 j x D H R w e y b 3 d H Z V J T p P D C Z o x T L W 5 a 7 C n H m U v d w K 0 Y Y K p v z 0 Z y Q / u w b q 4 A V N d d 5 d A 9 q 3 b e L w 4 d Y f b I / n c D C j o K j O B f h I 7 Z r E B C p l 2 m Y / E B F q m G z H 0 r R j s d Q F M x 3 2 S t f N a J z u F r l i E 7 5 V J q / A 9 U 6 Q Y J a S v x w T q u w K 3 7 O H + W o c n B c k m 4 y r L g 4 W w r l o B G u r 2 U d U L W H U N q g z H n Y 0 P 1 e L a P 1 J w O x o + v N 6 p 7 / B 6 b 0 + e P H q k n r M t s b M X O O 1 4 3 v e y E o T b Y K + s K a Z i u c d W b C D x C W P R F P p u 7 0 Q + f r R t W Q f X w C K B s A w U o P R 1 u J Z p g 7 9 t t P s w 5 Z r S g D R f g y v A 5 p v h R F g C b I h 5 B S i o y 2 w C C o v H m S / J h W E W Z r I m q 9 8 z l M / I r P 2 j d 6 e y f W 9 D G q U W q A z j A B O x e t Z Q g Z W 7 w l e H p n h G L X m I + 9 z / / l S e f b a l z E i 2 k 3 g v W K U / G p H c i k v u T W H y 6 h 8 P a O r Z D + b K O Z m J I D N x T Y w g Q T l B W / 6 u N w Q Y Q E N W u 2 7 V U D S g j S Q d 4 m 4 Z 0 9 + l u b e z v S N / + P Y d C P R 6 H G V Z G a u B a z p 2 0 0 6 C 0 b T D b 0 6 g h Y Y S z o S U O c c 8 O A q T V Z i J o K v B 7 k l c 4 3 K C / j w b r s R w T v b Z I 9 N z X B n s K f a t V K Y u L A h M E B j P M s v v A m x d n Q 0 2 Z S s V k B d n f U l n W V 5 v a c e l Q Y n b g s S 0 n l 3 e U N 7 W U I R K Q M z V I F 0 8 4 g u y d a 9 V D b p s c f B 9 g r T D q B Y z t S + T 5 I O + A U Z h L Z A X z L T 4 O v s w b 9 u d l v R K h u p D R 5 u f z H X 0 7 Z n s f r K 5 k g + Z a 3 o k E e D G Z Z M D l 4 D X b g z o n 4 5 V l 6 J F I N N 9 s 1 e S H z 9 J S W i u c e c i 0 E S n N l 1 7 c P X i M z 9 b z T V U F S 7 9 I X a J z d x L n z O O v V 5 3 n d 1 c O q O q u C A s f B I V b l 7 N 1 K a r 8 O p 1 R T y t l j T M h o T 8 S W E M x B 8 J S s b R o P I 6 G A h L b k b i c f m g g T T J F + u y l u b W o N b 7 z G + k w G J 0 8 7 2 F m O K x 1 W 1 u 9 t l m q T R X y J l a Q p u Y + + + 0 I N 0 + N E 4 b X p h N H j B C B 8 7 t 1 Z L 5 M u L g R l 5 c Y K S C o r 9 I w q S D r M y n S 5 i J u w U 2 8 C h 3 3 L I W B l O a H m k Y V 0 8 V X Q j m N S 5 j J o L R v p 8 / i 8 t v X 1 W l 2 7 + a o 7 l 4 H Y p d V o I z B R v 3 k 6 m 4 v s Z k 1 5 1 P N 2 e 0 E N f o 5 k P a l 6 E r Z T H G d R l o M N 0 8 Y G y Y n k 5 t z 3 N 1 4 S f N I x D T 5 d G P d m U t n p G H z 7 O y 9 X h d T o d J a O b J B 6 4 B R v i 6 r p L 0 3 B V p u / J 4 5 K T P 5 Q 7 H 0 J F e e W 3 E e 2 E o 3 v R N I 0 o E v 8 v d 7 O i X 8 E L V + g e c U N r B 1 z E / b o L d + E C C k 9 Q U l r i / K m q y X / X K F y e 6 n N S 9 S m P g M A h G V 0 E I 5 w b G i 8 A 0 p 6 b R E E + A k U 6 P 6 E H 2 g J 8 N X r B v R K X j U f 0 C W R D Y A 6 F 3 Q S c k f i 5 T J Y N D V S z I 5 p x 3 A V 1 z y 5 8 / j 8 C f u X r 9 r l 3 t q p D 1 V e C 6 E b M p S F x b z 9 d V G + 5 5 G m D X J Q Y K V k F / 3 J a B i 0 W Z F F h c a P a o q K h N u A T H 3 l l W Y q N Y r i o T m B z E i D M j y z u h s h R b F m 3 a m n I Z e M a z Q k l e 5 E Y y F G d 2 P G P b f R m C y X t z z W A s E 1 7 k / w e D u F 0 W l + j J a Q 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2 8 5 3 d e 8 - 3 0 8 d - 4 9 a 2 - 9 3 b 0 - 9 6 6 5 9 4 b 8 6 2 f c " > < 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B e c A A A X n A a T o t f k A A H N P S U R B V H h e 3 b 1 X k y P b l h 6 2 Y B I J 7 1 E o 3 7 7 7 9 H H X 3 z u c G Z J i S I z Q g 6 T Q i 0 I v E p / 0 o C c p p A j F i A x F 8 P 4 p 6 Y k S O c O Z O 3 P t O f f Y d t V d v u C 9 y 4 T T 9 + 1 E F h I o o A p l u m e G X x + c A h J A I n P v 5 f d a a 7 t q l c J Y g I H Z l f F o x K f X h k v T x e X G a c Z j a T Y 6 E o / H J + + s h j H + u f C v 2 j 2 U R G B X B q O h 9 A Z D C f t 8 k 0 8 A 6 i p F R u M h r r M v H o / f O u B A H / d g f 9 D l d o v X O / 3 M e D y S 0 Q i / h G v k Y 3 R + r 9 b n D d N U x x V 4 K / j X b r W l 3 u q I B 8 c z 2 b Q M B g P r f c D E 5 7 v d n g y H Q 2 n h c 8 P h A A / + B s 8 7 F s M w Z I D X h + W R B N M P Z f f h R 9 L s D O T g 6 3 8 v O 8 / / T L Y y I d m M D S U V H M l w 5 B K 3 a y y a R 6 R l N s X r C o n u d U u l 6 1 b v E + W O W / z e s Y R 8 v L K R 5 N o v Z C P 0 s X r v d c m L 8 W j I b i w g X r d L H X t X 8 c r 9 5 A C j a m E 4 w P 2 5 f f I W x 5 + m B t J v u s S r j 6 X v x r j h U z y v D T 6 z v 7 c I X a M h P k 9 E / v 3 b A K 5 b 5 K P Q Q A I e 3 K c + F A l 3 R H e H z k 9 Q 7 2 J M p I 1 5 j V g H l s A Y u O S 7 g l d + t G n i 1 c V f 5 9 R 0 + i 7 8 r m C c p t f q R H t Q k V r v R L K h Z x h D B + 2 c Y y y F z h t 1 + r T + U N E I 6 W 4 R / n j m k 8 e p / s y 4 L E O v 1 5 P e O C B B D X Q 8 Z a g e C B U D c k 2 4 P F 7 5 4 s w j k c A J L i A r t U p L 0 u n 0 5 N 3 L Q d I o d d 5 K J v g Q r 1 x S M 0 4 k p m + q m 8 w 3 + 5 K N a N Y H C c d 9 l c 3 X k v I 9 m b y a B R n H h s s F a r k l T M O U 4 9 O 8 P H y w r S Z 1 C j L m 5 K k D N l P y b 6 8 v 8 m 3 O J V v x s W w n M E 7 H b v n q 6 2 / k 5 x 9 v y o M t L x g k r D 4 7 j 7 Z J 4 t L U V P 9 k 2 1 R / S U w t w y V r 4 Z G 6 x 6 Z Z k K i + r j 4 / j x d F T X q g y 1 0 w V D I w v c h i 2 y 3 v y l 4 Q u C j m / C Q 7 E A / m f N z z i C d i f W 4 A 5 u b v x / w j q X V d E n d 8 n + D w H h U 9 s p H u y z d 5 v 3 C E n 2 T 6 u F e X v M G 5 B / g b A n N 9 F B 0 K T i P V n k u 2 A x A A p h v M M J Y A B c f Y J V p i h P m x z k l 0 G p h 1 / F T b v S 8 + 3 S d R 3 8 b k H Q s 1 n E f D j / E e 7 i e W 0 2 n N O J 7 Q 0 O K 5 L / b e S N y 3 j X s s S 8 S X F Y / b O 3 l n F n 8 8 9 c n z r K k Y e D H G Y o 6 6 4 n M H x e x D w I M 5 P R 7 P l K G G f V N G Q 1 D A N e H R / I r T K T X d L o / U a n V o q N j k 3 a t R 7 R 1 J w r 8 z e U X w c l z Q R J C E / Q E k x O S G H f P a 6 J + Q Y j E g W / j k Y g l z V x j j Q k q n F U l t x s X t X j q 6 F 0 C i 5 5 g M h q Y M x 3 0 Q c F R p y C + / z 8 l 6 y i 2 B e F / i + h b O O T v x T T D N f s U j d R D 5 A M S 7 F R v I Z n Q k + Z Z b i i 2 P Y r B 2 / x T M t L H w 3 s n P t Z 4 b 3 8 W v g 3 C z Y E A b B 1 W P N H D + D o g 7 A G n 6 J A 3 N g r 9 q b E m j G G p q w h K I l m d + m p l q Z B s m C P + v 8 r r s J g b y F N / v g o H + Z l 9 X 7 1 G a k x m v w j 0 w + k P / U J H 8 G F r S 5 R 3 J f t W N 7 0 M j + y F A O p q 4 w 7 i o u V N 9 n d M g B P p K m x H q 2 h 3 g m H d h 2 X j c P d G h Q T n + l d 4 B z v l g 8 o k p + m A G z e 2 3 b n 1 k Q r N b 9 2 A j 1 / R I J s R z T Q 7 M o W o c K Y E Y 8 C T U a 1 o v Q w z g O U O N R j h g G u r N V e H y e m F W U b V O 7 7 w P J t C 0 x V y / G P z 5 x Z O w X y 1 B G k 2 0 3 c z Y j a V m H o o x b s i a 7 5 M 7 0 U S X 4 f T 1 q W Q e r I m G + 1 0 F N E t L v b d i D j u T I 5 h 8 T 1 R S g Q d S r d X k N 7 / 5 n W x u r o u u 6 7 K 2 l p a g 3 y 9 e m s 0 Q 2 X y c N t z S N U f y t q x J O j S C h h t h Y q k t K L S W j d b V 4 B D 2 h z S b Z g b T A n k H t 0 c t s x s f L v z M C L d z 2 P X K G 5 i N P 9 k y c C 0 u + f J U A 3 F e 7 4 q o m b K R v D z L 6 B i r A c z 7 J r T K r E Y a t T A W f j L b 5 A B Q h Q l M z U o i P 6 m 7 5 U F y q q n K 3 b I c 1 4 e y E / d K 0 k 8 i d y l B 1 u 5 X o O 2 y 1 o c c 4 G / 6 v R E p 9 9 5 J Q t 9 V y s A J J 1 U O x g Z M y F m G c 4 J C Z N R v S 7 4 X E V e u s D e m D e + B 9 P V A J N o n 4 l 9 K O D 7 h c 0 4 k 7 X y i Z X r h 3 w z E F F 1 C / u k d 0 8 z p Q / 3 5 J r 4 P p W 0 E E u g m o O T r D g 5 h s k y 0 1 8 L T 8 K B 9 2 + 8 P Z + 9 y s v G A k 7 L a b 5 F I z t r f 4 + o s 3 5 D X 6 Y H / k t C 3 l Y n Q b L Y g F Y f S q D V k b 3 8 f A g j S O R i W b D o r 2 Q 0 I E E z u w W l B / v a b E i y H n n g D c f E F Y 3 J / M y q f b r j E D 5 O I j G e D w r D U O 4 U 8 7 q p f a x m Y / H E I R O O R W C C P 8 / V l E / 6 W e 0 K d Z C r 6 X d R W W / D j k m D U I E 0 C u J z L 7 p D M N I B G + N V h A O c c K r + v B g K / K Y K + l t x L c Y w s D U q C 3 g x 9 q p 7 b G L V w f L F V L N / m N X X t c Z i m h U 5 R X h V S 0 J h D m M S W m z A Y m 0 q g + T z w K y f M 0 O z n J a K t 4 Z l L 6 u Y Z G I 0 m M + d o 8 X 3 Y 8 1 f o v p a 1 w G I X g y b y q 5 J b I s N 3 s r O x K 5 5 / + t / 9 X 7 8 8 r I Y V E W Q i s I l h B 5 a 7 M O M 8 m h g j n + h + D d L T i 2 O 6 n L b 9 u B C f p M J e 6 Q 4 9 k B h e D K w b g 2 N R O 7 U T T R j b j G k Z 0 / e u C z r o A e 0 q 0 3 E 1 A r 8 t e l 1 D Q p H g 5 N X V o M a k B N Q 8 f k z E Y w i f D G Z n p M y E C J 7 7 / Q E J 4 B G L R W V j P S u p 9 J q E Q k H 5 3 e + / U O b y u 3 f v 5 O 2 b 1 / L k Y 0 2 e b K + L 2 9 e R d s 8 n e 9 / + T r 5 5 f S Y t T 0 q 2 U 7 o S c o e 1 C o g r J L l 6 C n 6 M T w K + k n g 9 B k j B h E Z t g Z F p x t M 8 X l P X R X R g M v k g 6 R / D Z I t D C 9 B P U G 9 R 4 E M o u n h i A l M 3 h h / V g T b 4 b d k n h p x A S M a U R m r D b L w N R m N N Y s E c 7 s F i K B K v R e B T m K 6 2 j M H 0 b h D D / E z T v D y o e m G W j e S 4 Q X + x A 9 Y 8 k a A 3 r u 6 z O 6 h J A M 9 7 g 5 Z i K m I I J t P o 8 8 C 1 o b n n h f + 0 y G y 2 w f c a / Z w y 6 z w Q R j w v G d W p z V x Q M q m g i X F p 4 H 7 i 4 v l X / / P / + k v N Y 8 q j j C l + Z X a 4 J Q y G 1 i H M A l A 0 V K 9 U 7 e A 1 y c C u T Y W s a J R f o w n C z + D G K m 5 p w G 5 3 Y x K D f p 8 0 4 U D y 9 V 7 Z A y k C B x q M 9 a r g g U r u S Q 4 2 u A 9 M e y 1 G u x l P n o O + i E 0 j N 0 G l U p F Y P D p 5 t R g D 2 O F j U K Q 9 2 C Z E O n 8 y q M H 8 Y I A C D G a O u 8 r M s C Y H 0 4 W H p m n Q O D r M P x 8 Y z S d n 1 b e S T q 3 J 1 o M o m B j n 0 u H b u h 9 J I j m W U D Q p x e M D 8 e g R M A j O 7 t U w p o a s x 9 5 I M l y Q a A B m T / U Z N J Z X Q n p d 6 p 0 M 5 o r M 5 Y b P l T q / N p 3 z N z G d z o H T k a n G 0 D o M k N E X q 2 D O f l X y y T H 8 u U i o i u 9 3 4 X 8 l 4 B e 6 l L / i 1 J L X x R j W T 9 e M S j x Y m h z B N c H v c b s Z j L H O 2 x l W x K c F x W 2 A o a h c H T 9 H z b A N D c V L S I J Q g / D l a Z o F v J Y Q p k 9 E 7 e f B + e z 7 b v X L e D 8 K A e S X Z J D j P 0 s X L Z h u 8 0 E I W h a D c U / N r T o n 7 t s Y t s G Q E x M Q 4 0 S m S 4 c 2 c S 6 3 e P 7 i X / / 3 v w z r B p x e D Q 7 s x V D 0 V e D 1 M B I U w 6 M I S U H H n a Z e N j K S N y W N v w d i c s l G / E i 8 + k t J h p q 4 g B K 0 2 R o Y 9 5 a c s i K K b Y 8 i o J s w F c 3 Y T r c j k c h l Y V + G Y 1 9 D 8 l c l 5 E 0 r Q i N x 0 M R g + F a D h N T h w E Z 8 a S U Z F x E i x y 0 a j c h 6 Z k M S s b S 0 R n k w W 0 B 8 + L c d C 8 I E H k o K D J b O g n D 6 V S k d F y S C + a p X T W m 0 d G g M v 4 Q h K c l U Q V 9 T n b N l J K R n h m G W 1 5 V m d E r W p W N B i w n + 1 B i C r w C C r P Y s M z G i F 6 V Q 3 5 F O u y 2 d Z l W q u b c 4 C T 6 M e / G C s W 8 G W 0 t Z d E A t R Q 2 j n m P c K X w 4 L m Q m 0 L S 4 H D 9 D o W 6 j A f O N n / X D T 7 X R G d b U 2 H t 5 j a B S R p B p c h N n T Q + 0 i q W Z n T h t e C 5 E N T l m P n c A 7 A S G w g X w t R d M 1 u o X I J j C a i 6 9 L j 8 E a E P G A 6 9 4 / s 2 / / t 9 / S Q u t P x i C y 5 Y Y r C v C B f U a C k I a + i 3 p e x 9 O Y w I X z o s s m 2 9 A T A F J + O 5 J 3 B W T v Y p P 0 n 6 o a a 7 b 0 M z g C X A v F q 3 d g P K X o A q T h Z I n A o G y L G J z K T i + u C h q k G U g I d A U I N G S Y Q j a 7 6 1 B C d q I z B x V 4 2 G b X M t A i Z r r v J C w l l Q E Z W A 8 + 9 B q P K / P E 5 L 1 S E g i S R N S u y u n R 0 1 5 v V + Q 3 a 2 M v N j L S z T U k V C g j 9 + A 4 J i Y 3 P R T y E x D + L V c D z u E t i l 0 g 7 I B Y b c M a v z B U L C M 5 L T l E h N + 2 B B j U K 1 r U i 0 c S e X k h Q w G 8 J 6 D U W m W D q R V O c O X Q P Q w n z w e S / O u C v r o t U 4 W Q v Z M / W 7 S f 1 9 p b 8 K A A + X C e c 1 x E w T s l z H m c O H S E p B v l 0 H c M R A 7 1 / O s Y w 0 z B + Z M 4 B x u / A 4 s B z C m v T Z F c 5 E R w v l L b X Z H E I r e C 3 7 / Y G Q o b W k z L D U o 5 4 N / C T I Z T c l G o y G e f / t v / u 0 v u z C z C 9 B Q m 9 G J G r s h T k p 5 6 X h f g 5 i a k N T w G x w I a 1 k c W 5 N C 7 1 s J u t L q w k m s f z w L y 1 a 4 L a P h Q D 1 c l E h X E N 5 1 c F T z y i F s b b c b W q T p l h h 8 h m s x F q 6 x V q l L G M S 8 D B x Y m h J 2 6 J X 3 Q c I Y g T I 5 N d r Y p w I H X E N 5 U d S V C R r 1 w 1 y Z T I i N E c z G 1 q C s T A p K V i t K O M b Y p W H S W O J 5 5 B q I z + / B / f R x X W 3 5 0 c f 3 5 c F W X E 7 e 7 c v B 3 o l w W Y W m o 8 c L 8 Q t C q t V M + e 5 b A 6 b i 9 9 J u d O X 5 b g I G o A E i g 5 d l m t I z u o o Q u Y Z y D l w W i Y 3 r T C Y 0 Y 7 t V l 8 L + V + I L R C S 1 + V j W N t b E H 4 H f F 8 + K 5 o 9 K t 1 6 Q 8 v E L 8 f h C y g d 3 X 4 O x a I 6 O x j r m p S 0 x x 7 o a T a 2 6 e S q 6 O y s G r s F l 4 B g E 9 T w Y S 6 l 0 R v K 6 4 M f 4 j s G c 0 B i Y X / p P N M E I F a W j Z T A J P t C d s R e J n f B r 8 H 3 h R 4 b n 3 B E K T L + b 2 m h K O P N z R 7 Q 7 X S t s / r p y A i l q y k 7 0 Y r x + F f D n q x 0 4 r + P f y 9 j V l 3 X / Z 4 p j b a j Q 6 K g m m i u k t F S 9 1 Z O T B h x z 7 0 D 2 q k H 5 s x 2 o Z 7 c l N b 1 6 8 O J k z N 7 f t W C Y f X k N h 7 r W 0 y B 5 4 I / A z P j R Z l / 5 d R F 9 u a S 2 0 T c G c n R 0 L A 8 e 3 V u Z S P r m N F x O t P s e + e I s C k l v f d + v G f J s 7 U A y w V 3 1 2 o Y J R i p 0 3 0 x e w W f V H o A o L I n t o S 8 x + f m W n E r X a K t I Y S A A c 3 I c k Q E 0 c b V T l F / 9 3 R 9 E g 7 / 0 6 G l E 2 s 2 a 5 E 5 L c v 9 J R v x B r 3 z z 6 x M J + E P K K g g n f N L t 9 K U P q b y + n p U n u 5 9 K N B J W x N O H y f 5 F I S i 1 d k / a t Y I 0 C v u S f f i 5 r K d 7 Y F a a 9 r P X T Q H S 7 b a k e v p a j E 5 d M v c + l 0 A o J p q K 9 q 4 2 Z p l w H 7 4 Q B c 1 Y 6 v D j a F X Q B L P x a b w D c 3 i x J O w M a n h U x D 1 6 D N 9 o d k 5 5 r 7 1 x X Y K T 9 a L L U A E N k 9 k W Z U e Y w y 4 Y 0 A p u L I I B v / L v 3 k L r k a F 4 M V S P q 9 7 8 P B i H p w o 9 6 f 5 a v a Y 0 C H n S 4 O q Y t I a w N V 1 R q f T 3 I L U 1 2 f D / U M x e T 7 o w J Q 7 q Q a l 0 P f L n O 1 X 1 P e K u G Y p O 5 K D f U 8 Q 8 x F i b Q w 9 8 t 6 H 0 h Q x t S e J L g d / e / + 5 Q t p 9 t r O w r O B n q b U 2 H 8 I C Z F T Y k F T D V M k N z 8 A o S 2 C u Z w O P J p y z 0 o N l L X f g m E 2 S 0 h 8 q c Y I j 6 u B W R 7 f g A g o / 3 N J S W + w y X Z h G P Y X T E i / s Z Q o y / O e j L 1 7 / + S n b v 6 5 J c C 0 g k F p B w N K T G o d V s K 2 3 E h X i m T D G a x 6 D I s K P L m + + K 4 h 1 6 B Z a / 1 G D q t S G R h 4 O + x N b u y / 1 d t 2 y k 6 y D 0 N S k 2 n Y v w s 2 D 6 V b f d k E b x U I x 2 V d J g L D 0 Q E p / v + r 6 5 E 3 G Y s s / D D W j E 5 V b C I q h l H N O Q o b c n A c / 1 0 u G W g d Y D s z H S / q e g J T c Y 0 P L N S V v / 7 p v O d G H 3 p q D K Z d S n 1 a x I W 3 8 1 O W r B N f S r C e u P 2 i D e p M S 1 e x Q Z 0 u m B M D y Q d B 0 f t E d I P s s 2 8 T 6 c P g g k D Q x l g x e m 6 P 1 W V 8 i f h O m F 3 + V f G 2 U D 5 g l G I g Z 7 m Y N y G f L 7 R U n v J G f N o k t g M x R 9 h P 9 4 O J W M G s z O P 7 v P 8 K 6 1 g O 7 z z I b i e 8 M G G O r d 5 N U U 6 6 G P Y P 9 b 5 i R N F Y 7 5 U D u D l j 2 B V Q e p O A a X u W k u j z D G D 6 T V q 0 H K J m B i p 5 R w Y r j 4 z P h C f d 9 G E G a k 2 4 N 5 6 x V l T f s E D I C r a v T l V S M M 8 7 8 n L i 8 j v v j t V E f W Y j l 5 V / o c R G N p y 6 v Q 7 x v Q V C 2 Y g d 9 D s + o S z d y T Y C R x q U A K + E C M r q E K o q j 1 T w f C e l M + C X e l 7 r P G Z i v 8 G e h i s b Y i u D z R H / X U m h O D Q S 6 e j 4 L k h g q D J i M F U q d f k 1 a / p A T Z a P B U j u F X 7 s Y 9 s h 2 z z m s O J h p K v b o h 6 J e s w c k 9 O 8 v J I H Y w O W r D J W F P B m b g U J I + S x r T p H i Z M + G A u q X c 9 a p F x q b p l W y o L / d i X U y A h o m G / z D g w q F L e g O 3 7 E A y 3 2 w o Z k F C 5 7 m Z s + j x c n F 0 + a Q 4 U T g o i R 7 z X R k 6 t 8 H z D w Y M V 8 O v b M B n g i T z e W F m g X m T I f q I 1 t 2 M o C d N F y N y k 9 d g e P c I n 4 d G d U O D 8 c E R o w N s m 3 5 E p c O x G 8 l p 3 S 3 b i b J k Y S 6 1 x x h / E p F v Q y K u r Z l 7 M w c g 7 h G D Q n 5 o R o y v O q / 1 e 2 2 z J B n X D 6 T R D M r L h h d M D Y Y d m P D F y M A U N l 0 x B q u v w T l B 7 d B p 1 a Q O k x F 2 o S S 3 n o k / B F 9 z j r E 4 H F 4 3 i R a a c 2 R F h p 0 I a G 1 5 m j r E a E E Y w Y f M h p 7 C f V h u f h G k s 0 6 / r J Y q E r 4 d l Y I U 0 l I 4 O p q J B r 4 t i z x I 8 m g f F t T i q I c x b I F B D a W Z i A G u s d L a x J y 6 5 F E i h u t T h x V u z F D M Z O B 6 E 5 m J K D d O p e P l D 8 6 e z g P J m o T p w k j X F J a d H H C 1 Q U p j Z Y 6 9 r o S k B I 1 F b c E U G x I N Q 9 2 b s R E G e w w b e 3 Q n T G X A 3 P T A a 7 V S p l Z D / l 1 R u u 4 O T B / 4 D h N m u A q U a P g f n 1 k j g v 8 x r B 6 E 5 r C Z A 5 6 l d F w F 9 Z y g B A 2 P N 5 W p R V O P z G + B E w 4 T T U l a N 4 R Q C + / 5 o F 1 0 i c O a o m l T l 3 3 l q / K T Y 0 h K n o 0 r g 9 R e 7 X E B T K R B a y W l P + h C S D X E M 4 L v 1 d 2 R j p m W l 6 0 p E f e K r 8 S f e T p 5 d T c w j R 7 G v S X F / a / B U A m J Z u / B 9 4 t g H l b T e I x W 3 k + 9 E m 0 Y E s N T k w 1 o b N L V K q B G C c I 6 o s Z S 2 U B w O 5 i M 8 M d T t 3 y 0 N p b 9 6 k g i g S O Y 5 C k I n B C Y Z Q B 6 m 7 + u s b T h p 1 V 7 h 2 r u 0 v 5 H s K z a k v C n J A M r 1 B n C v x F D 1 Z n 5 i 5 M w X d 1 G D 4 O m + T x q Q s + 6 X 0 6 O W o h q W x L T r D W A i w D B 4 T R 8 D C G h G I 3 j 7 D L L I g b G M m G l z U d j P j R O X u R k 8 1 l W 3 S M z H G 4 K h s R 9 m k 9 J a L I Z Q 7 l c M J y H N g 7 B I 0 p N X l m a r O U 6 m 7 y y o J h v N N V E v X F V K u a e O q 9 i 5 o X A t z D G v u a n 8 r o V l Q 4 0 p x M s i x l B O 3 L h + K 5 B p h / 0 T W n D N S g f f Q v f K i o J a i x / E I x 1 t W + q a 0 P 5 N N K W j m 6 V r T g 1 9 j w G 4 z 7 u k 5 F C D R q 4 K h r O 7 3 P k M J H W / n B i Q m B 7 p W 6 4 5 E G 6 C M G k q Y w I a i I V 9 Z z T V l y o L 8 M c D / n S a n z L n b Z o 8 l Q l L H + 8 T t 8 W J w V W s 3 k c a F Z h N p k 9 c L 1 1 A o K D p V a J w f 1 n 3 T 9 O j k 5 B h l o O T D J u g P 4 M 6 1 x g 1 m M g 8 B 0 w E x 2 9 v 2 9 m I q i T 1 D W u q J 2 W Y Q i C 7 R h N a b Q r 0 j V a 0 C i L C X / k Y k 3 Q L O b t f 4 5 + z 4 3 z u M r w j / 4 A n / C N O h / D 9 Q z f k y A o x d V z t 0 U c W j 8 h n f I v 5 I / 1 + A V m I m j q 3 Y a Z L h s e j p / m g 0 Z N r s v 2 s z + V S G Z X c q 9 / I 8 W j l 9 J u V G E R X h Q s T h h 9 j / y h E h W 9 8 5 n k O 6 9 w / x f H z j 6 W a 3 8 n 1 f 6 R O h L U 4 j B j W + q 4 B Z i C w 4 p 8 v u m G S 6 F L 2 N e T b D A F z W S N O T M g D h o D 5 a c 6 w R x M B p F o a j L Z d i O S k W r X o 1 K w i i 2 3 5 B r W e F 6 L o b q N L l S f B m n h V l K 7 2 + i p 4 4 O B l c N H Z P 3 P 1 V + C U i T g i V 0 g h l X A b 5 S 5 b l P Q J A c / b e 7 + P i h s H 5 k a Z R H o 8 6 g H / C b 7 M R x O m a L T r 2 C C h r C 1 w x A a V n o X 7 7 D R D k q l E Y V A m h 0 f r l / R H L Q B A 1 U i 4 2 3 8 9 Y h v F B G / x M U n I b 6 C y V a G Z u 8 r Y q J Q C + o p P J I S g j k S 9 q c t 6 8 C 9 L T H j U 3 l b / E Q O u s u 1 w f V n S S Q Z H M r z b F / + 9 J 4 h / w S P + Z K K C w B j 6 Y G g x B J Z 2 f 7 o z 8 Q X j E r + 7 R + k c A z G a t V V C H 4 Z e O Y / 1 v 0 S 6 9 9 X W s I J Z k K Y o z Y Y g x r G q w I y D K e T k R l t n h j e A H z z 3 g k + M 5 Z 1 u B O R 4 C F G b q y i d z b O q m F o K h a r z o L C i Q + e V 4 f G + 3 y j D 5 8 Y s 4 V L W Y 9 a 1 7 M a Q + F a C v s l K R U N S S e h P u G F b T 2 3 M n X z e 0 X 1 E T s C V u i 9 U H 8 J R q b S + k e T V 9 c H / T O G i p k m Y s B n u y 2 M g Z W S c 1 1 4 f d Y w l c r w Y B e A k 6 s e c L z t B / 6 n 3 q O Z U D M t c y 2 p P 5 B w M C 7 F 5 j P x w g e q d U L y J r c u t e Z E K 4 C x r O g V P U s n w f D e 6 V 9 t i d + V E N 8 4 K v 5 x U v 2 1 3 l s O P 0 x H s 7 I u v y m k p L 1 A K 9 l Q B H r u s 1 2 N 9 e h Q / v P H P f n x V l + 2 8 P y r n C a / 2 t e V b 7 0 S J o y V z O 7 A n P 4 T P I 9 I A Y x V P H 4 F s 7 C q Q v C L s O E f S j D O N b m p y a e E C Y Q d i y 6 L 3 b c S 8 a X U c 5 p 5 F D Z N k 7 7 6 9 L p Y 0 c u y j k f M 5 A n Q F B x K C n O j o n n 4 9 9 E a x m K 8 O N R P K 4 x K o t m 3 f N 8 W 3 B 9 7 f Z B Y 6 k P R z i y 3 X N I 7 O h W v r k l s K w F 7 1 3 N h + o a D o e T 2 8 3 j P L 7 2 W C S n R F G + W d j j M D 9 i o W T / L t F c c 5 E X A d T A S y I p N Z h b f F D S H B m N W W F 5 v L Y M o v a t K Y j e q S l N 4 n / O Y X 8 g l O M E e r 5 V M S a n J R w D m R 9 u V E x P m j c f D S K B H a a l k r K l 8 G / 8 g C X u f P t r V 4 6 U Y A K g M 3 k p 3 a D E 6 U 3 U i / j V F P N o g A n M 5 L O 2 K T 3 5 T 9 n E Y F d T a T P 1 A / f V F 4 d f i P F z 8 N M u v J L D x g 8 m n L g d N u z + 9 z 0 R U 6 6 y v S l 4 5 q n r P f + M m U N d l d K V Z K 0 j 1 5 K V E 0 j s S T m 1 J I M D s i y n z / C J p S i R 1 k Q 7 4 / Y p h 1 T b R D 8 I R x U y M b B 7 V 2 3 I v H o e o c u P a Y a J 1 r T Q 4 F n g S d p E r f V y O a 6 P z i c T 8 z K Q Y q 9 Q 5 e z b 6 k J P U X D X z r T K t s 8 F n K v s l B S 0 N D 1 E x m + f / / I v / 4 5 e T z 5 + D z H T 0 t i 6 u d k P W H 6 / h B k K Y a K u K c x 4 0 9 Y x h T 9 I b a Q k m v d I J 7 8 u g 4 Z V B J S C s x K R 5 w v N x E d E O F 1 8 X 9 K l Y X M Z V 9 J u C U T K u 8 + i e 6 z M U k 4 R o 0 e r + x Z E l u 9 K Z Z p 0 x b m M i B 8 o W Z 3 4 f v W O G X e v m C S R n V v o M k 7 s h f a G N C t W k J O M N Z X 7 w c w M 3 G H 4 c W W m c W J 7 A O p 0 + T U u u D + H h h p s c h t P s E f b 4 c M m w G Z L f g 6 H s D I 0 h / L d x v y N a Z E O 8 g Q Q + Y + X g q d 4 K D N P 7 r h 4 b j 3 u s C h B Z C W y C w P 5 w 4 p M C H P P b g v f M 4 A Q z L I J x K w W p d P C V m H 1 T l R J 5 N V h G c L A f J e B e L F C k 6 v u w i D j u T F 7 t j z o q Q Z k R z a N a E G 7 D E P T D 8 o u G K p F n W h P 9 I g Y u m F h L 0 M f 1 w y x f D w d V 7 i f D 4 c 6 Z O K h 5 5 a u z k H y 6 B j e G M Q N G T u H + c J 2 P U 8 b I 7 A U N x V X 5 o 9 d F 2 X 6 Q g K m z 2 k C 1 W i 0 J h 8 N i Q D s V e t 9 N j u K C J C N R 1 4 4 Y T Q P a y 1 C S k F d I C e q P + C G F r A k c w g j l I q N 7 U Z L d 5 O p Y D B f 9 Q N n p 8 + h 3 4 N F 0 e x A s i 5 O H b Q 3 V G B Q g p w x M p r W o 2 B 3 W l G m S 8 t + T U u 8 A J r A X p o 0 O M y 8 t F Z h 5 W 4 m y b K Q r 6 r s E z T 3 6 S q u g Z Z S k x l Y A D q h M l E n j F r P j l r 8 7 0 2 A x w H y E C T r s V s U D 5 3 s R s 4 5 H c M L N l n j 8 l 2 c T s K D v c b q v z O / j u k f 1 d v j b Q 1 0 F j + 4 a X I g 3 o L H a j Z K U D 7 8 B r e x K L L M j 6 / G I f A I 3 o D d i y T w E 9 q Q X R s 0 4 h T B J n S + A E w y Z u z D m p R b 8 r k B V 5 Q r a p h / T v B r 9 P H z M d T C q t c 5 G Q U g t t T V X 6 G i D v 0 T B z o J M g g J U n Q 4 a w z Z B Z x i q 0 x 1 J 4 U 1 O d u A f c a 1 m V T B i p f s C 0 h y c W f 0 e J m B m e d g 7 W z T m B P s 1 k M m M t o G H 5 c Q P T Z o g V u j X o 3 t w o S 4 x 2 e 0 k m p Q M V 6 Q p i c h 4 e E p G J H 0 o 7 c c D + I + q n 7 i p N l w E n v L 0 p R U 6 X 3 R e p 8 n H 6 6 4 M j p V G j H m z w s 5 L T P N v G n m p s 1 j N D 2 2 v + e S L v U e S C r d k N 5 u f f J O X D 5 M N f t I q O G l / b V 2 Y 4 3 r I U O s w Q 3 p d j / w e P k 1 3 A C 3 V a 4 A Q R u L 1 s 0 5 o 8 Z g M u j V V F X w Z + D P 0 m W y w 9 8 T 3 B U 0 1 Z 3 m f 4 H g a 3 Y 5 i r E b h n W Q e / F D C E b g f 2 l g e B g e y u W Z F B 4 1 J d a 7 N M E T T L K p M f R M C j s J s 3 u + i A G N W u l 3 Y S E u C r + d T w i 6 A / L S E P R R D q Q T C h i H t c k f S D 5 P X I k Y S 8 H H n N w v n i p E Q x v Y j 2 u b k y D V x z u o g 6 N O W Z J K 6 p e U A M h 2 Z U A 9 N y 8 F H E J V G x 5 S B M Z A + m H A I m 4 R + n F u j 9 n P h O 3 D S o c s H X Y Z F 6 e N Z o 6 K x K t n n F Q 0 P r 7 4 4 U / r k J X z J p E e y m Y v 9 C T q 9 s g p N M w p X M P c k o W 0 J d J G U + m 8 h F b d g F i T x K f g I s O 1 7 7 h K s P Q g N F Y A g o U 5 v k h P s H 6 b g M J e V h r P D 3 Y v A + i u a N v F J j Q / P x W h h G 7 7 M V w 2 L m X q F 7 0 R P P o b p f f k i 9 g h O + z J z j 0 s Z v 9 h l l S q X M K b X S q 3 0 7 / f 8 K p G U C + + s A C Z z M e n 4 f c A N K i 6 c v l W a i x n v 6 7 G x P A F D B a i h c G 0 M J j i Z i a C G Y n Y E s y T 4 C X Z S Y j R Q 9 w Z V s i x z T h t m X m X z 0 1 w 7 6 3 y n S t 0 p m B Z B 9 b m g 0 Y Y 5 G + N e + T G 4 a R D o O I Z x 4 G v X y 9 9 + O x 5 j Q P S w X x K Z 1 V J r n G B / h J r n 2 8 m r K b g O o k H 9 c p F t I 7 C a s 3 s B D o a i 8 0 e T j x N n E Q 8 c Q b x / 2 M j D F o 5 J O h T C h F u f v T F w v m q u B m Y E Q 4 I p f W A 0 T p I b d r L Z M 8 Q b 8 a o S d T K f E + x s x C A E J 4 W 9 C j i J d H T p E N u O L 9 E d 1 J U P N y s p H T c J t P t F T P o Z p O Q j p d m W o T u s c x C E Z Q o E t X 0 u r 8 m 3 L a 8 y 4 c z q v u i p x 4 o R A t o I P k 8 d p q f I b 0 9 n s 6 5 H A 2 P i Q 1 0 k I o b A f 7 5 r 4 D 4 m B x x o G 3 D e e x g d U N N 6 d H o P b H X 2 u 2 O f s K L 2 t i A z / 2 T L V C l b 7 E L 0 2 7 2 u 5 N 5 + o b L Z w 9 G E / N N 7 B u g Y u s Y L L x c / x / s o w q 9 k 4 I n j T q E T 8 s X B P C m Y 3 M w D H K u 5 4 R y Q P m 0 m Z D F i 0 B O H k B t M / N 9 p 4 I l W U K P Q k E g 4 L r 1 e R / S o p g S w D Q o W 9 k 9 8 W / K K D + N l a S h e F B 5 e e t 7 X R K 1 W k 6 b v 5 e T V F N R M a f 2 W K S y z t K b S k V g N f A + 2 O x 3 I 4 3 p H 1 i J x l W h 7 D a V 6 P e A a m J n d r n b g g 4 B j T W a t 9 y W a m g o f a m n r 9 6 c X w a g e v 0 w p y G g T 1 y 7 I A L o X j L 8 k 0 k j f q 9 z d V + Z i y n 9 f T T y J I g p t 5 V f 9 N Z g 9 b a 2 P e N m + T Y l G C L X O U E o 1 X f Z a H h U g G Q 8 N t U B L Z v o Z G I L 1 P b w y j t 3 3 B d Y L u T G W Z G p o l c I L 8 a 9 Z a 4 d + r S 3 x Y B 6 M N J T N 8 K 5 K A + M 5 C J p I z O p Q f 3 E f t T Z 0 s H s g f m r 2 u R Q i R m X / 6 i 1 L 0 F e D z 9 O V g K 8 t M f h w O u a S v 8 u s e l V e 4 2 L A h z 0 C A / K H Y 6 8 0 q h A 4 Z 6 / l Z z / 9 X B 5 n D G n m e n J a O Z b 1 t b R s b E 0 z 4 X m N L M 5 k u h d z F n V v R O r Q T t R S 1 E h k J j Y L 5 T i L a 4 g 5 s Y S X s 8 P R q A E z 0 M V E Y V x P w M q Q K R 1 V V K K 0 D T Y O P a l 5 J B n q S r 6 J O V k W N l 8 V p 7 k j G U Z P J 6 8 s s H S D 9 V A R b b Y 1 1 L U x d 2 W s O f k u z + 6 i V l T t Q 6 J 6 B j 8 j 7 J V I J C y F w 5 K k N h L i c S Z x X Q L 6 A f R 5 6 D S z y e I y k F i t H n G W h O S k 9 / o N E L j V J 4 H m C i Q f x j e p G G o A f 7 N e r M v x W U P y w V 3 F N A G / D n / W r d a G U m G Y t p 6 i j E C U o f G 6 / O U e c 9 X U q R Q s 7 W R F + s j s T z f + C K 0 w l J A / C g K L S N / V E P e Y R f g h y J G G Y n S C C 8 o B n K 9 v 9 s B M M C d t H 9 a B b + D D M f q H y 1 0 K r r Y l Q j l 5 n o U V A K 1 N F 2 E e D F O r 6 C m E z W / 2 t 8 U 0 u l I r H I K + h q L D 3 + l C w D 3 c S U n I 5 Z e P P w N D T S Q r + 0 C w N J 1 g x K / Q x j j V Y t D U b J R p H a c 2 s i u E b Q y h e V 1 D z C u 0 Y g f 0 d l Y b q T z S E P x 5 T n e z 3 B R / y H + u p Z j 9 3 8 E 8 f J t n W z O M w m 0 Z 6 u T k R L K b a V x c T 0 l Y D k D C B 6 6 / C 8 x d G S + e C 4 d 2 e + L 3 C U v r T I m E J R y p b Z Y g w K T C e 7 k 3 R d l 4 w p Z U q 0 E t + O J 0 N A t X B Z 1 k S k y u + h N c P x l C 2 i Y 9 u 3 K y V 5 B h o A P C C s v W 9 h Y Y D z Q A m 5 c l M P Z V 9 1 x V M c X K Z g + P N u X X h 0 E Q 2 R C S 2 i K i Y a 8 u W i A q 2 4 m K Z O I Q G D C d C P p i T t 9 u H g z P h 8 Z T Y c m i S H Z 3 m o e z C S Y 1 n c 1 c T z N 9 1 W / k f v p L E P g a 7 m 8 q 8 R e h J x U w d w u + q g / C w Q U f u S O l U 1 g p r a H c y 6 b l a 2 j n d O t E P v n Z Q / F 4 t P O O t z T H n I H j f I s t v M u 4 F j Y Z Z V M V q 7 y f 6 W 6 k t V E b 9 4 3 v c Y o q G J t a t 4 2 h a 0 H j R u R p a h o h L B 6 U Z R B J w O 9 k V T U r w Q 3 Z h N H B I P C t G Y o 9 v N m w 8 b 0 A V 0 b p z r Q e g o 5 8 Y x C 6 1 Q L v K m g P C l I b 7 C t + 3 t B / p J x U l n D E 1 i P n 9 1 q B r x X F C L L F G s 0 K d t t h U G E R a J v z M y w b s M v k n S D h c X 2 H D r 0 t L G i m d I c N C f K 8 E y a k 9 q L Q K r x q y s 5 H G 9 L q N G H b L 2 + 1 x o X s j r s k n j H s / u E G m G 4 k A X c X 5 3 B J y 9 S k 1 2 W t k 1 v 6 A R Z 4 T s m g W I 9 K L N i B T 7 A 4 W w F G o 8 q K X w X 0 q S g I 2 T + v K y U p t 0 O q r 2 P E d y r 3 Y l s Y s V k N s Q h M x W q 7 Z q 0 g b R i X 4 o u W b D / f l D e 5 j v z 2 D 9 / J D z 7 / V O o g / j S G K z m p x v b A r 9 H o 2 + A a A l G r Y q H Z a M A 3 i k k Z g q U D m g r 7 u 5 K K w B 9 T a 6 0 w n 1 s R q R p N C K e y R P x V N W d c x O 2 D e f J g Y p N r f / D p y p 6 g 7 M R M y c A V 8 C q u v C V D U V L z Y e f x 3 S l w V S Q q N r k n R i A C S s 3 6 I P z e G Y q 9 0 7 u j i m K Q T f 3 H i q B L x x X R I m 6 J x a w g A K O N x f 2 y Z B 9 m J s G G s J J 4 J s y E + a 6 r N N 3 o U 5 E x L Q 0 1 h g n T V i Y O p T Y r n p m 5 z 8 i c 3 c + A Q Y 0 R / n E N y 4 m z 1 z l J 7 8 K k 1 r 1 S r s D 0 T C 7 u I 2 8 R Y Q 6 E F x S / 2 9 I A T u F k + 2 C c v 2 q t K o l E V N q S h x Y d q v q t b t 8 H Y p q G y Z 1 g e N 9 i K I u I V k X T d T h 5 Z s E 7 D q j U q J L 5 U o 0 R o 6 R p 3 7 P J u 1 P Q F G 6 5 r F o k B T C B 1 o Z 1 g M H j e u b v c d o X X / 6 N / I u f P x F f M C 5 / + 5 Z v 4 b 2 5 T H b 6 2 h x v C p T Z G b J A + t q J D Z S p S o 0 a D z b B Z D X M G 0 x 1 m H g l a O K O E c E c h + V + K i + Z w M W W E Z C L y 5 M R F w G y d v I M / r l p q s f 7 w J A J p h N m I i o 9 l s z 7 V W D C 6 Q e 8 D 9 A p p f 3 N v z T T C J p / 7 I j b b l t J l L Y Q G f a H S j u R U d g H g T 2 6 5 0 F T g Z E j 2 9 x r m A U x 4 B s R h T Y X K K 3 G M c 7 m I E y F i W g Z n L M I s 8 Q a B y 6 O h 5 m 1 A m Z q m n m p m b M L u 0 7 w N 0 m I p q e l / h I M 1 9 M k 8 n h 8 6 n 2 C 9 8 V Q N L W O L p O e d p 4 R 7 l 0 9 X Q K S / / U R G d P P s 8 a A G L j g H 0 l f a V J z R P O 2 J 6 9 L H n l V n N V a F G x g 7 8 k r C 6 X T P H x a 6 / n H G y 7 5 6 e f P 5 C 9 / / 0 7 + n 7 9 + K a e v / k 7 K b 3 4 l l f y B 6 n V h g 8 W T a q F 7 8 p q g Y r E t e 1 Z v F 1 p e M Q Z g b R w 7 r c d k v 3 x P 9 k p h + e J E l 4 P y J 1 J s 7 c J v i + F 6 o j J o M 9 I 8 h q b b h x a u y W n 7 G / H 8 L 3 / x r 1 T q E d N V r o I h d d j k N Z z M G v h e z 1 C E x Z M S + U I B D N Y F c W i K 8 L r d L q S E 1 b N 7 G d S u H 5 C c l J Z q c n E u M h M n 2 Q k N 0 u N d P S w / 2 O B O B 5 O D 7 w l + T 0 w t S I e 9 W T W Z R K v a l n g 6 J v V 6 Q 3 V 5 J U K x o N Q r D Q n A S S X o t K a D V 5 M a A z b u k S Y N Q 1 d L A X Z s g 5 r q 2 x y Y F u Y J m 4 1 w X Y R 9 J r i O R e 1 W y z U k k Y 3 D K D F V 5 o U O L R P R l + 1 0 A u J x W U w 7 c H V U Z b D h q k s f J h 9 7 f N g R Q o I t 0 t g C q 1 K p K Z N S 9 3 v B V A N 8 Z v K B O f A w C d x m y u u g z 2 6 w E w Z X G H k l o T 1 Q R M 7 I 8 H o 4 I K m J B c J j J C 1 e h w e 6 j G z F e w G 5 i N E c i Z b o Y x y j K i r Y g b a L h X R p j 0 P y 7 O l j + f j x j p i d u h j V Y w n E 0 r g f D 8 7 l k g f J g S p u X Y 9 Y J R q k p z D M w 1 r X I z / a Z k C I G x 4 w r W g M T T Q d I + e s s m 6 v A L M w F R m J e 9 C X 1 q g g b P 2 m w 6 T 3 / G 9 / 8 T / 9 k p J p F V u W h o S m J M W Y J W / S b h g S j e I k b B 0 F x g q E 4 a 7 C q W M d P x m J D 6 J s v J a T 6 i u p 1 I v w u d r S 7 r S k V m u I x u T R U V 9 M + G F 9 A + b F e C g j X O D 5 K D p A F U z b e y 1 s h 6 g / L H p t Q 4 L R A O 4 T 2 k a z z A g K g H a J j i v u G 0 S 4 6 m U x k 7 q I r 2 X C V h D B R q 4 x l u O 6 T / l U O / G h q r t R U 4 k T M 5 m z W W l J O M F + c A K f r C K D n g u + D g N C f Z j C h 4 o g b Z D Y + z D i G M l S C 5 H n R A x C A a N p E s Q n r B / n 3 D H p N x Z h O X d c t B H m G C Z f o w z h p b O n H X 5 x 5 u a g r S G h r 8 t Q b d c J r m L W I n K N P R C W N E s Z W Z y W 2 j N Y 8 P + 9 8 a t 9 r n I w w b h o r E F t u L 3 w f w y Y e J W H G M O I 5 J u a a s n M d g q N Y R T z E M F 9 B 9 T u J f l i R e 5 n w L C p j N q L a y M 2 A i M x M X k M P 8 k D k 2 6 s N m P 4 J q / J s w y 3 5 8 F d M b o H E t y N s q B w e e i f / r z f B 6 s C q j w I 0 5 J L H F Y j T D W s q w U V v J g E f t Y U h l A H y v R w A m 4 0 0 z M n r z B Y I D g + u D l X K p Y V f 7 w v w 2 B Z B s G 8 J N Z 0 C Q T Y 4 w B y R / P h J i 1 N 1 x 8 M r H 5 x v Z 4 0 W 2 0 p l S q W 5 O z 3 R T e O 5 c V x X f k v / K y t G T 8 E 7 K y K O i S 5 E + l 7 K a n n 6 / B N Z j X q Z S A B 9 4 f M y J g c s D H R K O y n Q U e e Y 8 f + 6 O x I x X v 1 6 T Y j e 2 Q 9 9 B x m o b V o z G x z S v l 5 M H M k L B e X L v w y 7 X D F N a N C a y q J K c m 9 H q 8 E 9 J B s r G 1 K 1 L 0 D O e e V w l l N K s W m d R 1 j M t P 0 O 6 v C D r s 7 o W q 5 M I 3 M 5 C a Y I / j l q U / + + t 2 U J j v Q 3 I c 1 r / z + K C g H + U 1 8 H j Q 7 7 O M 4 m N 5 w q 7 H i f X B A V R U 0 z t d q d 6 R e P J C z f l b 1 3 v g e z P L V q S b / 8 a 1 f 9 W l k w j O / w w T f f / r A g F X g l n + y C / u r 6 5 L P N 6 w K X D s q u Q x v y 1 7 5 o o j r b I a V 1 l R W V r G y N 7 a 0 z u p g X z j 6 X v 1 a U J L x q z d X U 1 G u Y U W q p t W 1 h n 0 O a M 8 z p r L m n h Y k z u A C t S l Z L f u 1 A L 6 r S S I w E u 7 f M w A D 8 t E F A 5 I A Q 8 G Q N J s N d X M 0 z W h 2 M n f O C 1 X A 9 0 k Q a m M s E D U Z k w T E 4 z b o t N M E p a + h M g g m f k + z 3 F L J s Y V i U d Y y s 0 0 8 m a V w / O J M t p + v q 9 9 d B Y Z h X u h G 2 z N x 3 W p U 2 P N C V 4 x X 7 R 0 r f 6 p 2 W p f o O l s T 0 4 c 0 J N 9 9 K T 2 I 0 n D U p z R T 2 L u B b 0 3 V H c P t x h D m q T c j j b l g Q G i c P R e i 7 H 1 H r y L k g S k I 3 4 n n Z 2 W t E 1 1 X S f n O H L t W 3 Y R G 8 U N L s P E M T M 5 Q V P m Z v o n W X g b q y K a w i t a a W h W a 5 z + Y f N 8 c 7 6 q W B z T d K E y u E p P M z g 8 G e q K N d d X m e 1 E N V q / b h p m e g 7 B 7 q 8 p A Q r F 1 m O Z 2 H 4 v Z z 3 M x + e P 1 v q I p M u d x l d 2 w T P m 2 e H F d b B F 2 k q 9 k N w w h 1 Y d 7 U 6 2 c k d 8 n b 6 0 K c u 9 A W q 2 u R C M X 0 5 X o a 5 E o b E e S K + z t Q Q k M t a 9 e 0 3 w h o O w l L r v q + Q U s Y C i C d m 1 n F L x x p I 9 Z D w o 4 f 9 s o K 3 + J D M X j 3 I m O i o g M y Z 1 E o r G I I v x 2 s 6 O I N 7 E e w / s + S S U v r p u M Y K N U T i p q 0 Y + B g 6 v A K u R M 2 K o u J W H Z I D M T 8 4 y Z e 5 u X t Q d p x S j F + p E i f B I z / T w u f D a G x x L z 7 K i M f 7 4 e j N u w J 9 L i 8 u h y D F 8 i E Z k W V w b H a 7 A 2 / G A S Q z q u P O 4 d r A h m 0 r s Z C B E G X 6 a p N z b Y T G b o q C I m v J g H R u n Y c L N Q K M r m x u U L + d 8 W T N n K F O W w l J Z W F 9 8 M e O V h a i B / u b e a h U T f O R U c q N 0 V e 6 d 5 O f L t q J I e p k A t A g W m 2 e t I p 1 l W T T i 9 v o A k t z 8 S f y A E o X H x H q 0 W D D A D g 3 3 V M I j M u g r Y p P X H 8 L 9 + f w A h X K i 8 G d M e v i 4 o r Z y S 3 Y m W H E P + w R Z 3 m H 9 s c c V M d N Y I r f l Z x U s i Z l O Q J V F C x 7 l p r 1 I l B 7 w j q H h N i p i M J + m h k m g 3 R b l 7 A C m 0 o R j E i R F L H Q Z W 3 z w b 3 a a h q p R J 4 5 0 e G C s + m w / n h N E B w R / A B A P z B e h z L Y m g c F O 1 b B g E i v t 0 J m M y B N / q F 2 c y n p l P x s r o 7 J O E f H / w O 9 n Z e A B C m i 4 0 2 m g M T s V H f 2 T S 1 J F Z 8 O y Y e 9 j 0 y b P 1 I g j G C 6 3 V V n M X 9 c J 0 A o t M m 7 + 4 J D B Y B 4 P j e i 5 0 / c F 1 C U x 1 1 7 R M n A i P t / E t 6 / 7 y h b y k U 2 B g M K T d A n k e f / l O k x 8 9 2 J M / v n u o d r + g Z u E u L c t M q 0 / X T f k m N 5 0 f k g T 3 4 G X A h u 0 X m G 8 J i a 4 i c j R b 9 8 q L t S S F l N n r Q m u 1 V C k I d 9 2 M r T + U Y B g 0 C m 2 8 y K r g b 9 F 0 v A 4 + z T Q E v H W z N B 6 a W c t A 9 c 5 O p k 4 w n S a p P w I z 0 c S z C G E + k r c M V P G U H K 8 r Y d V t 9 v E t m Y k S n L 0 d 5 p m J W N Q 3 o n T U U D 5 U p V p b q J G d 0 I O 6 W m z 0 B X x S g d 9 x 8 v J M + T L z I J + 5 6 M T O W Q d c z + I q v h M c J 3 / U i z H v y / 2 1 j y G h F 2 8 H S i a x m c l G I j C U H 2 / C l / K k l Z D j v f t d c c U I z H i w 4 R u z 3 4 W 2 k J k I p h v N g 4 E p G 9 k 1 q 7 R l M O A m 3 h d b D X C 5 o z / w y H d H O 7 A y o B + 1 I f y V 5 c x E 0 E U n Y d v Y j Q 8 U M x G B q F / a L W g f + F d c d u B u h k z m X S S / y D D s Y B t N r M n O J 3 8 u i c 0 n 0 i o f Y 2 5 + L f V K T g x o s X l c l 5 m I F + U Q T b 6 8 s m a v i 3 K 5 L K n U t N W V E z 1 I M 0 K H 8 2 t L s E X o 9 2 Y l 3 g y c I z l B 2 / T g 3 F D b A T j G c 4 u n 1 0 F / w B w 0 m h m L 7 9 t Z 3 9 Q 3 Y A p 2 Y e y M u r j f 9 H m E b 1 V Q O p 6 9 L E h 8 M y r B 6 G z D S L Z j 4 0 4 P D K J d B t a D d W o d q b j e y c P s D y d H r 4 Z q n D n H I D V G A 1 0 M 8 V r W A 4 U f T T l j X M f x N G Z r M U M x 4 N S D L w X S F G 0 U F s N V g 7 m X V K b j P K q 1 B r T 4 r O B h k G F V E 2 o Z u N / w 8 z V L k O d b H m k c 5 i R 1 b 0 2 V q b + r e G A + w t Q F v / F 3 G D A o t Z f n E r K l G T V W h e X 2 m V 2 J p z a V Q H C C P e i D v o 5 a l 8 r C l H 9 b u d o 0 d d O h p g l w X V z W l p h 2 9 V X M d B O E f E M Q O + Q i p N J t o M G Z X s Z M 8 2 i V 2 6 K H 3 R I M s j D w e s x E U D p u f r Q O 0 3 Y k J 9 / n J P + 2 K P V C Q 9 n 3 l K y X S W g b n C M 9 6 L s W M x H z z F Q f 2 N k G 0 x + l M O U a D y 2 I y + i A j B O C i U f / y 6 r p G i g G I 0 P O w z d X R 0 O z 7 r b M R J z W v f J 3 h z 4 V n V s L D S U Y 8 E A r c w s f U R U I B H 1 g L p C z I 9 H P d w w V w W N l 7 z y 8 m k / C 0 S S 0 1 V N p l o 5 g V l + 0 1 H p 9 X X T 4 q h + v V 9 Q 8 r g L 4 t t Y H 2 U q Z p e y d b l f y + Y K K j t F R p 2 n H y Z / H V c R 1 K 2 Z a o J 1 O m 3 4 V d a E / d Z u 9 X V e B k x C H Q 2 h D 2 N m r b h S w D O F U W H W K Y m C B C 8 J M r u 3 V 2 s p k s c A C x J 4 y y R Z h y M B D r y A 9 8 x K t f g V C 0 E B x 7 y 6 0 0 2 x U l 0 y l j + M z v t x F 8 F O z 8 2 I x 0 0 W G q l S n m z 8 Q 3 A i b 6 L c L 4 u 0 d y 8 h s 4 n l J R r A U V g U t k k 8 3 T P m T X V M F D 0 g i s T j b V l s a a 5 G p x z o q u g Y s 3 V 8 G + l B 9 o 7 X Q 7 C P O m j F p m C n F s A v I 8 g L U Z V D V b W y s q 7 4 Q w U B A s t k 1 t U 0 K m Y 3 v c Q 2 o 0 + m o t S E y 2 9 t 3 7 0 B o F 5 n s O l C t t q 6 B j U h P P s m 0 o N J d Y t z M 7 V s Z L G k g q B k E 0 p B t j 2 m 6 M W R + E 2 3 u B M e T V c G b T 7 P K z 6 q / P b F + B 8 T K y l K 2 + 1 0 E 9 q K I 6 B m p m 4 6 c t m v C 6 7 l o n t 0 E 7 r H N e F w 8 4 X a Z U 1 o g n S R i c a l U L K Y y o J k q b Z f 0 y q 9 F C 6 1 J M L 4 p b l 8 E z 9 M y H v a l V 3 q 1 U G A 7 w b q o n + + Y k m t 4 l C 9 m Q y m D F a i c i + Q b 0 c X 0 p u t B C U X X x e g 0 l s 7 t y 7 O o / E e Y r D 8 E Q 9 M n j f s X x w / o 6 1 8 q 6 j n 5 N O 2 Y Y R 0 M B t V q O p l t e 2 s L U v t 2 E n v V g I Q N e 9 i S A V N 0 O J + 3 N f s u g 2 1 L k 9 B V B g R e h 0 I h y a T T Y K q C Y q 6 7 A C O H O x 9 v y r t v T u F g m y q j m Z t L L 4 J a O 8 N 1 D L q Q q N B k t 0 E H p h o T Z 1 u u U 4 G o n B x d H c 5 g B s 0 + L q H Y I J 1 Q M N t 9 9 b 4 8 1 c R s n o k / + V j W w s O Z E n k W Q f r T T z H Q A 6 W 9 5 s F Z 4 F Q w 2 M A e E j / Y Z J r Q l O j b 1 b Z q W 3 A V m G X B r P d F 4 F p j M J G V T q O 4 0 O y z Q T O T / M u N v p e J V O j N W Y Z i x y K 2 U m Z B 1 j w Y D b T t Z Z v J b g O G p 6 8 L m n v H M P 1 o I 4 c w w O 8 L t r 3 M v h V B m G c 2 S N D J R B I m Z 2 6 p a X Y T P P x 8 S 8 x O V w r v Q J y j I M 4 9 e e M C I A F H m k q 0 v Q 2 4 S M t 8 Q G Y u u J h h c E 3 M B y K c G o q g p N d 1 T W m T R h d m F b R R C O S y C S 0 x r w T 4 2 R F M L i 1 o J Q i w a t g G T T t + n u f p T X j W G Y z q s 2 f I C k W e z M K 4 b N d 6 r r v 1 m i U x z c s F F a t z G U T i h u 3 8 y + 2 J d O 9 U m P B a H b / C k o K m y v h 1 L 7 C l V Z G X K l a z F k d t K X 5 j z I / s C i i 0 N a k b P n U z t / 3 5 q 8 D 7 Y 7 h b J y U 4 4 P G 4 V H / r Z W s t N 0 V i L S a J j Z i U X p 9 J v T 1 S 6 1 Q 2 e k 1 M N I a L T J x I X N 6 d 6 D q I j n d g B l 5 / 8 w O v O B e u m d k w y 1 A c O 7 9 u l V U M 4 S / x 9 U + 2 G B y Y n 3 P 4 j c 1 T 1 S N Q L f I B v b 5 1 b k 7 v T 2 H m E R S k X 5 9 d D N u z Q c 8 q 4 O L v P 3 + 4 6 P c t + P S A a H o Y v t T F 9 s t O s D q Y Z P v p e l 9 l 6 Q R x v p + s t 2 a C H u e z R u 3 D J E U V 9 V n A U M z d s x V a L j 9 t f X V z X M 1 Q t A p t a c 0 b 2 a u G 5 K f b p j I B P g R I C H b Q x g Z T k Y I 6 s + 3 v n q N Z V r 3 1 f E O a B 2 c S l a 7 K A G C G e S 3 f m P w c r m e S C n U b c A X K u 2 B d 6 S p Q m 3 B r G u 5 A q f W S 4 u u l J D T e V K U u 8 9 D A U N y O x + 3 1 S d h v J Q H / / n j 2 N / u d i m j h d Q 7 q 5 I i F V O h M 7 i W n a 1 l e a K V F y y R c R D Z h p i 3 b d M E J w 1 2 Q c G C 6 b u Y E f e b E x m N p F A / O T d V F Y E i e V 8 G r Z Z L t 5 / C p g g G / 6 g r 1 J 7 u G C u u f U w u Z Z T 3 w m W w H f z 4 5 M g W T Y b l a w Y U 8 L i 6 m Y P b c F p c 5 9 3 z H G L q l 2 f d C K / n l 7 4 7 j 8 r I c U s e Z X v 8 h Y H V U 1 R R T O b G I y e 4 S P P / 2 R 5 t S P 6 1 K 6 a A g l b M q f C 2 v 0 p Z n 7 Y v d p W 4 C Z j g E x 8 v 7 J V 4 G e 9 6 Y J S 5 j K + + Q D y c Y h f 3 b f W Z q 4 x 1 v Q K U X M Z g 0 H z o f D 3 q K m J 3 Y i B b k M d z I x y l N h c C Z p L o d G 4 L B L h K 6 P 6 h L z + i r 9 D A n D K m p Y s b z h x y J N g 7 j f I v 9 f o 6 5 F 2 Z f v 8 N K 3 u V + F G m P C Q Y E t Z O d G 8 5 1 R P p 2 X C N b S h n 2 9 h 4 E m Y m 9 t y v f j S R / e C r l f E E O v z 4 5 3 3 3 j r t A a a F L s 6 H L Y C M t J M y j 7 9 b B U D V 0 y c G Y b p i Z / c o / 1 K p M P v 2 d w 6 r n B 2 f w 6 y 2 W C 4 K 7 A c o n U T k I S u 1 n Z + v y e R L c z U i + 3 x G e m Z M C I K x w T p t 2 w r / y H B A m P j 8 v W I A m G y Z l k S n D z v L X w S I 5 q F 7 + j h S / 2 O O T + Y O F J a z T 6 K P c S A + V 7 x e f a c H f B R D 3 T V J Z L n 5 X d 7 N j r a k r P x R S p u R i A y r Q B g + L f M j C 3 z 6 3 5 p N e e r S Z w g o K B 9 3 8 Z X N / / 5 u u x B g f S H 9 Z V O Q a 3 4 3 f B p C q 0 X 0 k 6 + E g 5 w C y u q 0 J i x n Z h E k Z a U i 4 0 J J W J i d E Y S u c U E v X p z t K c t U U g U b L R x j k 4 U Z B U X G x T q c s A 8 7 y o 5 n n a X x 3 o U K u G y k T + U O Y e Y X Q g / d o 9 i W a m 6 z Z W 0 S T L x y 8 f 2 F s B t 9 i s t i Q Q 9 k u u D g u h 3 p J k G O a N v y Y J m E i d q q k Y n m s w a q 2 w M 1 Q B F A + c Z W 7 s k F i P 4 v n V 0 a + b w I p w T u 9 9 f h y 4 m s I G m M Q n 8 D U 2 Y B o 5 j 9 k Y s v W z b z a b O 6 y b 8 E 8 a E p 4 7 P g / S T 4 c M 1 T Z E j x g y 1 i / 3 f Q g 2 l T m t + 9 X 2 S M t Q P n u r g m X p j U e g x 1 l 6 Z t 3 U D z e X 5 J 0 6 4 K q V C 9 T M M o K B O D A H 0 i y 3 c X S s k j y F 5 c K 4 e N b 8 e A I D l c Y / D 4 5 v 8 4 1 b t p 5 s O 8 f 5 C s C N x S h b F 0 2 p Z x 1 V c P A L n 7 K K 9 Y s T n + q U w w b 1 H x p M S k 1 u x c / b R n E t b t E O H H e N P k w Z L v 4 y d J 9 5 s i G l n k 9 i 3 o q E Q n 5 I 2 + X + D 8 e 1 l q / h + y M J x w I S S l 6 d + X 6 X o H b a r 1 i 1 X n b r 5 q O a V 1 7 O l b U b l b e i J x 9 O X l n 4 M + 7 o s Y L A b H Z 6 8 K v c a n 2 0 c V a S 2 G O a n / h B W F E M F o 0 8 s 8 n N h H + Y l s N a R N 4 t S a A l u I 1 O 6 e g 7 W X / 4 I 9 H 9 0 + g u T T p e 2 y r 5 o z S A r S e w p X x B n z I 1 U t t J 2 X y 6 I Z m n U V n / K I 3 j G i b R r 6 I 7 8 4 t w D M 4 E N s i A V 3 P v F L C t J + s q l w l 6 v s X I D J M i q d r r v d W 1 4 F 0 h + y g j Z 2 8 K k 8 X X G X 5 / r 7 C s B k 0 t A P t 1 t y S C Q y m Z M c n n o b I u A S 2 F 5 G Z S s g / S 4 o K 1 U S s u d s T n w S 0 v 2 4 O y 5 D s v V e f a 6 6 c K W S P D B i c k v E c w j 2 w w z 2 4 e W u S i D 8 d F 4 F U Q D u g S 0 H 0 q H a z X 8 6 t 9 s y J u P D w b E n J n J T D O i G 8 Y F + 9 w q u l 6 n p K 0 h 5 e v u X k 1 X V U / M M / P C d 4 Z Q / i r Y C m F 9 v H j u d 7 X c t r 9 g + p d P h r 3 h V v T t C s X t Y Q W H k v 1 b L q L x F 2 C Q 8 z y Z e a D l d o f n q G I z a f r K k G V q F T e z 3 0 u Q q d u T H q t g 4 g g W B 4 m Y S 2 k U 5 I 7 u 7 g I u g j B q F / M F k z l 9 v L I l Q 2 W n 7 P / H x e X f Z 6 E 2 t 1 / U e H e M r C N g d n v q U g X d z K 8 D 9 + H o C B k J 6 h 5 L M q U Y f X s K r D N z G N o P v / O u h x 9 d 2 r 5 l J O y X 1 Y 6 6 O 6 o 2 r n Q N Y J g G q d k a C S k 2 r z c l G Q a E o s R z V 5 r Y t p a Y A s 0 a q l V s J B C u d 5 R 7 r + d v C J R s 6 r T e r D z z w X w x w J s 0 o 8 b e g 8 i n L 2 1 7 y W H a n F v r + x R 4 c s P C W 4 0 w B A t E Q 5 9 O B P K M 9 N U n O G R s W h e + J G J l H z 1 9 l j + 6 g 3 M 9 O F 8 2 G Q W m f t J O X 5 1 C q m 7 e g A j 6 O X 2 L z j v i n N J v 4 O u A f M d 7 8 W H M 4 E j t k a b B / 0 n l + c i H d k / Z 0 p L O l J w R O q O 8 N 7 F 6 0 + x Y h t m 3 s 4 n Y I K u C V O 3 L r k 9 5 6 7 6 H g m 7 N u D O h O V 3 B x k o i c u D K Y z e + i O p C 8 m y r O Z d B e a 4 v Z i h Q D 7 n 2 R I B T x y S y 9 q d g H B N u o v O I 7 4 Z V g N L R 5 H Z 1 N x C t H x c k c p J V V r l 1 c y O y 8 A y 5 U + y A 1 X 3 w g r R G h x x R p L U f r Y D E 7 4 D e x O 8 H 0 6 j w 2 9 T l + 9 9 N f V c A E Y Z b f R c d W m 7 z t T D H T i T + 4 9 G 8 m z n W N 4 U T a l 3 l z M L p f n 2 8 w 2 p 5 y / W K C 3 D f t U S W i v y E w j R I x 6 f t V n C P J q L z H T M E / M j 5 x E N 9 K X j y o n h q s j Q 5 Y w g w + d e M L d c 4 O c e V V R Y o X h Q u S q J 9 b i i O S d W N d d I + Q y M G Z 0 6 / L O p 2 X e A 8 V g F P l d o y l D s + Z D v f S P l 3 p 5 U + 9 Z O B Q S X A K 0 e 5 d b k z s f 8 z + E a q W R P R g t j a 1 F Z u 5 9 W N 5 j c S k g f 3 M 4 q V t s P u Q 2 o K N h O u M 8 Z H 3 b V x t Y v S 7 p a H y N j X T d H c B X w n K 5 J F L N e v 9 y H u U v 4 4 E P Z 8 I / j q r k k H 7 r a W x f C z g 8 p n S 7 C S c / L b 1 / m w Q S L x 5 e 7 i L A J z u m r v N I k T l C / s S d e f W D 1 e 2 A R L H c o Z A f b Z Z k F i 7 C o W J N Y O B t k v D n n O Q q z a g w / h y l R 8 1 D W 0 d z n l 4 H Z E w O Y M g y y E b x d 1 k Y 5 v 8 3 n j N j 9 F 0 9 6 K n r s h M 8 X k H B y E 0 w 1 F U B 0 N 1 a F m / l 7 F X N P G v 1 j D G x b O i M 4 b 4 N p N K 8 9 L E 1 2 J a Q J M B Z / a D Z K Q m 1 B + O B f 2 c j 1 v o J j e 3 C u 5 T q R t 9 K N v Z O 3 X 7 + V X O t 7 1 a y l g 9 9 Y t N P 2 K m B g h E 0 + 3 l T 9 0 j S 8 q v C w M 2 D X J D b b v 9 p f u C 4 o C F Q r L c D / A T W U 0 b p I X E z z Y Y N I G 7 o 2 k l h 6 I A 8 f d u W r 7 y 7 u g m I j v h G V 1 F Z c T r 4 7 O / c 1 C C a 2 N g e n G D t o f R D O m x I 3 J p u 8 u S I u C x Y t C j S Y 5 b 3 J s y k e r B 9 A K 8 0 S N 4 M L 2 i g q w V F W C f Z V k X m Q V o E k y p f f H v u g c a 3 9 f 8 m T 3 L X + p z u G C o M T 1 H J P 0 l O T j k 1 c A p G 0 0 l J 2 1 g T v Y V X R 4 m b + H h n o M u K m C c j / 0 7 d y 7 B 9 M F p M 2 O L n Z s r r 1 E J w g d t p p D n N q S 0 y 1 b 6 m k x I 0 L 1 R / X p H O M C c i 1 p Q w m L h j f g j y W m y t L A c Z O w G d 7 n u r I R g Q O c L w j b y p h / B Z u n I t 8 7 D 1 9 x 7 A l J F v 8 f i j M r + 2 R m b i A y e Y q n B N n + T z r 0 4 z w E 9 W G b R m Y l 7 j 1 8 b q y F p o l S 9 O y a 2 t 3 w F 0 2 Y F n o X M p Q h 5 e C G Q / s l 8 c m M w S z u H 9 7 t L i h C Y f q c M 5 c o t D z Z 6 1 t S 2 2 k Q j 2 J e W K i j x K q G t g G s z F Y r u / c T 2 s V 0 N / l v t A t 0 z 2 j X X g 9 j 1 N D i c 0 t E l M j O 8 1 C n z 8 k z f K R q F 6 R A O m K a 2 m r 4 I r h s + C d d C n q m 9 N 8 P s J i N J p h D F h Y x 1 W j f d O q 6 W k P i 3 L a / U K 6 o x r M N J i D G J z g P d j P U R B F F b b q m U + O X h 0 o m 5 c d g + h z 5 e F U V k 6 r U s Z r b i F T L d S k t F + W w r u i a t j P d T K X a K L 5 g n g E J O T X J R 3 R 5 A f Z h v z 6 J A 7 B A E 1 1 x 2 Y f t y y 1 g x J c + / h Q Y J M X 2 3 Q h m P H f c R X V c 7 Z O D o 6 n m Q Y Y X f n p b l + + z 4 m c V J Y z F T P p E 9 t x 5 S M V D s s Q b K 9 w c A S m a s o X p z 7 Z u a Q Y j 2 D 6 z Z 8 / M G Q 9 Y l 1 X s W 0 x j O M y z 3 F Y s 3 q 9 O + E i V c 9 x b a 3 r x / d x n r F b h u 6 p 7 8 R U N 3 a 7 d Z a H r I p g j M 0 u Z 3 + b u 7 X T t J w H Z S W z I G w w W Z Z 5 i H Z g g v e 2 6 g Z y F x i K i 4 b M 6 d s K / H h y B D 8 w 6 e j J O p z p W E x + A O N j t w U j q P G U t H P t i n c U k r h n V z b 8 n 0 g 2 8 E y S / n s S 9 m R g N o X F m z A l s D G S + I 4 X P l d I Y t k g / g Y k f T 8 h k b Q u y c 2 4 J D b w W I v j W E r W H m Q k s 5 t S 2 R z s k U c G 4 8 J n + Z Q 7 D v Y V g a X C I / g V f m j R u z X L m H V g C w 8 2 5 v x Q Y N h 7 P r 2 I 1 + E d B S Q 4 t P o / s O s v j 4 1 d L C f w y + f b X h n 1 e / L d 2 z x M 4 c m X F k C H f 9 b v 9 G V d + 7 G s + 3 + g m r u w P f E q 5 p 4 z U d U O r S 8 K j S / a H r T f L i q m d o L S n / l / z O J 3 x i z 7 7 h Y 8 q r p q I 7 0 M 9 J 2 Z s D s P l n U M y t M 0 I j L N x 9 n l j L k x E R A E g y y R 5 D Z c C 6 5 / W t e z 6 l 7 C F + 4 4 5 X s 0 y T p 3 S 1 p / o p o o 8 j X B C a O D G J I t S E Q 4 x v i t o J a U Z G C 6 Q 0 T M t Q P 9 E V I 7 o n v x T O d i 8 M B U P c y H p g G 1 H p K E a 1 v W 3 Z 9 K 2 v V E g q 6 U i t C N S D i 4 a 5 p s B L U M b 4 b v E Q M m U u J 9 B j 3 I a G S w 9 c d r k s R z f q 9 w W B e 9 X V X X t K o D u y q 4 e y F u X C H 4 A c P m n T q 3 6 5 / e C z s P h U d b G L M M J l 3 D + 1 3 4 I 9 D I 5 Z i Y R U 1 F V x k 6 D m M M Y x A q 3 7 0 q y E m V E T L r + 0 O Y g 4 1 C U 6 o Q Q q W 9 C k x A T Q p 7 J T y v S w j z U G x 5 r 1 2 4 e X + S t M p q 1 X k s 0 l r c X X E R K v D r W u 4 T T N 9 F D X k h N w 8 g b Z C R e E + L w H H T + k 3 l H 1 G r P k z 2 L 8 1 0 U I m v e B C M V j c r x 2 q B 1 x 7 / x p I C x X l c Y C h b e r B M I e B J q m 0 9 g 5 M N v 8 r V g m r D 2 5 Z T 3 D a k A n 4 s 6 l 9 T E p I B i K P O r y F t r D y z j P Y A 2 q o j 3 f H y Z M N 5 q G g a f p 8 P N 5 w 1 3 o x i K g Y + l o y F M s U 0 n x x o W 7 K T 9 c F s L K p 0 I R I O c x C 5 P s E 0 H q b k 2 N L m u r D 7 F h C 1 a m 3 y 7 P 1 j 2 I X G m C m g w 0 h j b H g f + b c F l S o W S U Y k m o x K L B 1 T 0 d V 4 N q Y e m U x I n m + H J f f 6 e 9 X V l u s z g + 4 I 2 j 8 s 6 d 2 k 7 H 6 2 L e m d l K w / X Z M s h B O L G 5 + m e h e S U K 8 C U 4 U W J a 8 S 9 G H m 4 Q 3 N d t 2 1 s R 0 I S m S 8 o 4 T G P M h k 9 g 4 k N m z a 4 F / L H L / 4 + 8 G I X 7 b D p v x n j w y 1 3 H I V 2 E 2 L I C O N h 0 P R A 1 N / b p E G n g e v 5 8 I d X + Y A 0 q a t G O 8 k w J V n O M a 8 i T 5 U M s G 0 F Y J m S M x j t Q V O e X c h T Z d v C L Y I Z B 7 u X W T D 4 / W p c D g b p z j b e z l B E 4 T l 0 a e 9 I I g k o 9 K F m N D K 5 N J h f w Q H v C 0 F + G G n L 3 M q + p M / K E r p q C x F + B C N Y k N l b z M T g k y 3 C F 5 9 S t S x 2 P W b g t 4 U X d y v H V 0 8 B + a c D B J f j 8 4 k 7 T p B A m N 5 f S A a l P D 9 T y X 5 Y E 3 W H 6 2 J H v G p 9 7 g L o x M u j 0 s 2 n 2 W l v J e X n s N M W g W 8 u o + z i / 3 K x w 6 / x E a / a T f W n I I B g Q h 8 G / q I 5 3 0 i H W t w B H c w n I e m 6 / B 3 / K J p N P E v E n w 8 G 7 1 W R c R 2 3 L r e A e k N A t 3 e W 4 p n z o a v Z s h m q S V u 1 j / t B H + h G I m a h i b d M v h w U k Y D v T A B a f I F J A P 2 s U y g 7 t D a o M w 6 h / P m L t 7 o V b D N P B t c w W b k b r 5 2 x g l u W M Z + / e d L M f h Z 2 t F s i M j k 1 n U w 2 d Z H G 7 I B M z F 7 L 6 O k c 3 I z Y e 3 o j u 9 1 Y N a V j 6 u S e 1 e A N M / L 0 b e n M K G a 0 m 5 0 l F Y g L I l o a Q g l E O 2 H A 3 x P P X A h b M 9 M J l V / 8 Z r H 1 A P v 8 z g 7 w l L L M G 3 G 7 F j Z 0 3 w 0 S k 1 l v p G o u s 2 u G F 0 D n 7 O y E X L Q T J u P s q I H r 0 7 Q Z Z B w K z a W 4 + p i s 2 g e 2 x 9 v i C / k l b P X q x W Q c o d F 3 M n k 1 U V w 5 / 5 5 u L X Z 3 o Q E K 3 I 5 p K w W x + j g v t 0 S k R 1 Y Q 1 N h P K + h i K u q p s d u m J G 1 x U J 4 E d j b n B P a N z p w L V I q 8 4 O 9 L B h m Z 3 j 9 M n A + G U Q 7 3 8 G Q u y A w X 4 8 R v V m G s M D J P O r 8 B u 9 r s h n 4 s T T 7 Z / C T T p R G y u q f y k n v 9 0 p d Z 9 y 3 2 P l 9 Y q 8 S l u 0 6 e U 3 1 D s 3 F Y 1 5 t e c k 2 N + p i U u Z c t P l G 4 F q X 0 T L U b z b K L Z U G x P U b A y a k B + Y w G Y R t i 5 n k q w W 4 7 y 4 k p p / H L Q Y a 4 8 G A A j + n 3 A t M v s Y 9 c N n 0 x Q u x B d m g 2 p X x i w o Y d W g P / n P j f U 4 Q T d Y Y z D e O A j U o Q 8 5 c J 2 G P v l X R 7 R n y N t e R T + 4 v b x 8 9 D 2 7 M H A g H V B 7 h Z T h u f S W Z w C P h V i 7 z 4 G 2 x Z A O 3 P 4 N R H 1 p 3 A V N t x v o w 2 S e b S Y C S u I D N l K N z K C Z b v u H 3 P L i p H R e b f a O w t C p t a P T V L K W / 2 3 f L 3 t 4 e N H x E E p k t + b P 7 V 1 e I c 8 5 z r w s Q 1 t n V t w R l 2 U J x 9 M f J q y l Y u B X T t q V i v l P B i 5 R r N i X / W l B M t B z U D k 5 z c B 4 Q 9 v K q p M n z t b v d l K 3 X 6 k l 3 0 J N e t 6 u 2 S d n Z 2 V Z b 7 n A g V S k H q I c C h 3 m O X A f i X d C s Y q 0 S P 8 P j A x 6 n Q M B x P q f W 5 Y P v K z 8 A D 5 6 D f w m a o e c N Y i b H + T 5 h P 7 c / b z + 3 z 8 f n L A L k 7 x C v 8 w P 5 e H v 1 3 h F k Z i 5 d 9 B q G 0 u 7 B + E U G I L g Z H I m W O z 3 O g 1 G 7 3 8 2 V v B P s I a F F Z l t N 2 / h n D 7 v g m 4 a Y e J C h u O 5 J j c W d 2 i + z n K 5 C H l b H 2 v 3 M + d h e h r O q K f / 3 f / g S 9 / 2 R b K 2 n V X m 7 A o a e 8 0 l B a Q s a j n M j 3 1 R z R T e D 6 4 Y r k 1 2 r B Q e / N 5 R a s Q c 1 y h T 3 i c k y 6 i t m I q 7 f p 4 A G w 8 Q c W e F m r w K t t 0 9 g z / / + B H 7 X R E z Q f O y b m K g F u W C r g C Y a N 6 a O R a N w 9 N f k y e N H K l s i G o l I P B Z T z 8 l U 7 G O o u k G B e c g 0 N s P w o c 4 z I X o + S P R D P l g c C K L n g 8 f I p H x w r Y s p X q z O 5 Y P P j f P j h v q e / V l + l 8 f t c 5 C h b U Z W v 4 V H C 2 b k d U D C 0 L N D 2 Y I J y L 2 F c Y q F 8 H s i C 5 m J W G T u E a 4 F 2 s n G X t k n O n x u L u 7 S f e A S D s 9 / G 2 Y i f A G / D J h T d Q V o U f j H b R n A z 9 t 1 1 + X + 6 F T l p D J y 2 u t g 3 G G h t G F C l g 4 r y p T c / + O h E j Y b T 7 N q z I i V N d T p 6 a k M 4 w 4 V D H C g 4 / J U f C C 4 R g M M h 8 m O R + L S 7 r R V w 0 z 2 7 u P k 0 o z h / k x O N E c l Z W Z G P U w r w c W s w F C q q n e F N S Z m 1 n B r z U 8 2 4 F y O q E k s Y i P B q / 1 l L / H F 5 m H 7 P B y w a q 0 m i f j d d R 2 6 D E p D R a / f k W g R v n 9 z J E 8 e 7 k C b T A 6 s A M 4 N r Y 8 u t D P X q 6 J r k c k 7 q 4 E N W a o L O v y y u a U a / w X + D 4 N L X D S e j 8 P c F m S m G n x S t R Q z G M P S g G s D / 5 o t J n z c h h C 0 p 1 5 j g I 7 f n M g 3 + 9 / K f / V f / 5 c Q l k v G H 3 R f P a u r d U I 9 P E u P 7 t q K W c i h x M V K R z q F 4 W B Y / L 6 I r K X X Z X v r n o S j M c m u b 0 o k l l A p H H w I M 4 v x 6 I H S c 4 U K p O 0 Q q t 8 n 4 y Y X L s f S 6 X K T s 6 v 5 e t X W X Y w 0 + 7 x j t V M d E 0 Z 5 5 t G Y O 9 u N I c k N S P T V c w j 5 H Z o K 3 C / q j u f 5 c s w 7 H 7 f A 4 / u b 8 u 1 + V Y 3 D q r A 7 X z F S S q l 8 X V C o L Y L L o y 1 s a k k w N H 2 X N W + c O 0 Z y m Q B A A Z X a S U n m Y V p 2 P 9 1 U U c 3 1 h 1 k V m O J a Z j Q d U Q K M D B a J Q 3 h c E i a 3 a + O c z M S x J Q m 7 D l 6 8 G b O t c j Q b v 1 S C v T z + n Q Q n s X w 7 1 S j u u 6 / K O / i c p 2 T v P u 7 I g N O q z 6 0 K m 5 m o c m n S N F s t C Y U C 0 u 1 0 Z T A c S A z m l W E a 0 H h + m F c B p f U I u z Z r m W 3 c N F z y u o j r 9 A 9 k J z r L R E x d W g V c w 2 I k k L / R a D Y l F A w q T f e + Q S J m S c J d g L z 5 3 Y k p n 2 x B O 9 9 A K r C 3 R q f W l k i G G 1 V b o M a 2 x 9 2 e P 2 s 9 y A J 7 N 3 B 7 z 0 X o t / I L G 7 Q Q 3 E C a / c t v C + 6 Y X z 6 p y c Z j y 7 e h l m L q 2 s Y T a 9 u d R T j 5 / k x 8 a U 2 + / + 5 7 + c U v f i b 6 g l Y H v N e z l 3 n J P l 2 X f M s t 3 + W n b g 5 v X 5 l 8 p 6 + L M k x 7 Z S e x O B J E G X 9 c / y O o 0 L L F u d D r G f m h o k M S 0 K J 4 l 0 n 3 T W F b 3 7 B s T R j s m l C T c v F G e w M 2 S o R N 7 4 g k 2 b 4 C t / O k / 0 B / h H 4 L S y t 4 w / R t y p U K 1 L g G 3 y Y k t U p J 1 r P T r X e u C m 4 4 Q Z O H U l o 9 B 4 P 7 Y Y 8 v m 5 C 7 B C N 8 3 K D 6 L k B t 0 W x 3 J X k L E 5 K L 5 d z 7 i m F + t S 6 H I W C K j g l m Y 7 Y C 5 4 T O e h / m V C Q T l q 4 v K l 8 t a E 5 J K L M P m m o R O L L / 4 j G b r V q v r w u a 6 N V c V c 1 x f B 3 C 3 n E e L j 0 w b 5 Q K J L Y W h k a a C q x m s Q U T l Q E e 7 u l c l s 8 / / x S C c z b K S Y F / / N 2 p J B 7 v y B / O M B Y L 8 v s U Q 5 1 8 l 8 O H 0 u K H n 3 N h I R F g 6 P e s + 6 W M X F P J o T S U f 0 v F + l W o V z Q V N u c 2 N t f H W N p S E G 9 f x 0 2 w C Q k d U e s 6 G E x g 6 O K 6 G c d O 8 B y 5 X E 6 S i e g k U M B F O y t w w d 3 v L o O T s J u N l k S i l 5 d R 3 x X u k q F M s y / N 3 l C i I b 8 y h 2 + K w 2 9 P Z e f j D U o k J f / m S Y X C r H J C B 7 4 D m v H I S 8 8 0 J c 0 J V b E L B 8 a 9 x B / + 4 Z Y p 6 c n G a q u C g Y J Q I q i W F N T y w 2 V C D 9 d e K 9 T V L i h 2 8 5 2 9 L 4 9 l z 7 c p g f o f Z G c z J b u 7 9 3 B / U 8 X A j B u m b A W 3 1 u R 3 J z q E + O L z q 2 / w e 2 x O w a i R r b 6 d Y P V i 2 v e R r P s / k 5 T + W I X J W c X r d 8 c l J J v Q S t s S l O w N m Y l w i T 6 I y E D r S c d d w P 1 O I z K U N L d h J o L n y G b X p V x t K u n E V X D i m 7 d l + e 7 M J S c w T Y r V D s x L K z r m h L N 2 q H P Z B n F 3 D E r a u w J X / C v t 0 a 2 Y i d h 8 s g Y J f S Z 7 C 2 q m 6 P C f v D i D L x K G m b U u i f X I 0 u w C j x a C l l p u 1 i 1 r 7 L 8 U G C p V A p 9 r q C J K 7 s F F J X G G 5 6 W D s v S a c 1 F O n D 6 + F l M 5 m t R a j F a X Y X F V i j k B X 0 q x v 4 b 7 m 1 4 D t X I F 5 m N s d 0 1 + e w y / f w E z 0 Q 3 p d i A o q K G O Y T v S S V M 2 M C 5 u n r v Z i 4 5 h 4 f c K / C 5 3 x a P Z G B q v K 8 Z e V F J 9 W 3 S 7 H f h j f c l j M O P x B P S q I X o g q H Z T j M B X Y 5 J u D 3 4 c n x M s K W H V c a 1 e g y l J E + L i Y L 4 P 2 L v O 3 w X I m 7 9 + 3 Z J / 8 v R 2 5 + N 5 j v N 9 8 f g 0 2 X I 0 D 6 Y Q I v H S P 6 G / Y i 9 K a / G o / M 2 7 B V o I c z s a G t B Q i 8 1 u 7 n B h N 3 l Z B a 1 q S 2 n M S H L x / T W K T W m U W v C F 2 f v R Q 1 I T o 2 l K M B S U e r W u 6 P 7 b b k A O 3 3 0 t G 0 9 / o T Z i + / m u I V F 9 D E b t K 6 Z k a P z r v K 7 2 8 n W C d N p t N 6 V T L 4 D p X l g a i n l f N I V o Z i 0 i m A / h h B P c 9 I s L e j Q g i 9 0 9 K X f 3 4 S t d P 8 J 0 G Q J g n h h 8 r N 3 1 l N q v N R L U J K R r i l k 8 8 A k 0 n 0 9 t X V O r V a X b 6 4 o n 4 J L C U V n 8 a n P j D 8 N M B G v P 7 g q U k 4 m I X + o r d D + 6 D E o r 6 X 4 r q 9 8 B m l v Z h 5 b z T 9 h / l y 3 9 j c f w u S 7 Z O O 4 6 z U x J 0 N R M k c R i Z u r 0 q y o h m H 0 1 e I 3 M P O F 3 s o / S E k h y I d 6 U U q k k B 3 t f 4 N h P J B R m Q S P O C 3 + A a 1 D d e l f t Q G m Z k b P X R d + x 1 a j I 6 c t f q b X O 9 S e / s B i q 3 7 1 8 o D 9 k 6 y w b Q b b j x Y 1 V z C P 4 O r e P + j h B u v B 6 L H O E 5 u A 8 K F y o v Q L + g E Q T M T k 6 P Z b C a U l N x I c A s 9 t Z 1 H i X + G j D K 9 V W R 2 V N t D D f N 7 0 V 9 v D u 4 N o 4 F m b P V F n q e s B n 5 U Q 6 Q D P p a E m U j z / O v a G W w e 4 f v g r q Y K b M / Z Q 1 q Q 6 w K L H Y e 6 P 6 D d I H J y g Q W U 9 H z U 8 G o Y l / m s + J o Z v y 3 / 7 L n 8 o / f 6 L L L 7 J 1 + V m y J G a x J O m d p G i p m P z 1 v i 7 / 7 r V f 8 s 3 p / X D H w 2 r h Q P J 7 v 5 e 1 h z + R 9 N Z T i c R Z o w Z w U 7 H L c N v t M G 8 C b j y W 0 L c h r Z j L d p H o b w t N C 6 j Q + V X R P q W 5 N z 6 X E Q T q 8 c n s w v b 7 Q v 5 N U S X v 3 j X u Z 6 P y M O O B L 9 i V l 2 c 3 6 + d B 9 I y x H L 8 4 l U 6 t K 4 m t O K R + V D E Y T T 8 + u L z A R X B t 3 B a j / F o G 7 a L S S J 2 z L 2 T Q K c v Q a I K g l 9 N c 6 I p E V C d 6 X Z r s u i o y p S / E B 1 E s n k j 3 0 C 3 N v b E U 3 1 a g R V l Z 0 L L M v 0 J T + U Q s a S n 2 D N n M Z C U R 8 E s 0 6 I G 5 5 1 f a L n M v L S / L u v w K z O Q s L m Q 1 R L u J 7 7 7 9 Q p l 5 6 4 9 / B k Z K g Z Y s C 0 b 5 U M X 9 s s X l S 9 D p d C U Y f P 8 + 1 D 9 U G J C 2 Z + W u l E / 2 5 Z O P H 4 v / P Y 4 F + + e x D Q A z 4 9 8 n X h 0 3 B H w g P s 0 y 9 + k n M 9 G 3 r w J T 0 E S R s N r p n 7 4 z A w 4 M 5 g R A d K X W C M R b l 6 1 s W g W x + N 1 I m C 3 k r E w U E h W Z 6 8 w 0 Y L 4 H 5 T d H F 0 P n 3 e J L C W S e T V 5 d B P d y W t b 6 i 0 E i 1 d M d v m 7 p o K q e x 7 N x G W K O x q B 7 7 l T C 8 D 6 j f b b p a Y M L s g M 8 2 P + d C 7 5 j 8 P R / + P 5 A / u X P H 0 h 2 b X b n S G 6 u x m 5 J T j A 4 1 2 l w o f h 3 k r 7 3 G R g v q 8 r l n V A M R U n D U o d F G 1 h x c D j Y 3 O r x v e E f M D M 5 8 e 7 E k G A f h H h / c Z H c X Y B V u B z z u 1 r U X Q Y u 9 v / h d U l + 9 j Q u m v d y C 8 U J 9 p q v Q 9 t s h i + / v p N O T z I g t r 9 6 e z E o 0 W 8 V R Q s v H k P W R f 1 i s t E a w Q V a l r Y w 4 5 / M w r x K P e Q X P 2 i V N F v L 1 V f O J H e C S q T T N e W v T z r y 0 4 e 6 P L 6 / J b W u R 1 4 U N d m O D e S w 5 p 3 p 2 N T r t K R Z P Z N 6 / h 1 M v B 9 J I B S d 1 G F N w Y p g x V C c w N M X e b V L + T w o e S i F 3 i v + Q T M U L 8 4 a 2 L 3 i U E b 5 I 3 n y y f 0 L N v t d 4 S 4 z J K 4 C 0 7 K + e n E g P / 4 Y 9 7 M i u I p Q G v R k Q 7 / c V O 5 T q 4 H 5 / u Y Y G m 5 u f o d m R z x L M l U + X 4 O m h K P f a 5 i q I D K W i a g + 7 y o C v Q D O h f f r g F H U e n M g f 3 t C U 7 E v y e w 9 p a H n M V L h 8 I Z U T t 9 A O 3 Z h C n 4 u w X B 0 x v f m p T 2 I d i Q p r U l Q o j e Q 8 J J d G j 5 k l 5 9 / c A A l M H r D S m E + d i K G 9 A b e h U 1 B 7 g o U b h 8 K X l D C s 4 e 7 8 n I / L 7 D o V g K z y E e 5 l u T g B u y 3 u 3 I C 6 2 X R N W s Q w u W R K d z B 3 Q n W t Q 1 a u c m r W d D M a x + c S G o z K d u f b K i m P G y e u o y Z C A Z E b r J m 1 2 v 0 5 E x S k I v M n v h e 2 q 0 a / L H 2 z L 3 0 z Z 4 0 6 y X J v f 4 t h N y a 2 p U j F I F P 7 2 A m B n 4 / S b Y l 0 C o o Q a j e a Z a a E l 1 b H H a s 1 6 9 X E k 2 w F 9 9 N y y W c s F p I / f 0 x 9 P w 0 c R z X H 6 5 J + e h u u 8 e O H N t Q f k B + U g j 6 3 d A E G 7 J 3 c D w 5 s h z c 9 z c T G o k P B L 4 O P / J + K C C b f r + U j b 4 c d j r S G g y k j x u w O 9 h S 4 P 9 g g x 2 p p i A x a v H F G R T J d k 4 2 H 2 V U S f 6 q o A / F i u f r g E x T a / a l W C l L M M b q 7 U + l 8 O 5 L y e 3 9 X m r l E x U K b 9 b L 0 q z k 4 K d 9 J e n 7 P 1 D + k j / I y O T 0 2 j w y k s f 9 Q z B J R b I P s i r S q R i K Z t 2 y N R Z d X 5 y P d R l 4 r m J n D + Y B p D s e N 8 W I c X 5 3 T o w x G 6 N 8 Y E p T u P i b v U Z O O c Z 3 q U l U E x o b H 5 i j O O v 3 U y P Z 2 V y X / e P F m o N g V 9 l M 2 M q 2 m G U Q l 6 T 9 P t m B j + 2 D V j J A 4 E 3 M W x 6 a q w d z i X 5 F 2 p E x w Q 6 1 z A G c h z Y 0 Z D s J 5 p 7 b J P w q s L v u d R m q 3 W h L z h i K F l o T n x 6 S e G Z b N p / + X B K b T 6 V V P p X c q 1 / D V 9 r D v A x k Q 0 X x M s I d D p 1 g q c m n 0 Y p s 3 E + o J j c 2 / y i G u s w G 7 Q 8 W p 4 9 c B q Y K r Y W e q J H v D G 7 e J Y j 9 x H m Z p r s p A 3 Z Z + s D g I D H n z 8 P N l 9 0 s G v R I J p O V M 1 b v 3 u E 6 0 Q x z f m C G s h H Q v X L a X d 6 A p t 5 1 q V 1 Q C K 4 x z Y P z R I Y K + z R J 4 J E N c E s Z 6 w t s 1 m I z I T d a W 2 S 9 Z L s n k t h a L b j A Z O g + m L X H g s u R I f V a Q 1 p t a 6 G Y 5 7 Z a D 4 y k X C 5 J s 9 n C o y l v 9 9 + p 5 G Z W n l d z d f n s c U p + t j t Q i / s a p E Q A 2 i c G L b T + 4 H O Y m / 9 M 1 u 5 9 B k b b h b 8 U U z E E W p 3 c 7 5 c P b n P 6 p / c x / 4 Y h s z u k Y B y q p f y 4 X e l I O L 3 Y h 2 o 0 G h K N 3 r z T D z P V m Y F x K S 6 h o f N F u f e w F n V T l O r w p X I V 2 X 5 2 N 6 F t N m v k C D H n j g 1 a W J v z o U E + / t t v T + V P P 7 1 Y n v 7 N m S Y 7 y Q G I a S h V E H G r 3 h Z f J K j E M a 8 7 B t s u o m n n s z w E U R d M m P 3 4 t 6 l b f S X U e s 7 A J a N + W 9 z a L K 0 l R g 1 5 t o 7 z R / z S B c G T 6 C P Q e L U a h D G I e Y R z t 9 s d i Y a C V r Q Z G r D H G D n T n K D x W i N Q W K 8 r 2 a B f 5 d T p 0 C b c 2 p b h f t W K A L / R g x W g H s O x d F p d C d Z N 2 X 5 k l Z B w 6 e q s M U l J w j U e V G e j n t v x o T z E / b t Z n X 5 W V + c l z 3 A D h n u f 7 1 i D M I G r e H Y 6 b n D P 3 J 3 F O 7 v z A t 9 7 6 t H f j 1 C + M f q Y l H d f n 8 r T H 2 5 N j t w O 1 F C G 0 Y N 5 r a u W Z 8 v a g 7 0 v k J m M o U u + O x v I j 3 e m c 0 1 G q H Z c 0 g Q h a Z 6 B h C C N o y D Q y n F N Z R H Y M E H g Z C C f 1 6 W i g P o I n / O 5 5 R h O P X 0 s v 8 c r b / O G v C m 6 p F t 6 J b 7 o l s o 0 9 / R r s p N N i F Y p i P d h E g y r 4 / w e M U E Q D G r o s B C c S a q L w P Q g X k s H R G 5 y B x Z 4 N u x E w X 2 0 q C E D s C o 8 c + d g W b + W D U s D F + v H 7 a b A g E N c 8 x 9 P N f l 8 0 5 R y x y P 7 F Y 8 q U t 2 O 9 8 T A F W l e t 3 g w U B 3 w Q x x j E M B 7 z W p D t H F Q A q m g G i s X B I m 1 D r W k 3 N r u U 7 B w k 7 W 7 w j 8 y Z i I 4 J r / 7 1 Z f y 4 5 9 9 p h Y J 7 w L s H c G d T H q Q n G x Y e V N 0 Y W I 3 z a I k 9 V 3 x e l b z R z q 9 v n x 5 I m A m m D U w 1 x r 5 l n T a X e n 2 o Q S 2 I 7 L u 1 + E z T I l S J c I + X V w g S D B r o X R E R z 0 j Z 2 C q L J i K x v u L k k 9 O 6 x 6 J 6 i P Z D X V k X K 9 C g 7 i l m w h I h t t 8 z r V J W A X s 9 8 D G n h R K q 6 6 X F g 9 L k t l N q + c s T S q a p g o w N A Y 0 6 e j m 4 F 5 d U F s u t 2 z g 3 s n c T p Y 8 P S j K 0 A 8 3 w N e T V D S j J B K r 0 e k f u r 7 + 6 y / w d 6 z y m 2 i b k s C Z L c x F s z Z U O / 0 r l g V z 1 Z l r J P 6 Q X 4 U H m b l 7 W T h z Z f w j Z C g T N k L + q C a x M I g j c / 1 F x W U w Y L Z 0 a o b E M l E V C i b j s i X Z 0 k F a c N j p j 1 n h Z D f m C t I V 8 0 m f c N G c d c 2 R 2 g 7 I U 6 9 L q d A W z + a m g B e W 4 v j b M x X W X g b 2 N G S P P 5 u W D r q g G z D L 4 F 1 V m b N V 8 H k f G i Q C z a W 5 P J K A U J r X I q v C q Q z o K 9 l V A p e B T U 5 v k 9 p 1 + O 2 J 6 A G v h N Y 1 C f k T w k R m m o H d Z k 9 c v / l / f z V + + q P H k 4 / O g i F J r k x P J 8 l l p X 4 Y s K P B X K P + S N L 3 k h d S P O Z R a g + V t N u M Y t L m J 3 Q B U f x D B 8 1 g l t g 0 9 s 9 k 9 + P V e 8 V d B j r S l b M a B B i J g + U N E G q Q j N S A 1 u 6 A G D d 7 6 N T f B Z 7 p 5 A D f 4 T W S o f j o t X u i 6 T 4 p T 3 b 2 4 4 4 e / r C V 0 M r f b c I / y a w n J X / S l t 2 P 1 t R + T / b + S Y t w F U E e f n 0 s / i i 4 B r 4 N 1 5 G Y k B q M B 6 T V b E m / M V D Z 3 3 Z h 3 2 1 h Y C J 8 I W u t q t 1 u q 0 q B q 3 D 6 X V 4 2 n 0 P D X h j A q 0 H G O X t T V I 1 T j 7 4 / V a f g H s z n A u v t y 5 f j j t l R 3 E 0 n K x K O K l O P z 9 u 9 p m x t b s N + 1 s B Y d D p n r 4 D S s w 6 V 2 2 3 g p g L g 1 k Q I j i X 7 F l y 8 U v Z 3 + O b U K / e S s K t j D t X + D 5 S h m G L D H h v k f z b C d 8 o M C p g 3 7 4 7 E 0 3 V J N B Z S 9 0 4 t r g a U t z 7 5 q 8 Y B D 6 4 z D U 0 Q N 8 Z L C S c 6 8 / w M h m E I 7 U B C Z 9 t g 4 j b m 3 n V Q L 7 f F G L u l x V 4 d Y D 4 N 1 7 H 2 M G 1 d 8 x V Y x l A 0 9 X L v i r B i d L U o S 9 S L D Q l F Y d G A q U h X N T j 1 d 5 n 4 y y R X + p y 0 m I r F o m Q y V 6 e F n b 7 K W U 0 p r 2 l h c e 5 O X + Z V M n k w B t 8 Q 1 h v z L s l Q 9 r l c 1 V J u f N L + G k T j g Q 0 b k 7 h v W 2 V H t I Y l q b R O p F U 1 1 a 6 F z W o X j l l A A q 6 4 Z N f X 1 M m Z M J l M W l W 6 I 9 i f Q y 6 y Q f 3 V T m H X b s T U H j 3 U X m S 8 f s 8 E 4 + H R 6 S o z M h C G b U o 7 F F L 4 7 x P M E G B T e 1 p H t K 7 4 m m s n 0 O h q 5 b 4 D x u L G y w y X z r f j f X 1 Q k g e b c U g t U d W q O 5 9 s Y l y s g e c T 5 3 M L 1 q A z A k V Y m 2 H D P s d h b m P J 6 J M z w s c d H + i 6 X G d r z s v A T b / L z a 7 k G l Z A Y C 0 A m 7 / L N t B w 5 T W 3 0 i a h Z F B 1 u n V P o m S 0 S F Q W N / 5 S a 1 J w N K o t S c B v 6 T Z N M a H 9 e I 9 j 3 E d p F J a n D 4 P S K V T O m e b 4 + x P Z f m 4 F b y r V q v j G c B / w W W q s u w B z + c J w V 1 g 4 y K h g f I U 2 b / S h e H 2 r C A 9 M n v V / / G H W u j f o t n Z 8 m Y B j U j q q y t o k u d x V K h 6 N c 5 0 X 6 g V B p k r 5 7 6 s C P 2 M 4 2 6 A 9 p C V h 7 + 6 o A W y 1 W i o k m S 8 U 8 J p N G v u S S i V x U 1 Y W Q T w Y l + P X J x I O h y W 5 n h D 2 4 i Z X k 3 p 4 H 2 o S Q M V s 6 m F 0 T M W I y m e A G c k K W Z o J 7 x v M K A 7 7 R m r B 8 q q h x a V J A 8 x l 7 z J R L 9 R k / 1 1 B P v r s H o R N W 6 L J s C L I m 4 K N 5 n k R 8 1 W 6 L L d + U f T I 8 7 X V 9 m 6 6 D F + / r c o 2 5 F 9 i r h k P M 9 y 5 t s Q 0 n n P g t + Y J r l g f Q 2 v D f 9 z L S T P 9 Q F W 0 6 l 6 Y j x A 2 U B C q N z h L I 8 K p o B W 2 x h y f v s j J 1 n P L 3 6 p U K 6 p v Y z V X U / s v 3 x a s x 6 K G 4 k Y I R B U M O 3 9 v F 4 D p O 3 4 J H + 8 j 5 / K A N a f L w M A F N 5 p I b s c l G L k o C I 6 + h 0 / J I k S M l 9 v r 1 i G p n k z e k v N O o I t 2 j b M 2 X r N + n M 4 f U / v v 3 7 s n D + 4 / k K d P n k C S h i U 4 D o m 3 7 V M B j X v P d i W 8 G V S 9 z 0 K Q S M r M 4 Z d x C v X j 0 F 5 c G a f K T o G J M p A a 3 O y a i Y v s D U A f 7 n 2 A d 1 D q u G U 7 O p C 1 F Z i J o C I l 0 R A k l E a + L d n N m J R z k L o + m H y 3 Y C Y F E v A C j j G g + b l R 2 G 2 Z i e v z C V g M i w i O f M P T 8 / f P H 3 P M x B 3 3 E x E I l L B H E v C / f r Z t y r N M X + 3 C z t 0 M u U A 6 h r T u Q A P a G p i z 7 Q t M I 4 3 B Q J A E p / o 4 3 A X Y K j p z b 2 o + k v C n 4 P O L j 9 z r I j Q M x 8 B 5 f D n Y d + L o m 2 M V 1 V z E T A Q 1 u j 1 e y t 5 i e N X a f c M N M 8 f K m l j E U A E v 7 X u X t A Z F p Z W o Y b g 7 B L d X 4 Y 6 C J D T m u t 3 / f E f u f b Q L s y C + k E g U z u / F f m I 9 m C + X B K F u 4 g a O v j u 1 N h + m H X Z H Y J Z K B c z E r j p z R a Z X g q Y g k w R Y J Z q A q H f h B E 1 o 1 7 t Y N 2 K t z q I u R 9 w X Y M k I X g v 0 A 9 t t 9 l 5 Q g z 4 D E g P X S S 8 D d z d h M x t e z K J M C e L 0 9 d m 5 6 a O A z 5 r G t B T D 3 k H f C n S p p 7 f A W K r 5 m j K b b d o J q h 1 J b F q a B W m I 0 U n u k K k s p R V A + i 4 f 1 9 R e W o w p L A L b q P k c G 7 m r T 7 n F I x u h 5 + r h 9 1 h h 4 J C W k a A 3 o X r v 2 V 1 E 3 Z O / E W 1 N B s Y Q a v B M D d r W s 3 X J g p E Y v p z 3 i R h t u h n G 8 u A H O 3 B u k y p M 2 V H d S + 3 B u u q x G C S I J s y 2 F J j p J m j 2 X F I 7 r o g b B K F F Q u I K p + / O B w S F 3 Z X k X g S 2 h 3 s M M + s Q G n U e Z C g W 3 l 2 G f N M t O 3 G 2 j O O l X h x j L r A y O c D W T g Q Z j + 2 K b b C n I c G + f k N 1 r / P z t v q D f h 2 X b 5 y a V N 3 H 4 C K z 8 3 J p 8 b A 3 B I M X q 4 L a K X M / O f M b 8 6 B G D j i 2 F j q n B m o n a i m 7 F 1 n U t y Z J / y 7 M w c d g t I 9 l K / y 5 O k 4 w 1 E o i 3 3 q + q c K 8 l / 1 g K u W Q W D c A B 4 A M y 0 h Y 5 X T V L O + L E 8 D s B q a Y W P 3 e L r 5 v P Z a D b a r a h 2 f i D g e l q U V V w C L m N S B s F k v r 6 4 J E u k p D + 9 u A Y f h K c 8 F v c P o u m U O O G z 9 j G x t e h 0 Q m u K k Z / S 8 r J 3 Q 6 n t 1 a b 7 J G Z L 1 m 2 J x / W S r E w M B t 0 K p 0 V K 2 U E 0 x A W F T T R F + L g Q R L m 6 0 G z k e 9 2 J r c 0 3 I o M 9 B x 2 p X F 6 8 T 7 U e B e O D s f L 9 6 S Z B 4 s n 7 8 t G K D g 7 3 H S z v D b V L O r g O s t 7 Q p L 1 6 t S P K p K v F + x 9 q X t T r Y I n b G 5 i S k x 2 A / m 1 u 1 / f a Q 6 + 6 Q 2 4 5 J M 6 Z J V m z v D Q Y c / E I J f s O h 7 1 3 3 0 o f G 9 A R L D 4 v f v 6 h E I M U N g 9 h h 5 q Y z x q Z 0 1 l O n J 6 J 7 z / b b h g i C a a h Q u j V C o 2 q + L B y W J L d h M g N F A 5 1 5 W s b h l / X g w b p F U S F b t q z 8 P z h v 9 7 P m 1 L A a 1 n C a m D Q Z K u D f z d Z D b K 6 r O S E 5 m W Q S u E Q Y c v p W r V l 5 t 9 w 2 C g 8 h B Z x x + F b + B X M 5 E x 8 t 7 + q 3 8 8 + c o H 9 a k 2 + q q A e U a k O o h E P I p p 7 j b g i a B e c h s c J f u l x j M H H b q I f H b U C Y L / r P D w Q x + 0 D x R J t d k A P m H y w J + q P P I k s R h f F X e v t u X Z 4 9 X r 3 h d h o O v T u X e 5 x e F F B N K C 0 2 P B H U 4 / g F 2 0 J 2 8 c Q M U m 0 P x j S H Z o w v m D u O h t r 4 p d U D o N a V F u D b G I M K X p z 7 5 4 e a U U D t N a i R N m X e M z j L / k H 6 v E x x j E i V 3 j L T R a D Q l 6 v j t / D u Y i V t x t c B 8 H X D n i 3 B i 2 v X V h p P e T h u w I P w u Y V c H N m a J p C O X K e E Z s O C W 3 0 n t X B E x B P i b F N C 2 4 J h h K B X G N v p q K 0 w S m f o Q L s I P g q V W 4 C L d + p M 1 D O Z q 3 M 4 f G 4 2 5 4 r / M b r 0 + M 5 2 D B I D r J Z P z u v l X N e H w h Y Q B t 0 B g N v / q f c D o j x T x Z W 8 Z A s Y w K S 2 a Z k x 7 D h x D r p M x I E K Z c B O G 4 p L G G N R 0 V q j J / S 0 r h + 0 q s M a o e F A B U 0 W k y o 7 1 M W o k C 6 p 0 B d d M q Z 9 / W 1 K B i P n g E + e m X e x I J D s V R v M M R Q v i 6 E V O 7 i 3 I c L 8 M x Y P y T H T P C f p Q X M 4 5 h W m b C X p g m r v U 9 Z K G V y W I 4 + 9 z s v X R 8 k 0 F 5 l E 6 L U l 6 0 x p X N 0 0 f M h A X J v P 7 R X W T X A f i S r K 1 1 U c C d n B Q 7 b z A V P V V m Y l g V x z L N H g P w L 3 S J q Y 5 q D Z o j k A b M f w e c 0 v w A z C T B Z i E x b Z a x 7 k N q B 2 1 J V K a p + a C M n 3 p m 2 o n z Q d t g i / H 4 6 t n Y X B c N 5 + u w W + t S U b v q b V C 3 i e F F z U T + w b S 5 + O m 4 I s i u e 1 K W 3 z R q b l H h M O z m p 7 a b 3 0 n o z T O d b B s q 1 I K n 2 L J 2 j x 9 M + J V z E S Q p m k O r g I q D v p 9 q z I T 0 W z W 4 G c a Q l 7 y / I / / z f / w S 6 4 B s b c a w 7 a 8 2 A s b B u D l o k 0 E r g I j f H Q U r 3 N x / 5 j g 9 b i l a d b l 5 M 2 Z j N z w g U B o L G h T L b n c b s n n 8 y p l i 1 v 0 d D o d J T k 7 k x 4 M H B N m p P B z F G h s S E L C t 9 8 j + N w L o u B f g s e d 7 9 N E I 3 i M Y 8 3 j J s 6 J A + q 8 j G 4 f 1 L x y c J y T I R g h F d H V 8 e u A 6 W R c f G d 6 W Q + m H v c Y p j 9 J M 4 e m N S 2 W R b T B L H D 2 t 3 M y G 8 0 x / r 7 z G r x + j 7 S r P T C p a 2 X T j 4 T r Y 5 b / 3 M + q M Y U 2 n n c x m m U w N 8 y W q 3 J O i U 6 j J x G Y u 9 c J Y F S P G 2 L 0 T G k V O u K q 5 H N j S o r 3 A e 5 k G A p e l q x o E c Q / Z p S a I y m B I b Y T G v y O 5 a U D T k a w Y R 9 j A / 7 s 4 / Q 5 Q 9 m w 3 7 e P 2 c / 5 1 / l 8 / v 0 G m J p E x Z 0 l v 9 g 3 5 P k W d z O / + R z T z + T O E + m J m U V z j t v C p L g W h 9 9 c B N 6 T y j h 3 g B a L 6 i m B 6 5 r H y Y u 8 W i L x B W f 9 o k X g n s d M C F j 0 2 6 V y W d J z k e V a v m E p i y t C 5 t 1 G V 0 5 f 5 5 X / y N K T h c B Q 0 7 e u c 2 / d e l c F a O h q b D x a U 8 L D P b 4 G J 1 4 X 9 k L e f 8 p I R 7 i 7 e 0 + Z R p d h 0 e T b x z g R Z C b 1 H M f s B y W 5 / d f 5 n H / t z 9 p / n c 8 Z d C i W C q r 6 N e G n F r y c k K 4 C T T x b G x L s 9 2 2 2 + v A 1 z l T 4 e h 4 0 s R a Z Z d T W y 4 p V G V G j 5 m O C 7 V V o 1 b r Q U t P r c W K w w M V Q P f x W U B r 0 t R 7 9 5 L 4 a Q w a o + B u 9 l g k N V F d J s W R 6 L v Q y L 5 W B K v p Z L G 5 k 8 M b O 0 n C T 2 9 6 X o o h G r M x 1 q n p b i v 6 n C O 4 W P n B r y g y 6 L u j 8 x 9 f v P s N 8 a 2 N T B S O O T p h r O T l 4 U 4 B X 7 f l j 4 0 l G 9 V j + w A b 8 9 W p D R X 6 d v 2 H C 1 o x n L t 4 T m + u b 5 u J e H E x u X X + S U X t Q X Q X m e 1 r i 4 y J S k 2 R t J 5 i A v I j + q H k p E L g o f f a K y z G 4 P p i 0 4 X h I i g d F l Y n B N a x I J q R 2 p y E D p X b i K s u c P q Z t z r J 0 g 7 u 2 E K 6 z w 8 M x u b H b 6 K h B i c T D d 5 Y J f H B 4 K L s 7 O 8 q H o G T l T d k b P z P V n q O S S a e l 3 m j i W A y m w K w P c R W Y X z Y a M T S K A V 7 t K + 8 F L D j c O 6 l J A D 7 F / R 9 c r z 6 q f F h V m f n z z T 7 u A p X 2 Q H R Y I C H W e d 8 S D I F z H Y 6 Z 1 R t P r V A 4 X H 2 1 k U O z 3 J R e B a 8 w D o G o X 5 W k k P B I a E 4 w M N C o w B w N + l W A g 9 q I i Q G 6 Y 6 G Y 2 Q m k g W V 9 I r n T B k 2 s m R Q n B w r F k q x l Z i O Z F F r s j h z L R i Z r W G 0 V F o 9 m w o o 5 f A y / g 3 6 Y / c M I I p e F V I n / i j T F + 2 Z E l F r 2 w j p U 4 W 1 J E p h g L X C 1 L X s V z s 7 O Z G P j s k Y m 1 k 8 7 p Y e d x d 7 r G Y o R Q 6 E g n H w 6 r R 6 1 v y 0 / y / f J d D C N 5 b g V V G s k S w I / H w y 8 h d d 7 Z 5 L w 6 i p d Z V V w A t P w H V Y V I t f B 6 7 O u P M j 4 V L D k t i j s V x R 9 p e 9 N / S Z z 1 J W 2 C X r x 7 y i i Y v N 9 m o Y k Y H Z 7 5 Y 7 r h N s L k x S M r Q W 8 i l j J U F w 7 5 F y 2 Y T 6 y p 4 k / E p A o y z D g 5 3 D x P r E e w z E r o q w i 0 b m m t O o d V d 7 C 7 T y X g V E + + l B c k 6 T 5 p 9 Y Z o T G L M C f V r u 0 B X R I L 1 s x q O H + z 0 p S d 5 5 s z g R Q n T A H B Q Y C z A x b u Y n L U Q m m / K p F 7 o M t 5 h u L J T 7 / P Q a V b 6 e i 3 A R m C j U c W Y + Z n V w a v j w + C T i 5 t c k a 4 7 N / K 5 f M w N S N g Q K 8 Y Y E r d r y u z k + H 7 R C K u n v v 9 1 j 6 5 P M 9 d E n K l 0 Z N + o y 3 D 7 k A 2 H 6 9 W E Z r f K 1 k r 8 u 8 B r 2 C 2 3 N t M i j 6 n K W 4 C E v n G k 9 m G + g R n g t E / Z l p s P l s H 8 V u + B 5 c y F o E 1 U c k F G e 8 M v z O j g a 2 V 0 7 s p a J D G e e S y B a 2 1 A / O S U U A S O x f k j b a J R 0 8 F C K j 5 O J f 0 0 S p 5 M E 4 k K B 6 X R 2 k f V j k w d 5 B m H T + b 2 U 4 p p r Z B Z j 1 h a c a k I m I Z u B F g z 2 W F 5 I n g e E 0 8 M q V t / n 5 + P 7 8 4 U 0 L V x u P C W X l 5 f Y x h B s B v 6 m N w m u M L E Z c p b s Z Q t 4 X N R J w E h r J p Z r K n G 2 n f 5 9 N V G T U z i 6 k F q R m 5 d s L g C t + L R M I q 7 E 1 N S d A R Z e m G n Q A M Y S u t Z l 0 2 E j F V Z L n + O L N U 2 h E k C v 6 w M z 3 n L g E r B 4 Q 1 k o h / d X O y 2 H s t U W 0 H p u I 0 h 4 0 u A S N l 6 b n M A U W M L 3 K q h o u p R / a 9 V s 9 g w m 9 E 1 P N 5 2 A u v y 8 D 5 Y V c l h u d J I 6 y G L b w t q 3 A 4 S U Z j F B B / O W b s b 8 I N B J x j T I Z l o x b / n C B n G J / a c A v n s 0 E 6 5 y 4 c u x 9 v r S T 8 2 p K D g r L 8 5 N B 4 A 1 / x 4 D H 9 4 r v v 9 x c z l K 2 + K X F u g l a / K J o n J D 7 X Z Q t k f z 8 M d Z f g 5 B P 2 o i E 7 j T I Q c A p n d m c t I 6 X j K k y X q M q K X g R G j i j 1 L 2 O 6 2 8 C E u X N U G c q j 7 O o M y 8 4 9 3 C b c 4 9 j X u P C O Z m l i Z h 2 H l b J N O P Q s s 5 m P o C 0 K m d s 4 P j m R 7 a 2 r 2 6 9 R m 3 A z N 5 b S c x G Z p h s r c 6 9 a H 1 K 9 + E F z z h 1 F O E 8 H X 5 3 I 2 r 3 U e X y g W e 6 o 0 i M e W 4 W Z a M q 2 3 d N 2 1 f 5 x Q g x X E 4 y V x d f d c n B w g v O 5 F y f H c l 1 K 5 W m x Z v o G C G s Z 8 Y 5 v o t 2 u D 1 Y V s 9 n h 3 w c o L D g X X N h k 0 I X b m 4 R C Y X n y c F s 6 Z l s i m w E 5 O 8 4 r R 3 o e l O 7 0 K 9 4 X M x G M b p U r 1 1 u 6 c M F U c j I T w e g c l w V U N A y C t g C / j z T C H e E X h a M X b Y t k g 7 t C r g K W d z C 4 U d g v K v + n 1 + m r Q M I q m M + K Y P S V y Q t k J o 6 7 K l 6 F 4 F O B j R W G n 7 5 T 2 3 0 K Z v F J Y J y W 8 G h L T F d L P B M a P 8 0 V Y c 3 o s r M d W 6 y h C A r f w q u i y o B W 2 b T 4 Y U a i V B + I F V a c C 4 W C a p j x v j V U b 4 i b H V Q k p d 8 + Q f U m U A 1 Y h p Y Z o P l m i Y U T a x i m V A 9 r F 7 R 9 V W U S s L n I 1 W N 5 G 5 x W + y B i O O K B 1 V J v F o E R r M y 9 1 Q M t Z y / h b z 2 7 6 G 8 R V 2 2 A T m 3 C s D x 9 K W o P C p x 6 v g V m 8 K u 0 o F q h b p l t S 8 i K 3 2 + 0 W h J z t B N j 2 Q 9 z E h k i Z 3 Z H 9 m F 6 J R q 2 Q f + J r c A D M h 2 D I Y 5 6 R F N U f F w e S s B o S W p j n q G g k E Y m X g 7 d 4 u L G w f Q r 3 V a d j s r b A n e z m Q i j J 2 y R T K n M H C / 2 u i U D 0 l z Q A r q K 1 H h g t / s x k Z Q y 7 F F O Z u T g 8 D u U a o r P V p A O q 2 C M f 0 5 b 9 k P i M o a i P c 8 k Y 7 f B M O y s / 1 H Y L y 8 N / d 4 l u L h 7 U N P l G W M k S 4 X b 5 b j u j v R H 3 5 z J z q e L T b 6 z s 5 x s b M w K F / p o N O m a l b Z K c 2 I 4 O 5 S Y m s k M d X O d a P O j r A q 3 n 3 x / p g T U s r 4 j 3 D v X 6 1 h A P o I J q k M R 6 G F 9 Y Z n J b d A z w W r d J t w b v 5 U D W D 0 q k g 9 I l e L S Q Z g 3 t d T w f d q Z v H l y 1 8 H R o d z b 2 V U R G b 7 J g R r 0 r X I J r q J 7 N J e y j f t g u O y D 9 0 9 Y 7 w v c r G s E a c V w 6 j x D H R w e y b 3 d H Z V J T p P D C Z o x T L W 5 a 7 C n H m U v d w K 0 Y Y K p v z 0 Z y Q / u w b q 4 A V N d d 5 d A 9 q 3 b e L w 4 d Y f b I / n c D C j o K j O B f h I 7 Z r E B C p l 2 m Y / E B F q m G z H 0 r R j s d Q F M x 3 2 S t f N a J z u F r l i E 7 5 V J q / A 9 U 6 Q Y J a S v x w T q u w K 3 7 O H + W o c n B c k m 4 y r L g 4 W w r l o B G u r 2 U d U L W H U N q g z H n Y 0 P 1 e L a P 1 J w O x o + v N 6 p 7 / B 6 b 0 + e P H q k n r M t s b M X O O 1 4 3 v e y E o T b Y K + s K a Z i u c d W b C D x C W P R F P p u 7 0 Q + f r R t W Q f X w C K B s A w U o P R 1 u J Z p g 7 9 t t P s w 5 Z r S g D R f g y v A 5 p v h R F g C b I h 5 B S i o y 2 w C C o v H m S / J h W E W Z r I m q 9 8 z l M / I r P 2 j d 6 e y f W 9 D G q U W q A z j A B O x e t Z Q g Z W 7 w l e H p n h G L X m I + 9 z / / l S e f b a l z E i 2 k 3 g v W K U / G p H c i k v u T W H y 6 h 8 P a O r Z D + b K O Z m J I D N x T Y w g Q T l B W / 6 u N w Q Y Q E N W u 2 7 V U D S g j S Q d 4 m 4 Z 0 9 + l u b e z v S N / + P Y d C P R 6 H G V Z G a u B a z p 2 0 0 6 C 0 b T D b 0 6 g h Y Y S z o S U O c c 8 O A q T V Z i J o K v B 7 k l c 4 3 K C / j w b r s R w T v b Z I 9 N z X B n s K f a t V K Y u L A h M E B j P M s v v A m x d n Q 0 2 Z S s V k B d n f U l n W V 5 v a c e l Q Y n b g s S 0 n l 3 e U N 7 W U I R K Q M z V I F 0 8 4 g u y d a 9 V D b p s c f B 9 g r T D q B Y z t S + T 5 I O + A U Z h L Z A X z L T 4 O v s w b 9 u d l v R K h u p D R 5 u f z H X 0 7 Z n s f r K 5 k g + Z a 3 o k E e D G Z Z M D l 4 D X b g z o n 4 5 V l 6 J F I N N 9 s 1 e S H z 9 J S W i u c e c i 0 E S n N l 1 7 c P X i M z 9 b z T V U F S 7 9 I X a J z d x L n z O O v V 5 3 n d 1 c O q O q u C A s f B I V b l 7 N 1 K a r 8 O p 1 R T y t l j T M h o T 8 S W E M x B 8 J S s b R o P I 6 G A h L b k b i c f m g g T T J F + u y l u b W o N b 7 z G + k w G J 0 8 7 2 F m O K x 1 W 1 u 9 t l m q T R X y J l a Q p u Y + + + 0 I N 0 + N E 4 b X p h N H j B C B 8 7 t 1 Z L 5 M u L g R l 5 c Y K S C o r 9 I w q S D r M y n S 5 i J u w U 2 8 C h 3 3 L I W B l O a H m k Y V 0 8 V X Q j m N S 5 j J o L R v p 8 / i 8 t v X 1 W l 2 7 + a o 7 l 4 H Y p d V o I z B R v 3 k 6 m 4 v s Z k 1 5 1 P N 2 e 0 E N f o 5 k P a l 6 E r Z T H G d R l o M N 0 8 Y G y Y n k 5 t z 3 N 1 4 S f N I x D T 5 d G P d m U t n p G H z 7 O y 9 X h d T o d J a O b J B 6 4 B R v i 6 r p L 0 3 B V p u / J 4 5 K T P 5 Q 7 H 0 J F e e W 3 E e 2 E o 3 v R N I 0 o E v 8 v d 7 O i X 8 E L V + g e c U N r B 1 z E / b o L d + E C C k 9 Q U l r i / K m q y X / X K F y e 6 n N S 9 S m P g M A h G V 0 E I 5 w b G i 8 A 0 p 6 b R E E + A k U 6 P 6 E H 2 g J 8 N X r B v R K X j U f 0 C W R D Y A 6 F 3 Q S c k f i 5 T J Y N D V S z I 5 p x 3 A V 1 z y 5 8 / j 8 C f u X r 9 r l 3 t q p D 1 V e C 6 E b M p S F x b z 9 d V G + 5 5 G m D X J Q Y K V k F / 3 J a B i 0 W Z F F h c a P a o q K h N u A T H 3 l l W Y q N Y r i o T m B z E i D M j y z u h s h R b F m 3 a m n I Z e M a z Q k l e 5 E Y y F G d 2 P G P b f R m C y X t z z W A s E 1 7 k / w e D u F 0 W l + j J a 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 G u i d = " 9 d b 6 6 2 2 2 - 8 a 9 e - 4 7 c a - b 3 b d - 7 7 f b 6 1 d a 5 1 4 a "   R e v = " 1 "   R e v G u i d = " 0 6 3 1 7 c 9 0 - 4 7 8 b - 4 a 2 f - 9 1 a a - b d e 5 2 5 8 3 3 3 e 3 " 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A923DEED-B4EB-4444-BD06-567A2F4AA1EC}">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E135DF8-1A3B-49F5-AD52-8E552059E2AC}">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Contents</vt:lpstr>
      <vt:lpstr>Test_Models_Biomass</vt:lpstr>
      <vt:lpstr>OptFill_statistics</vt:lpstr>
      <vt:lpstr>Solution Statistics</vt:lpstr>
      <vt:lpstr>find duplicates in iAF1260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Wheaton Schroeder</dc:creator>
  <cp:lastModifiedBy>Wheaton Schroeder</cp:lastModifiedBy>
  <cp:lastPrinted>2019-09-23T20:27:53Z</cp:lastPrinted>
  <dcterms:created xsi:type="dcterms:W3CDTF">2019-08-13T15:23:27Z</dcterms:created>
  <dcterms:modified xsi:type="dcterms:W3CDTF">2019-10-03T19:35:08Z</dcterms:modified>
</cp:coreProperties>
</file>