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slope\ProcessedData\001_regression_analysis\"/>
    </mc:Choice>
  </mc:AlternateContent>
  <bookViews>
    <workbookView xWindow="0" yWindow="0" windowWidth="28800" windowHeight="14220" activeTab="1"/>
  </bookViews>
  <sheets>
    <sheet name="hxCr" sheetId="1" r:id="rId1"/>
    <sheet name="Fr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W47" i="1"/>
  <c r="W45" i="1"/>
  <c r="E45" i="1"/>
  <c r="N23" i="1"/>
  <c r="N21" i="1"/>
  <c r="AF31" i="1"/>
  <c r="AF27" i="1"/>
  <c r="AF30" i="1"/>
  <c r="AF26" i="1"/>
  <c r="N46" i="1"/>
  <c r="E46" i="1"/>
</calcChain>
</file>

<file path=xl/sharedStrings.xml><?xml version="1.0" encoding="utf-8"?>
<sst xmlns="http://schemas.openxmlformats.org/spreadsheetml/2006/main" count="796" uniqueCount="63">
  <si>
    <t>Parameter:</t>
  </si>
  <si>
    <t>α</t>
  </si>
  <si>
    <t>Curve type:</t>
  </si>
  <si>
    <t>p1</t>
  </si>
  <si>
    <t>p2</t>
  </si>
  <si>
    <t>p3</t>
  </si>
  <si>
    <t>R²</t>
  </si>
  <si>
    <t>Regression</t>
  </si>
  <si>
    <t>min. val</t>
  </si>
  <si>
    <t>max. val</t>
  </si>
  <si>
    <t>lower conf.</t>
  </si>
  <si>
    <t>mean</t>
  </si>
  <si>
    <t>upper conf.</t>
  </si>
  <si>
    <t>x - value:</t>
  </si>
  <si>
    <t>p1 * x^p2 + p3</t>
  </si>
  <si>
    <t>h*</t>
  </si>
  <si>
    <t>Fr0</t>
  </si>
  <si>
    <t>ζ</t>
  </si>
  <si>
    <t>x_min</t>
  </si>
  <si>
    <t>x_max</t>
  </si>
  <si>
    <t>Quality</t>
  </si>
  <si>
    <t>Good</t>
  </si>
  <si>
    <t>a*</t>
  </si>
  <si>
    <t>b*xI0</t>
  </si>
  <si>
    <t>a*xb*</t>
  </si>
  <si>
    <t>Ok</t>
  </si>
  <si>
    <t>(LATERAL ONLY)</t>
  </si>
  <si>
    <t>linear curve</t>
  </si>
  <si>
    <t>ϑ</t>
  </si>
  <si>
    <t>CDF (Normal dist!)</t>
  </si>
  <si>
    <t>cdf('Normal',x,a,b)</t>
  </si>
  <si>
    <t>a</t>
  </si>
  <si>
    <t>b</t>
  </si>
  <si>
    <t>--</t>
  </si>
  <si>
    <t>LINEAR</t>
  </si>
  <si>
    <t>imposed by 0 &lt; y &lt; 1</t>
  </si>
  <si>
    <t>b*</t>
  </si>
  <si>
    <t>hx(2p)</t>
  </si>
  <si>
    <t>Very Good</t>
  </si>
  <si>
    <t>hx(4p)</t>
  </si>
  <si>
    <t>hx(6p)</t>
  </si>
  <si>
    <t>f = 3.7</t>
  </si>
  <si>
    <t>(α+f*Jf)/(-25.5*Jf+1.9)</t>
  </si>
  <si>
    <t>ok</t>
  </si>
  <si>
    <t>Sigmoid function</t>
  </si>
  <si>
    <t>1/(1+exp(-a*x))^b</t>
  </si>
  <si>
    <t>µp</t>
  </si>
  <si>
    <t>µf</t>
  </si>
  <si>
    <t>PRESSURIZED ONLY</t>
  </si>
  <si>
    <t>FREE SURFACE ONLY</t>
  </si>
  <si>
    <t>p1 * (x*I)^p2 + p3</t>
  </si>
  <si>
    <t>LOWER BOUNDS</t>
  </si>
  <si>
    <t>UPPER BOUNDS</t>
  </si>
  <si>
    <t xml:space="preserve">dy : </t>
  </si>
  <si>
    <t>GOOD</t>
  </si>
  <si>
    <t>Fr0 &lt; 0.6</t>
  </si>
  <si>
    <t>Fr0 &gt; 0.6</t>
  </si>
  <si>
    <t>Fr0 global</t>
  </si>
  <si>
    <t>p1(20*S0-0.8) * x^p2 + p3</t>
  </si>
  <si>
    <t>bad</t>
  </si>
  <si>
    <t>b* x I0</t>
  </si>
  <si>
    <t>Questionable</t>
  </si>
  <si>
    <t>a*b*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</si>
</sst>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 tint="-0.249977111117893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0" fillId="0" borderId="2" xfId="0" applyBorder="1"/>
    <xf numFmtId="0" fontId="2" fillId="4" borderId="2" xfId="0" applyFont="1" applyFill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2" xfId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/>
    <xf numFmtId="0" fontId="0" fillId="0" borderId="2" xfId="0" applyBorder="1" applyAlignment="1">
      <alignment horizontal="center"/>
    </xf>
    <xf numFmtId="0" fontId="4" fillId="0" borderId="2" xfId="0" applyFont="1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5"/>
  <sheetViews>
    <sheetView workbookViewId="0">
      <selection activeCell="L56" sqref="L56"/>
    </sheetView>
  </sheetViews>
  <sheetFormatPr defaultRowHeight="15.75" x14ac:dyDescent="0.25"/>
  <cols>
    <col min="2" max="2" width="10" customWidth="1"/>
    <col min="7" max="9" width="9" style="9"/>
  </cols>
  <sheetData>
    <row r="2" spans="2:36" x14ac:dyDescent="0.25">
      <c r="B2" s="1" t="s">
        <v>0</v>
      </c>
      <c r="C2" s="2" t="s">
        <v>42</v>
      </c>
      <c r="D2" s="5" t="s">
        <v>13</v>
      </c>
      <c r="E2" s="6" t="s">
        <v>15</v>
      </c>
      <c r="F2" s="3" t="s">
        <v>41</v>
      </c>
      <c r="G2" s="8"/>
      <c r="H2" s="8" t="s">
        <v>18</v>
      </c>
      <c r="I2" s="8" t="s">
        <v>19</v>
      </c>
      <c r="K2" s="1" t="s">
        <v>0</v>
      </c>
      <c r="L2" s="2" t="s">
        <v>1</v>
      </c>
      <c r="M2" s="5" t="s">
        <v>13</v>
      </c>
      <c r="N2" s="6" t="s">
        <v>37</v>
      </c>
      <c r="O2" s="32"/>
      <c r="P2" s="33"/>
      <c r="Q2" s="8" t="s">
        <v>18</v>
      </c>
      <c r="R2" s="8" t="s">
        <v>19</v>
      </c>
      <c r="T2" s="1" t="s">
        <v>0</v>
      </c>
      <c r="U2" s="2" t="s">
        <v>1</v>
      </c>
      <c r="V2" s="5" t="s">
        <v>13</v>
      </c>
      <c r="W2" s="6" t="s">
        <v>39</v>
      </c>
      <c r="X2" s="32"/>
      <c r="Y2" s="33"/>
      <c r="Z2" s="8" t="s">
        <v>18</v>
      </c>
      <c r="AA2" s="8" t="s">
        <v>19</v>
      </c>
      <c r="AC2" s="1" t="s">
        <v>0</v>
      </c>
      <c r="AD2" s="2" t="s">
        <v>1</v>
      </c>
      <c r="AE2" s="5" t="s">
        <v>13</v>
      </c>
      <c r="AF2" s="6" t="s">
        <v>40</v>
      </c>
      <c r="AG2" s="32"/>
      <c r="AH2" s="33"/>
      <c r="AI2" s="8" t="s">
        <v>18</v>
      </c>
      <c r="AJ2" s="8" t="s">
        <v>19</v>
      </c>
    </row>
    <row r="3" spans="2:36" x14ac:dyDescent="0.25">
      <c r="B3" s="1" t="s">
        <v>2</v>
      </c>
      <c r="C3" s="34" t="s">
        <v>14</v>
      </c>
      <c r="D3" s="34"/>
      <c r="E3" s="34"/>
      <c r="F3" s="3"/>
      <c r="G3" s="8"/>
      <c r="H3" s="8"/>
      <c r="I3" s="8"/>
      <c r="K3" s="1" t="s">
        <v>2</v>
      </c>
      <c r="L3" s="34" t="s">
        <v>14</v>
      </c>
      <c r="M3" s="34"/>
      <c r="N3" s="34"/>
      <c r="O3" s="3"/>
      <c r="P3" s="8"/>
      <c r="Q3" s="8"/>
      <c r="R3" s="8"/>
      <c r="T3" s="1" t="s">
        <v>2</v>
      </c>
      <c r="U3" s="34" t="s">
        <v>14</v>
      </c>
      <c r="V3" s="34"/>
      <c r="W3" s="34"/>
      <c r="X3" s="3"/>
      <c r="Y3" s="8"/>
      <c r="Z3" s="8"/>
      <c r="AA3" s="8"/>
      <c r="AC3" s="1" t="s">
        <v>2</v>
      </c>
      <c r="AD3" s="34" t="s">
        <v>14</v>
      </c>
      <c r="AE3" s="34"/>
      <c r="AF3" s="34"/>
      <c r="AG3" s="3"/>
      <c r="AH3" s="8"/>
      <c r="AI3" s="8"/>
      <c r="AJ3" s="8"/>
    </row>
    <row r="4" spans="2:36" x14ac:dyDescent="0.25">
      <c r="B4" s="1" t="s">
        <v>7</v>
      </c>
      <c r="C4" s="4" t="s">
        <v>3</v>
      </c>
      <c r="D4" s="4" t="s">
        <v>4</v>
      </c>
      <c r="E4" s="4" t="s">
        <v>5</v>
      </c>
      <c r="F4" s="4" t="s">
        <v>6</v>
      </c>
      <c r="G4" s="7" t="s">
        <v>20</v>
      </c>
      <c r="H4" s="7" t="s">
        <v>8</v>
      </c>
      <c r="I4" s="7" t="s">
        <v>9</v>
      </c>
      <c r="K4" s="1" t="s">
        <v>7</v>
      </c>
      <c r="L4" s="12" t="s">
        <v>3</v>
      </c>
      <c r="M4" s="12" t="s">
        <v>4</v>
      </c>
      <c r="N4" s="12" t="s">
        <v>5</v>
      </c>
      <c r="O4" s="12" t="s">
        <v>6</v>
      </c>
      <c r="P4" s="12" t="s">
        <v>20</v>
      </c>
      <c r="Q4" s="12" t="s">
        <v>8</v>
      </c>
      <c r="R4" s="12" t="s">
        <v>9</v>
      </c>
      <c r="T4" s="1" t="s">
        <v>7</v>
      </c>
      <c r="U4" s="16" t="s">
        <v>3</v>
      </c>
      <c r="V4" s="16" t="s">
        <v>4</v>
      </c>
      <c r="W4" s="16" t="s">
        <v>5</v>
      </c>
      <c r="X4" s="16" t="s">
        <v>6</v>
      </c>
      <c r="Y4" s="16" t="s">
        <v>20</v>
      </c>
      <c r="Z4" s="16" t="s">
        <v>8</v>
      </c>
      <c r="AA4" s="16" t="s">
        <v>9</v>
      </c>
      <c r="AC4" s="1" t="s">
        <v>7</v>
      </c>
      <c r="AD4" s="16" t="s">
        <v>3</v>
      </c>
      <c r="AE4" s="16" t="s">
        <v>4</v>
      </c>
      <c r="AF4" s="16" t="s">
        <v>5</v>
      </c>
      <c r="AG4" s="16" t="s">
        <v>6</v>
      </c>
      <c r="AH4" s="16" t="s">
        <v>20</v>
      </c>
      <c r="AI4" s="16" t="s">
        <v>8</v>
      </c>
      <c r="AJ4" s="16" t="s">
        <v>9</v>
      </c>
    </row>
    <row r="5" spans="2:36" x14ac:dyDescent="0.25">
      <c r="B5" s="1" t="s">
        <v>10</v>
      </c>
      <c r="C5" s="1">
        <v>1</v>
      </c>
      <c r="D5" s="1">
        <v>1</v>
      </c>
      <c r="E5" s="1">
        <v>-0.2974</v>
      </c>
      <c r="F5" s="3"/>
      <c r="G5" s="8"/>
      <c r="H5" s="8"/>
      <c r="I5" s="8"/>
      <c r="K5" s="1" t="s">
        <v>10</v>
      </c>
      <c r="L5" s="17">
        <v>-2.4350000000000001</v>
      </c>
      <c r="M5" s="1">
        <v>1</v>
      </c>
      <c r="N5" s="1"/>
      <c r="O5" s="3"/>
      <c r="P5" s="8"/>
      <c r="Q5" s="8"/>
      <c r="R5" s="8"/>
      <c r="T5" s="1" t="s">
        <v>10</v>
      </c>
      <c r="U5" s="17">
        <v>-1.8140000000000001</v>
      </c>
      <c r="V5" s="1">
        <v>1</v>
      </c>
      <c r="W5" s="1"/>
      <c r="X5" s="3"/>
      <c r="Y5" s="8"/>
      <c r="Z5" s="8"/>
      <c r="AA5" s="8"/>
      <c r="AC5" s="1" t="s">
        <v>10</v>
      </c>
      <c r="AD5" s="17">
        <v>-2.7759999999999998</v>
      </c>
      <c r="AE5" s="1">
        <v>1</v>
      </c>
      <c r="AF5" s="1"/>
      <c r="AG5" s="3"/>
      <c r="AH5" s="8"/>
      <c r="AI5" s="8"/>
      <c r="AJ5" s="8"/>
    </row>
    <row r="6" spans="2:36" x14ac:dyDescent="0.25">
      <c r="B6" s="1" t="s">
        <v>11</v>
      </c>
      <c r="C6" s="1">
        <v>1</v>
      </c>
      <c r="D6" s="1">
        <v>1</v>
      </c>
      <c r="E6" s="1">
        <v>-0.29349999999999998</v>
      </c>
      <c r="F6" s="1">
        <v>0.95</v>
      </c>
      <c r="G6" s="7" t="s">
        <v>25</v>
      </c>
      <c r="H6" s="12">
        <v>0.3</v>
      </c>
      <c r="I6" s="12">
        <v>0.98</v>
      </c>
      <c r="K6" s="1" t="s">
        <v>11</v>
      </c>
      <c r="L6" s="1">
        <v>0.63360000000000005</v>
      </c>
      <c r="M6" s="1">
        <v>1</v>
      </c>
      <c r="N6" s="1">
        <v>-0.16869999999999999</v>
      </c>
      <c r="O6" s="1">
        <v>0.98</v>
      </c>
      <c r="P6" s="12" t="s">
        <v>38</v>
      </c>
      <c r="Q6" s="12">
        <v>0.44369999999999998</v>
      </c>
      <c r="R6" s="12">
        <v>1</v>
      </c>
      <c r="T6" s="1" t="s">
        <v>11</v>
      </c>
      <c r="U6" s="1">
        <v>0.48870000000000002</v>
      </c>
      <c r="V6" s="1">
        <v>1</v>
      </c>
      <c r="W6" s="1">
        <v>-0.1363</v>
      </c>
      <c r="X6" s="1">
        <v>0.99</v>
      </c>
      <c r="Y6" s="16" t="s">
        <v>21</v>
      </c>
      <c r="Z6" s="16">
        <v>0.55830000000000002</v>
      </c>
      <c r="AA6" s="16">
        <v>1</v>
      </c>
      <c r="AC6" s="1" t="s">
        <v>11</v>
      </c>
      <c r="AD6" s="1">
        <v>0.36809999999999998</v>
      </c>
      <c r="AE6" s="1">
        <v>1</v>
      </c>
      <c r="AF6" s="1">
        <v>-9.4359999999999999E-2</v>
      </c>
      <c r="AG6" s="1">
        <v>0.97</v>
      </c>
      <c r="AH6" s="16" t="s">
        <v>25</v>
      </c>
      <c r="AI6" s="16">
        <v>0.33600000000000002</v>
      </c>
      <c r="AJ6" s="16">
        <v>1</v>
      </c>
    </row>
    <row r="7" spans="2:36" x14ac:dyDescent="0.25">
      <c r="B7" s="1" t="s">
        <v>12</v>
      </c>
      <c r="C7" s="1">
        <v>1</v>
      </c>
      <c r="D7" s="1">
        <v>1</v>
      </c>
      <c r="E7" s="1">
        <v>-0.28960000000000002</v>
      </c>
      <c r="F7" s="3"/>
      <c r="G7" s="8"/>
      <c r="H7" s="8"/>
      <c r="I7" s="8"/>
      <c r="K7" s="1" t="s">
        <v>12</v>
      </c>
      <c r="L7" s="17">
        <v>-2.21</v>
      </c>
      <c r="M7" s="1">
        <v>1</v>
      </c>
      <c r="N7" s="1"/>
      <c r="O7" s="3"/>
      <c r="P7" s="8"/>
      <c r="Q7" s="8"/>
      <c r="R7" s="8"/>
      <c r="T7" s="1" t="s">
        <v>12</v>
      </c>
      <c r="U7" s="17">
        <v>-1.619</v>
      </c>
      <c r="V7" s="1">
        <v>1</v>
      </c>
      <c r="W7" s="1"/>
      <c r="X7" s="3"/>
      <c r="Y7" s="8"/>
      <c r="Z7" s="8"/>
      <c r="AA7" s="8"/>
      <c r="AC7" s="1" t="s">
        <v>12</v>
      </c>
      <c r="AD7" s="17">
        <v>-2.6509999999999998</v>
      </c>
      <c r="AE7" s="1">
        <v>1</v>
      </c>
      <c r="AF7" s="1"/>
      <c r="AG7" s="3"/>
      <c r="AH7" s="8"/>
      <c r="AI7" s="8"/>
      <c r="AJ7" s="8"/>
    </row>
    <row r="10" spans="2:36" x14ac:dyDescent="0.25">
      <c r="B10" s="1" t="s">
        <v>0</v>
      </c>
      <c r="C10" s="2" t="s">
        <v>28</v>
      </c>
      <c r="D10" s="5" t="s">
        <v>13</v>
      </c>
      <c r="E10" s="6" t="s">
        <v>15</v>
      </c>
      <c r="F10" s="3" t="s">
        <v>34</v>
      </c>
      <c r="G10" s="8"/>
      <c r="H10" s="8" t="s">
        <v>18</v>
      </c>
      <c r="I10" s="8" t="s">
        <v>19</v>
      </c>
      <c r="K10" s="1" t="s">
        <v>0</v>
      </c>
      <c r="L10" s="2" t="s">
        <v>28</v>
      </c>
      <c r="M10" s="5" t="s">
        <v>13</v>
      </c>
      <c r="N10" s="6" t="s">
        <v>15</v>
      </c>
      <c r="O10" s="3" t="s">
        <v>29</v>
      </c>
      <c r="P10" s="8"/>
      <c r="Q10" s="8" t="s">
        <v>18</v>
      </c>
      <c r="R10" s="8" t="s">
        <v>19</v>
      </c>
      <c r="T10" s="1" t="s">
        <v>0</v>
      </c>
      <c r="U10" s="2" t="s">
        <v>28</v>
      </c>
      <c r="V10" s="5" t="s">
        <v>13</v>
      </c>
      <c r="W10" s="6" t="s">
        <v>15</v>
      </c>
      <c r="X10" s="3" t="s">
        <v>44</v>
      </c>
      <c r="Y10" s="8"/>
      <c r="Z10" s="8" t="s">
        <v>18</v>
      </c>
      <c r="AA10" s="8" t="s">
        <v>19</v>
      </c>
    </row>
    <row r="11" spans="2:36" x14ac:dyDescent="0.25">
      <c r="B11" s="1" t="s">
        <v>2</v>
      </c>
      <c r="C11" s="34" t="s">
        <v>14</v>
      </c>
      <c r="D11" s="34"/>
      <c r="E11" s="34"/>
      <c r="F11" s="3"/>
      <c r="G11" s="8"/>
      <c r="H11" s="8"/>
      <c r="I11" s="8"/>
      <c r="K11" s="1" t="s">
        <v>2</v>
      </c>
      <c r="L11" s="34" t="s">
        <v>30</v>
      </c>
      <c r="M11" s="34"/>
      <c r="N11" s="34"/>
      <c r="O11" s="3"/>
      <c r="P11" s="8"/>
      <c r="Q11" s="8"/>
      <c r="R11" s="8"/>
      <c r="T11" s="1" t="s">
        <v>2</v>
      </c>
      <c r="U11" s="34" t="s">
        <v>45</v>
      </c>
      <c r="V11" s="34"/>
      <c r="W11" s="34"/>
      <c r="X11" s="3"/>
      <c r="Y11" s="8"/>
      <c r="Z11" s="8"/>
      <c r="AA11" s="8"/>
    </row>
    <row r="12" spans="2:36" x14ac:dyDescent="0.25">
      <c r="B12" s="1" t="s">
        <v>7</v>
      </c>
      <c r="C12" s="4" t="s">
        <v>3</v>
      </c>
      <c r="D12" s="4" t="s">
        <v>4</v>
      </c>
      <c r="E12" s="4" t="s">
        <v>5</v>
      </c>
      <c r="F12" s="4" t="s">
        <v>6</v>
      </c>
      <c r="G12" s="7" t="s">
        <v>20</v>
      </c>
      <c r="H12" s="7" t="s">
        <v>8</v>
      </c>
      <c r="I12" s="7" t="s">
        <v>9</v>
      </c>
      <c r="K12" s="1" t="s">
        <v>7</v>
      </c>
      <c r="L12" s="12" t="s">
        <v>31</v>
      </c>
      <c r="M12" s="12" t="s">
        <v>32</v>
      </c>
      <c r="N12" s="13" t="s">
        <v>33</v>
      </c>
      <c r="O12" s="12" t="s">
        <v>6</v>
      </c>
      <c r="P12" s="12" t="s">
        <v>20</v>
      </c>
      <c r="Q12" s="12" t="s">
        <v>8</v>
      </c>
      <c r="R12" s="12" t="s">
        <v>9</v>
      </c>
      <c r="T12" s="1" t="s">
        <v>7</v>
      </c>
      <c r="U12" s="21" t="s">
        <v>31</v>
      </c>
      <c r="V12" s="21" t="s">
        <v>32</v>
      </c>
      <c r="W12" s="13" t="s">
        <v>33</v>
      </c>
      <c r="X12" s="21" t="s">
        <v>6</v>
      </c>
      <c r="Y12" s="21" t="s">
        <v>20</v>
      </c>
      <c r="Z12" s="21" t="s">
        <v>8</v>
      </c>
      <c r="AA12" s="21" t="s">
        <v>9</v>
      </c>
    </row>
    <row r="13" spans="2:36" x14ac:dyDescent="0.25">
      <c r="B13" s="1" t="s">
        <v>10</v>
      </c>
      <c r="C13" s="1">
        <v>0.88790000000000002</v>
      </c>
      <c r="D13" s="1">
        <v>1</v>
      </c>
      <c r="E13" s="1">
        <v>-0.50719999999999998</v>
      </c>
      <c r="F13" s="3"/>
      <c r="G13" s="8"/>
      <c r="H13" s="35" t="s">
        <v>35</v>
      </c>
      <c r="I13" s="36"/>
      <c r="K13" s="1" t="s">
        <v>10</v>
      </c>
      <c r="L13" s="1">
        <v>1.056</v>
      </c>
      <c r="M13" s="1">
        <v>0.307</v>
      </c>
      <c r="N13" s="13" t="s">
        <v>33</v>
      </c>
      <c r="O13" s="3"/>
      <c r="P13" s="8"/>
      <c r="Q13" s="8"/>
      <c r="R13" s="8"/>
      <c r="T13" s="1" t="s">
        <v>10</v>
      </c>
      <c r="U13" s="1">
        <v>3.59</v>
      </c>
      <c r="V13" s="1">
        <v>28.83</v>
      </c>
      <c r="W13" s="13" t="s">
        <v>33</v>
      </c>
      <c r="X13" s="3"/>
      <c r="Y13" s="8"/>
      <c r="Z13" s="8"/>
      <c r="AA13" s="8"/>
    </row>
    <row r="14" spans="2:36" x14ac:dyDescent="0.25">
      <c r="B14" s="1" t="s">
        <v>11</v>
      </c>
      <c r="C14" s="1">
        <v>0.91669999999999996</v>
      </c>
      <c r="D14" s="1">
        <v>1</v>
      </c>
      <c r="E14" s="1">
        <v>-0.4834</v>
      </c>
      <c r="F14" s="1">
        <v>0.92</v>
      </c>
      <c r="G14" s="7" t="s">
        <v>21</v>
      </c>
      <c r="H14" s="7">
        <v>0.52729999999999999</v>
      </c>
      <c r="I14" s="7">
        <v>1.6182000000000001</v>
      </c>
      <c r="K14" s="1" t="s">
        <v>11</v>
      </c>
      <c r="L14" s="1">
        <v>1.0669999999999999</v>
      </c>
      <c r="M14" s="1">
        <v>0.31929999999999997</v>
      </c>
      <c r="N14" s="13" t="s">
        <v>33</v>
      </c>
      <c r="O14" s="1">
        <v>0.96</v>
      </c>
      <c r="P14" s="12" t="s">
        <v>21</v>
      </c>
      <c r="Q14" s="12">
        <v>0.3</v>
      </c>
      <c r="R14" s="12">
        <v>2.0739000000000001</v>
      </c>
      <c r="T14" s="1" t="s">
        <v>11</v>
      </c>
      <c r="U14" s="1">
        <v>3.6059999999999999</v>
      </c>
      <c r="V14" s="1">
        <v>29.23</v>
      </c>
      <c r="W14" s="13" t="s">
        <v>33</v>
      </c>
      <c r="X14" s="1">
        <v>0.96</v>
      </c>
      <c r="Y14" s="21" t="s">
        <v>21</v>
      </c>
      <c r="Z14" s="21">
        <v>0.3</v>
      </c>
      <c r="AA14" s="21">
        <v>2.0739000000000001</v>
      </c>
    </row>
    <row r="15" spans="2:36" x14ac:dyDescent="0.25">
      <c r="B15" s="1" t="s">
        <v>12</v>
      </c>
      <c r="C15" s="1">
        <v>0.94550000000000001</v>
      </c>
      <c r="D15" s="1">
        <v>1</v>
      </c>
      <c r="E15" s="1">
        <v>-4595</v>
      </c>
      <c r="F15" s="3"/>
      <c r="G15" s="8"/>
      <c r="H15" s="8"/>
      <c r="I15" s="8"/>
      <c r="K15" s="1" t="s">
        <v>12</v>
      </c>
      <c r="L15" s="1">
        <v>1.0780000000000001</v>
      </c>
      <c r="M15" s="1">
        <v>0.33169999999999999</v>
      </c>
      <c r="N15" s="13" t="s">
        <v>33</v>
      </c>
      <c r="O15" s="3"/>
      <c r="P15" s="8"/>
      <c r="Q15" s="8"/>
      <c r="R15" s="8"/>
      <c r="T15" s="1" t="s">
        <v>12</v>
      </c>
      <c r="U15" s="1">
        <v>3.621</v>
      </c>
      <c r="V15" s="1">
        <v>29.62</v>
      </c>
      <c r="W15" s="13" t="s">
        <v>33</v>
      </c>
      <c r="X15" s="3"/>
      <c r="Y15" s="8"/>
      <c r="Z15" s="8"/>
      <c r="AA15" s="8"/>
    </row>
    <row r="18" spans="2:36" x14ac:dyDescent="0.25">
      <c r="B18" s="1" t="s">
        <v>0</v>
      </c>
      <c r="C18" s="2" t="s">
        <v>15</v>
      </c>
      <c r="D18" s="5" t="s">
        <v>13</v>
      </c>
      <c r="E18" s="6" t="s">
        <v>22</v>
      </c>
      <c r="F18" s="3"/>
      <c r="G18" s="8"/>
      <c r="H18" s="8" t="s">
        <v>18</v>
      </c>
      <c r="I18" s="8" t="s">
        <v>19</v>
      </c>
      <c r="K18" s="1" t="s">
        <v>0</v>
      </c>
      <c r="L18" s="2" t="s">
        <v>15</v>
      </c>
      <c r="M18" s="5" t="s">
        <v>13</v>
      </c>
      <c r="N18" s="6" t="s">
        <v>23</v>
      </c>
      <c r="O18" s="3"/>
      <c r="P18" s="8"/>
      <c r="Q18" s="8" t="s">
        <v>18</v>
      </c>
      <c r="R18" s="8" t="s">
        <v>19</v>
      </c>
      <c r="T18" s="1" t="s">
        <v>0</v>
      </c>
      <c r="U18" s="2" t="s">
        <v>15</v>
      </c>
      <c r="V18" s="5" t="s">
        <v>13</v>
      </c>
      <c r="W18" s="6" t="s">
        <v>24</v>
      </c>
      <c r="X18" s="3"/>
      <c r="Y18" s="8"/>
      <c r="Z18" s="8" t="s">
        <v>18</v>
      </c>
      <c r="AA18" s="8" t="s">
        <v>19</v>
      </c>
      <c r="AC18" s="1" t="s">
        <v>0</v>
      </c>
      <c r="AD18" s="2" t="s">
        <v>15</v>
      </c>
      <c r="AE18" s="5" t="s">
        <v>13</v>
      </c>
      <c r="AF18" s="6" t="s">
        <v>36</v>
      </c>
      <c r="AG18" s="25"/>
      <c r="AH18" s="8"/>
      <c r="AI18" s="8" t="s">
        <v>18</v>
      </c>
      <c r="AJ18" s="8" t="s">
        <v>19</v>
      </c>
    </row>
    <row r="19" spans="2:36" x14ac:dyDescent="0.25">
      <c r="B19" s="1" t="s">
        <v>2</v>
      </c>
      <c r="C19" s="34" t="s">
        <v>14</v>
      </c>
      <c r="D19" s="34"/>
      <c r="E19" s="34"/>
      <c r="F19" s="3"/>
      <c r="G19" s="8"/>
      <c r="H19" s="8"/>
      <c r="I19" s="8"/>
      <c r="K19" s="1" t="s">
        <v>2</v>
      </c>
      <c r="L19" s="34" t="s">
        <v>14</v>
      </c>
      <c r="M19" s="34"/>
      <c r="N19" s="34"/>
      <c r="O19" s="3"/>
      <c r="P19" s="8"/>
      <c r="Q19" s="8"/>
      <c r="R19" s="8"/>
      <c r="T19" s="1" t="s">
        <v>2</v>
      </c>
      <c r="U19" s="34" t="s">
        <v>14</v>
      </c>
      <c r="V19" s="34"/>
      <c r="W19" s="34"/>
      <c r="X19" s="3"/>
      <c r="Y19" s="8"/>
      <c r="Z19" s="8"/>
      <c r="AA19" s="8"/>
      <c r="AC19" s="1" t="s">
        <v>2</v>
      </c>
      <c r="AD19" s="34" t="s">
        <v>14</v>
      </c>
      <c r="AE19" s="34"/>
      <c r="AF19" s="34"/>
      <c r="AG19" s="25"/>
      <c r="AH19" s="8"/>
      <c r="AI19" s="8"/>
      <c r="AJ19" s="8"/>
    </row>
    <row r="20" spans="2:36" x14ac:dyDescent="0.25">
      <c r="B20" s="1" t="s">
        <v>7</v>
      </c>
      <c r="C20" s="4" t="s">
        <v>3</v>
      </c>
      <c r="D20" s="4" t="s">
        <v>4</v>
      </c>
      <c r="E20" s="4" t="s">
        <v>5</v>
      </c>
      <c r="F20" s="4" t="s">
        <v>6</v>
      </c>
      <c r="G20" s="7" t="s">
        <v>20</v>
      </c>
      <c r="H20" s="7" t="s">
        <v>8</v>
      </c>
      <c r="I20" s="7" t="s">
        <v>9</v>
      </c>
      <c r="K20" s="1" t="s">
        <v>7</v>
      </c>
      <c r="L20" s="10" t="s">
        <v>3</v>
      </c>
      <c r="M20" s="10" t="s">
        <v>4</v>
      </c>
      <c r="N20" s="10" t="s">
        <v>5</v>
      </c>
      <c r="O20" s="10" t="s">
        <v>6</v>
      </c>
      <c r="P20" s="10" t="s">
        <v>20</v>
      </c>
      <c r="Q20" s="10" t="s">
        <v>8</v>
      </c>
      <c r="R20" s="10" t="s">
        <v>9</v>
      </c>
      <c r="T20" s="1" t="s">
        <v>7</v>
      </c>
      <c r="U20" s="10" t="s">
        <v>3</v>
      </c>
      <c r="V20" s="10" t="s">
        <v>4</v>
      </c>
      <c r="W20" s="10" t="s">
        <v>5</v>
      </c>
      <c r="X20" s="10" t="s">
        <v>6</v>
      </c>
      <c r="Y20" s="10" t="s">
        <v>20</v>
      </c>
      <c r="Z20" s="10" t="s">
        <v>8</v>
      </c>
      <c r="AA20" s="10" t="s">
        <v>9</v>
      </c>
      <c r="AC20" s="1" t="s">
        <v>7</v>
      </c>
      <c r="AD20" s="23" t="s">
        <v>3</v>
      </c>
      <c r="AE20" s="23" t="s">
        <v>4</v>
      </c>
      <c r="AF20" s="23" t="s">
        <v>5</v>
      </c>
      <c r="AG20" s="26" t="s">
        <v>6</v>
      </c>
      <c r="AH20" s="14" t="s">
        <v>20</v>
      </c>
      <c r="AI20" s="14" t="s">
        <v>8</v>
      </c>
      <c r="AJ20" s="14" t="s">
        <v>9</v>
      </c>
    </row>
    <row r="21" spans="2:36" x14ac:dyDescent="0.25">
      <c r="B21" s="1" t="s">
        <v>10</v>
      </c>
      <c r="C21" s="1">
        <v>1.2809999999999999</v>
      </c>
      <c r="D21" s="1">
        <v>8.2149999999999999</v>
      </c>
      <c r="E21" s="1">
        <v>0.19739999999999999</v>
      </c>
      <c r="F21" s="3"/>
      <c r="G21" s="8"/>
      <c r="H21" s="8"/>
      <c r="I21" s="8"/>
      <c r="K21" s="1" t="s">
        <v>10</v>
      </c>
      <c r="L21" s="1">
        <v>11.29</v>
      </c>
      <c r="M21" s="1">
        <v>1</v>
      </c>
      <c r="N21" s="1">
        <f>N22-0.13</f>
        <v>-0.131989</v>
      </c>
      <c r="O21" s="3"/>
      <c r="P21" s="8"/>
      <c r="Q21" s="8"/>
      <c r="R21" s="8"/>
      <c r="T21" s="1" t="s">
        <v>10</v>
      </c>
      <c r="U21" s="1">
        <v>1.8870000000000001E-2</v>
      </c>
      <c r="V21" s="1">
        <v>1.8149999999999999</v>
      </c>
      <c r="W21" s="1">
        <v>0.25169999999999998</v>
      </c>
      <c r="X21" s="3"/>
      <c r="Y21" s="8"/>
      <c r="Z21" s="8"/>
      <c r="AA21" s="8"/>
      <c r="AC21" s="15">
        <v>0.02</v>
      </c>
      <c r="AD21" s="1">
        <v>0.21829999999999999</v>
      </c>
      <c r="AE21" s="1">
        <v>1</v>
      </c>
      <c r="AF21" s="1">
        <v>0.1</v>
      </c>
      <c r="AG21" s="26">
        <v>0.81</v>
      </c>
      <c r="AH21" s="14" t="s">
        <v>21</v>
      </c>
      <c r="AI21" s="14">
        <v>1.6271</v>
      </c>
      <c r="AJ21" s="14">
        <v>5.0616000000000003</v>
      </c>
    </row>
    <row r="22" spans="2:36" x14ac:dyDescent="0.25">
      <c r="B22" s="1" t="s">
        <v>11</v>
      </c>
      <c r="C22" s="1">
        <v>1.32</v>
      </c>
      <c r="D22" s="1">
        <v>7.69</v>
      </c>
      <c r="E22" s="1">
        <v>0.2341</v>
      </c>
      <c r="F22" s="1">
        <v>0.99219999999999997</v>
      </c>
      <c r="G22" s="7" t="s">
        <v>21</v>
      </c>
      <c r="H22" s="7">
        <v>0.67720000000000002</v>
      </c>
      <c r="I22" s="7">
        <v>0.96809999999999996</v>
      </c>
      <c r="K22" s="1" t="s">
        <v>11</v>
      </c>
      <c r="L22" s="1">
        <v>11.29</v>
      </c>
      <c r="M22" s="1">
        <v>1</v>
      </c>
      <c r="N22" s="1">
        <v>-1.9889999999999999E-3</v>
      </c>
      <c r="O22" s="1">
        <v>0.84309999999999996</v>
      </c>
      <c r="P22" s="10" t="s">
        <v>21</v>
      </c>
      <c r="Q22" s="10">
        <v>3.32E-2</v>
      </c>
      <c r="R22" s="10">
        <v>0.1739</v>
      </c>
      <c r="T22" s="1" t="s">
        <v>11</v>
      </c>
      <c r="U22" s="1">
        <v>1.8769999999999998E-2</v>
      </c>
      <c r="V22" s="1">
        <v>2</v>
      </c>
      <c r="W22" s="1">
        <v>0.28470000000000001</v>
      </c>
      <c r="X22" s="1">
        <v>0.56000000000000005</v>
      </c>
      <c r="Y22" s="10" t="s">
        <v>25</v>
      </c>
      <c r="Z22" s="10">
        <v>2.2888000000000002</v>
      </c>
      <c r="AA22" s="10">
        <v>4.3464</v>
      </c>
      <c r="AC22" s="15">
        <v>3.5000000000000003E-2</v>
      </c>
      <c r="AD22" s="1">
        <v>0.38519999999999999</v>
      </c>
      <c r="AE22" s="1">
        <v>1</v>
      </c>
      <c r="AF22" s="1">
        <v>-2.2530000000000001E-2</v>
      </c>
      <c r="AG22" s="26">
        <v>0.85</v>
      </c>
      <c r="AH22" s="14" t="s">
        <v>21</v>
      </c>
      <c r="AI22" s="14">
        <v>1.5401</v>
      </c>
      <c r="AJ22" s="14">
        <v>4.3075999999999999</v>
      </c>
    </row>
    <row r="23" spans="2:36" x14ac:dyDescent="0.25">
      <c r="B23" s="1" t="s">
        <v>12</v>
      </c>
      <c r="C23" s="1">
        <v>1.359</v>
      </c>
      <c r="D23" s="1">
        <v>7.165</v>
      </c>
      <c r="E23" s="1">
        <v>0.2707</v>
      </c>
      <c r="F23" s="3"/>
      <c r="G23" s="8"/>
      <c r="H23" s="8"/>
      <c r="I23" s="8"/>
      <c r="K23" s="1" t="s">
        <v>12</v>
      </c>
      <c r="L23" s="1">
        <v>11.29</v>
      </c>
      <c r="M23" s="1">
        <v>1</v>
      </c>
      <c r="N23" s="1">
        <f>N22+0.13</f>
        <v>0.12801100000000001</v>
      </c>
      <c r="O23" s="3"/>
      <c r="P23" s="8"/>
      <c r="Q23" s="8"/>
      <c r="R23" s="8"/>
      <c r="T23" s="1" t="s">
        <v>12</v>
      </c>
      <c r="U23" s="1">
        <v>1.6299999999999999E-2</v>
      </c>
      <c r="V23" s="1">
        <v>2.391</v>
      </c>
      <c r="W23" s="1">
        <v>0.28770000000000001</v>
      </c>
      <c r="X23" s="3"/>
      <c r="Y23" s="8"/>
      <c r="Z23" s="8"/>
      <c r="AA23" s="8"/>
      <c r="AC23" s="15">
        <v>5.5E-2</v>
      </c>
      <c r="AD23" s="1">
        <v>0.86309999999999998</v>
      </c>
      <c r="AE23" s="1">
        <v>1</v>
      </c>
      <c r="AF23" s="1">
        <v>-0.61250000000000004</v>
      </c>
      <c r="AG23" s="26">
        <v>0.92</v>
      </c>
      <c r="AH23" s="14" t="s">
        <v>21</v>
      </c>
      <c r="AI23" s="14">
        <v>1.417</v>
      </c>
      <c r="AJ23" s="14">
        <v>3.1606000000000001</v>
      </c>
    </row>
    <row r="24" spans="2:36" x14ac:dyDescent="0.25">
      <c r="AC24" s="27" t="s">
        <v>51</v>
      </c>
      <c r="AD24" s="28"/>
      <c r="AE24" s="28"/>
      <c r="AF24" s="29"/>
    </row>
    <row r="25" spans="2:36" x14ac:dyDescent="0.25">
      <c r="AC25" s="15">
        <v>0.02</v>
      </c>
      <c r="AD25" s="1">
        <v>0.21829999999999999</v>
      </c>
      <c r="AE25" s="1">
        <v>1</v>
      </c>
      <c r="AF25" s="1">
        <v>0</v>
      </c>
    </row>
    <row r="26" spans="2:36" x14ac:dyDescent="0.25">
      <c r="B26" s="1" t="s">
        <v>0</v>
      </c>
      <c r="C26" s="2" t="s">
        <v>16</v>
      </c>
      <c r="D26" s="5" t="s">
        <v>13</v>
      </c>
      <c r="E26" s="6"/>
      <c r="F26" s="3"/>
      <c r="G26" s="8"/>
      <c r="H26" s="8" t="s">
        <v>18</v>
      </c>
      <c r="I26" s="8" t="s">
        <v>19</v>
      </c>
      <c r="AC26" s="15">
        <v>3.5000000000000003E-2</v>
      </c>
      <c r="AD26" s="1">
        <v>0.38519999999999999</v>
      </c>
      <c r="AE26" s="1">
        <v>1</v>
      </c>
      <c r="AF26" s="1">
        <f>AF22-0.1</f>
        <v>-0.12253</v>
      </c>
    </row>
    <row r="27" spans="2:36" x14ac:dyDescent="0.25">
      <c r="B27" s="1" t="s">
        <v>2</v>
      </c>
      <c r="C27" s="34" t="s">
        <v>14</v>
      </c>
      <c r="D27" s="34"/>
      <c r="E27" s="34"/>
      <c r="F27" s="3"/>
      <c r="G27" s="8"/>
      <c r="H27" s="8"/>
      <c r="I27" s="8"/>
      <c r="AC27" s="15">
        <v>5.5E-2</v>
      </c>
      <c r="AD27" s="1">
        <v>0.86309999999999998</v>
      </c>
      <c r="AE27" s="1">
        <v>1</v>
      </c>
      <c r="AF27" s="1">
        <f>AF23-0.1</f>
        <v>-0.71250000000000002</v>
      </c>
    </row>
    <row r="28" spans="2:36" x14ac:dyDescent="0.25">
      <c r="B28" s="1" t="s">
        <v>7</v>
      </c>
      <c r="C28" s="4" t="s">
        <v>3</v>
      </c>
      <c r="D28" s="4" t="s">
        <v>4</v>
      </c>
      <c r="E28" s="4" t="s">
        <v>5</v>
      </c>
      <c r="F28" s="4" t="s">
        <v>6</v>
      </c>
      <c r="G28" s="7" t="s">
        <v>20</v>
      </c>
      <c r="H28" s="7" t="s">
        <v>8</v>
      </c>
      <c r="I28" s="7" t="s">
        <v>9</v>
      </c>
      <c r="AC28" s="27" t="s">
        <v>52</v>
      </c>
      <c r="AD28" s="28"/>
      <c r="AE28" s="28"/>
      <c r="AF28" s="29"/>
    </row>
    <row r="29" spans="2:36" x14ac:dyDescent="0.25">
      <c r="B29" s="1" t="s">
        <v>10</v>
      </c>
      <c r="C29" s="1"/>
      <c r="D29" s="1"/>
      <c r="E29" s="1"/>
      <c r="F29" s="3"/>
      <c r="G29" s="8"/>
      <c r="H29" s="8"/>
      <c r="I29" s="8"/>
      <c r="AC29" s="15">
        <v>0.02</v>
      </c>
      <c r="AD29" s="1">
        <v>0.21829999999999999</v>
      </c>
      <c r="AE29" s="1">
        <v>1</v>
      </c>
      <c r="AF29" s="1">
        <v>0.2</v>
      </c>
    </row>
    <row r="30" spans="2:36" x14ac:dyDescent="0.25">
      <c r="B30" s="1" t="s">
        <v>11</v>
      </c>
      <c r="C30" s="1"/>
      <c r="D30" s="1"/>
      <c r="E30" s="1"/>
      <c r="F30" s="1"/>
      <c r="G30" s="7"/>
      <c r="H30" s="7"/>
      <c r="I30" s="7"/>
      <c r="AC30" s="15">
        <v>3.5000000000000003E-2</v>
      </c>
      <c r="AD30" s="1">
        <v>0.38519999999999999</v>
      </c>
      <c r="AE30" s="1">
        <v>1</v>
      </c>
      <c r="AF30" s="1">
        <f>AF22+0.1</f>
        <v>7.7470000000000011E-2</v>
      </c>
    </row>
    <row r="31" spans="2:36" x14ac:dyDescent="0.25">
      <c r="B31" s="1" t="s">
        <v>12</v>
      </c>
      <c r="C31" s="1"/>
      <c r="D31" s="1"/>
      <c r="E31" s="1"/>
      <c r="F31" s="3"/>
      <c r="G31" s="8"/>
      <c r="H31" s="8"/>
      <c r="I31" s="8"/>
      <c r="AC31" s="15">
        <v>5.5E-2</v>
      </c>
      <c r="AD31" s="1">
        <v>0.86309999999999998</v>
      </c>
      <c r="AE31" s="1">
        <v>1</v>
      </c>
      <c r="AF31" s="1">
        <f>AF23+0.1</f>
        <v>-0.51250000000000007</v>
      </c>
    </row>
    <row r="34" spans="2:36" x14ac:dyDescent="0.25">
      <c r="B34" s="1" t="s">
        <v>0</v>
      </c>
      <c r="C34" s="2" t="s">
        <v>46</v>
      </c>
      <c r="D34" s="5" t="s">
        <v>13</v>
      </c>
      <c r="E34" s="6" t="s">
        <v>15</v>
      </c>
      <c r="F34" s="35" t="s">
        <v>27</v>
      </c>
      <c r="G34" s="36"/>
      <c r="H34" s="8" t="s">
        <v>18</v>
      </c>
      <c r="I34" s="8" t="s">
        <v>19</v>
      </c>
      <c r="K34" s="1" t="s">
        <v>0</v>
      </c>
      <c r="L34" s="2" t="s">
        <v>47</v>
      </c>
      <c r="M34" s="5" t="s">
        <v>13</v>
      </c>
      <c r="N34" s="6" t="s">
        <v>15</v>
      </c>
      <c r="O34" s="35" t="s">
        <v>27</v>
      </c>
      <c r="P34" s="36"/>
      <c r="Q34" s="8" t="s">
        <v>18</v>
      </c>
      <c r="R34" s="8" t="s">
        <v>19</v>
      </c>
      <c r="T34" s="1" t="s">
        <v>0</v>
      </c>
      <c r="U34" s="2" t="s">
        <v>47</v>
      </c>
      <c r="V34" s="5" t="s">
        <v>13</v>
      </c>
      <c r="W34" s="6" t="s">
        <v>36</v>
      </c>
      <c r="X34" s="35" t="s">
        <v>27</v>
      </c>
      <c r="Y34" s="36"/>
      <c r="Z34" s="8" t="s">
        <v>18</v>
      </c>
      <c r="AA34" s="8" t="s">
        <v>19</v>
      </c>
      <c r="AC34" s="1" t="s">
        <v>0</v>
      </c>
      <c r="AD34" s="2" t="s">
        <v>47</v>
      </c>
      <c r="AE34" s="5" t="s">
        <v>13</v>
      </c>
      <c r="AF34" s="6" t="s">
        <v>60</v>
      </c>
      <c r="AG34" s="35" t="s">
        <v>27</v>
      </c>
      <c r="AH34" s="36"/>
      <c r="AI34" s="8" t="s">
        <v>18</v>
      </c>
      <c r="AJ34" s="8" t="s">
        <v>19</v>
      </c>
    </row>
    <row r="35" spans="2:36" x14ac:dyDescent="0.25">
      <c r="B35" s="1" t="s">
        <v>2</v>
      </c>
      <c r="C35" s="34" t="s">
        <v>14</v>
      </c>
      <c r="D35" s="34"/>
      <c r="E35" s="34"/>
      <c r="F35" s="3" t="s">
        <v>48</v>
      </c>
      <c r="G35" s="8"/>
      <c r="H35" s="8"/>
      <c r="I35" s="8"/>
      <c r="K35" s="1" t="s">
        <v>2</v>
      </c>
      <c r="L35" s="34" t="s">
        <v>50</v>
      </c>
      <c r="M35" s="34"/>
      <c r="N35" s="34"/>
      <c r="O35" s="3" t="s">
        <v>49</v>
      </c>
      <c r="P35" s="8"/>
      <c r="Q35" s="8"/>
      <c r="R35" s="8"/>
      <c r="T35" s="1" t="s">
        <v>2</v>
      </c>
      <c r="U35" s="34" t="s">
        <v>14</v>
      </c>
      <c r="V35" s="34"/>
      <c r="W35" s="34"/>
      <c r="X35" s="3" t="s">
        <v>49</v>
      </c>
      <c r="Y35" s="8"/>
      <c r="Z35" s="8"/>
      <c r="AA35" s="8"/>
      <c r="AC35" s="1" t="s">
        <v>2</v>
      </c>
      <c r="AD35" s="34" t="s">
        <v>50</v>
      </c>
      <c r="AE35" s="34"/>
      <c r="AF35" s="34"/>
      <c r="AG35" s="3" t="s">
        <v>49</v>
      </c>
      <c r="AH35" s="8"/>
      <c r="AI35" s="8"/>
      <c r="AJ35" s="8"/>
    </row>
    <row r="36" spans="2:36" x14ac:dyDescent="0.25">
      <c r="B36" s="1" t="s">
        <v>7</v>
      </c>
      <c r="C36" s="4" t="s">
        <v>3</v>
      </c>
      <c r="D36" s="4" t="s">
        <v>4</v>
      </c>
      <c r="E36" s="4" t="s">
        <v>5</v>
      </c>
      <c r="F36" s="4" t="s">
        <v>6</v>
      </c>
      <c r="G36" s="7" t="s">
        <v>20</v>
      </c>
      <c r="H36" s="7" t="s">
        <v>8</v>
      </c>
      <c r="I36" s="7" t="s">
        <v>9</v>
      </c>
      <c r="K36" s="1" t="s">
        <v>7</v>
      </c>
      <c r="L36" s="22" t="s">
        <v>3</v>
      </c>
      <c r="M36" s="22" t="s">
        <v>4</v>
      </c>
      <c r="N36" s="22" t="s">
        <v>5</v>
      </c>
      <c r="O36" s="22" t="s">
        <v>6</v>
      </c>
      <c r="P36" s="22" t="s">
        <v>20</v>
      </c>
      <c r="Q36" s="22" t="s">
        <v>8</v>
      </c>
      <c r="R36" s="22" t="s">
        <v>9</v>
      </c>
      <c r="T36" s="1" t="s">
        <v>7</v>
      </c>
      <c r="U36" s="31" t="s">
        <v>3</v>
      </c>
      <c r="V36" s="31" t="s">
        <v>4</v>
      </c>
      <c r="W36" s="31" t="s">
        <v>5</v>
      </c>
      <c r="X36" s="31" t="s">
        <v>6</v>
      </c>
      <c r="Y36" s="31" t="s">
        <v>20</v>
      </c>
      <c r="Z36" s="31" t="s">
        <v>8</v>
      </c>
      <c r="AA36" s="31" t="s">
        <v>9</v>
      </c>
      <c r="AC36" s="1" t="s">
        <v>7</v>
      </c>
      <c r="AD36" s="31" t="s">
        <v>3</v>
      </c>
      <c r="AE36" s="31" t="s">
        <v>4</v>
      </c>
      <c r="AF36" s="31" t="s">
        <v>5</v>
      </c>
      <c r="AG36" s="31" t="s">
        <v>6</v>
      </c>
      <c r="AH36" s="31" t="s">
        <v>20</v>
      </c>
      <c r="AI36" s="31" t="s">
        <v>8</v>
      </c>
      <c r="AJ36" s="31" t="s">
        <v>9</v>
      </c>
    </row>
    <row r="37" spans="2:36" x14ac:dyDescent="0.25">
      <c r="B37" s="1" t="s">
        <v>10</v>
      </c>
      <c r="C37" s="1">
        <v>0.25</v>
      </c>
      <c r="D37" s="1">
        <v>1</v>
      </c>
      <c r="E37" s="1">
        <v>0.40239999999999998</v>
      </c>
      <c r="F37" s="3"/>
      <c r="G37" s="8"/>
      <c r="H37" s="8"/>
      <c r="I37" s="8"/>
      <c r="K37" s="1" t="s">
        <v>10</v>
      </c>
      <c r="L37" s="1">
        <v>13.67</v>
      </c>
      <c r="M37" s="1">
        <v>1</v>
      </c>
      <c r="N37" s="1">
        <v>0.39190000000000003</v>
      </c>
      <c r="O37" s="3"/>
      <c r="P37" s="8"/>
      <c r="Q37" s="8"/>
      <c r="R37" s="8"/>
      <c r="T37" s="1" t="s">
        <v>10</v>
      </c>
      <c r="U37" s="1">
        <v>-0.1633</v>
      </c>
      <c r="V37" s="1">
        <v>1</v>
      </c>
      <c r="W37" s="1">
        <v>1.151</v>
      </c>
      <c r="X37" s="3"/>
      <c r="Y37" s="8"/>
      <c r="Z37" s="8"/>
      <c r="AA37" s="8"/>
      <c r="AC37" s="1" t="s">
        <v>10</v>
      </c>
      <c r="AD37" s="1">
        <v>4.9560000000000004</v>
      </c>
      <c r="AE37" s="1">
        <v>1</v>
      </c>
      <c r="AF37" s="1">
        <v>0.27789999999999998</v>
      </c>
      <c r="AG37" s="3"/>
      <c r="AH37" s="8"/>
      <c r="AI37" s="8"/>
      <c r="AJ37" s="8"/>
    </row>
    <row r="38" spans="2:36" x14ac:dyDescent="0.25">
      <c r="B38" s="1" t="s">
        <v>11</v>
      </c>
      <c r="C38" s="1">
        <v>0.25</v>
      </c>
      <c r="D38" s="1">
        <v>1</v>
      </c>
      <c r="E38" s="1">
        <v>0.4551</v>
      </c>
      <c r="F38" s="1">
        <v>0.65</v>
      </c>
      <c r="G38" s="7" t="s">
        <v>21</v>
      </c>
      <c r="H38" s="11">
        <v>0.3</v>
      </c>
      <c r="I38" s="11">
        <v>0.999</v>
      </c>
      <c r="K38" s="1" t="s">
        <v>11</v>
      </c>
      <c r="L38" s="1">
        <v>15.21</v>
      </c>
      <c r="M38" s="1">
        <v>1</v>
      </c>
      <c r="N38" s="1">
        <v>0.44290000000000002</v>
      </c>
      <c r="O38" s="1">
        <v>0.81</v>
      </c>
      <c r="P38" s="22" t="s">
        <v>21</v>
      </c>
      <c r="Q38" s="22">
        <v>9.1000000000000004E-3</v>
      </c>
      <c r="R38" s="22">
        <v>0.113</v>
      </c>
      <c r="T38" s="1" t="s">
        <v>11</v>
      </c>
      <c r="U38" s="1">
        <v>-0.1502</v>
      </c>
      <c r="V38" s="1">
        <v>1</v>
      </c>
      <c r="W38" s="1">
        <v>1.1919999999999999</v>
      </c>
      <c r="X38" s="1">
        <v>0.84</v>
      </c>
      <c r="Y38" s="31" t="s">
        <v>21</v>
      </c>
      <c r="Z38" s="31">
        <v>2.5</v>
      </c>
      <c r="AA38" s="31">
        <v>5.0599999999999996</v>
      </c>
      <c r="AC38" s="1" t="s">
        <v>11</v>
      </c>
      <c r="AD38" s="1">
        <v>6.2629999999999999</v>
      </c>
      <c r="AE38" s="1">
        <v>1</v>
      </c>
      <c r="AF38" s="1">
        <v>0.38119999999999998</v>
      </c>
      <c r="AG38" s="1">
        <v>0.31</v>
      </c>
      <c r="AH38" s="31" t="s">
        <v>61</v>
      </c>
      <c r="AI38" s="31">
        <v>3.32E-2</v>
      </c>
      <c r="AJ38" s="31">
        <v>0.1739</v>
      </c>
    </row>
    <row r="39" spans="2:36" x14ac:dyDescent="0.25">
      <c r="B39" s="1" t="s">
        <v>12</v>
      </c>
      <c r="C39" s="1">
        <v>0.25</v>
      </c>
      <c r="D39" s="1">
        <v>1</v>
      </c>
      <c r="E39" s="1">
        <v>0.50790000000000002</v>
      </c>
      <c r="F39" s="3"/>
      <c r="G39" s="8"/>
      <c r="H39" s="8"/>
      <c r="I39" s="8"/>
      <c r="K39" s="1" t="s">
        <v>12</v>
      </c>
      <c r="L39" s="1">
        <v>16.739999999999998</v>
      </c>
      <c r="M39" s="1">
        <v>1</v>
      </c>
      <c r="N39" s="1">
        <v>0.49399999999999999</v>
      </c>
      <c r="O39" s="3"/>
      <c r="P39" s="8"/>
      <c r="Q39" s="8"/>
      <c r="R39" s="8"/>
      <c r="T39" s="1" t="s">
        <v>12</v>
      </c>
      <c r="U39" s="1">
        <v>-0.1371</v>
      </c>
      <c r="V39" s="1">
        <v>1</v>
      </c>
      <c r="W39" s="1">
        <v>1.2330000000000001</v>
      </c>
      <c r="X39" s="3"/>
      <c r="Y39" s="8"/>
      <c r="Z39" s="8"/>
      <c r="AA39" s="8"/>
      <c r="AC39" s="1" t="s">
        <v>12</v>
      </c>
      <c r="AD39" s="1">
        <v>7.57</v>
      </c>
      <c r="AE39" s="1">
        <v>1</v>
      </c>
      <c r="AF39" s="1">
        <v>0.48449999999999999</v>
      </c>
      <c r="AG39" s="3"/>
      <c r="AH39" s="8"/>
      <c r="AI39" s="8"/>
      <c r="AJ39" s="8"/>
    </row>
    <row r="42" spans="2:36" x14ac:dyDescent="0.25">
      <c r="B42" s="1" t="s">
        <v>0</v>
      </c>
      <c r="C42" s="2" t="s">
        <v>17</v>
      </c>
      <c r="D42" s="5" t="s">
        <v>13</v>
      </c>
      <c r="E42" s="6" t="s">
        <v>15</v>
      </c>
      <c r="F42" s="3"/>
      <c r="G42" s="8"/>
      <c r="H42" s="8" t="s">
        <v>18</v>
      </c>
      <c r="I42" s="8" t="s">
        <v>19</v>
      </c>
      <c r="K42" s="1" t="s">
        <v>0</v>
      </c>
      <c r="L42" s="2" t="s">
        <v>17</v>
      </c>
      <c r="M42" s="5" t="s">
        <v>13</v>
      </c>
      <c r="N42" s="6" t="s">
        <v>15</v>
      </c>
      <c r="O42" s="35" t="s">
        <v>26</v>
      </c>
      <c r="P42" s="36"/>
      <c r="Q42" s="8" t="s">
        <v>18</v>
      </c>
      <c r="R42" s="8" t="s">
        <v>19</v>
      </c>
      <c r="T42" s="1" t="s">
        <v>0</v>
      </c>
      <c r="U42" s="2" t="s">
        <v>17</v>
      </c>
      <c r="V42" s="5" t="s">
        <v>13</v>
      </c>
      <c r="W42" s="6" t="s">
        <v>23</v>
      </c>
      <c r="X42" s="35" t="s">
        <v>26</v>
      </c>
      <c r="Y42" s="36"/>
      <c r="Z42" s="8" t="s">
        <v>18</v>
      </c>
      <c r="AA42" s="8" t="s">
        <v>19</v>
      </c>
      <c r="AB42" s="18"/>
    </row>
    <row r="43" spans="2:36" x14ac:dyDescent="0.25">
      <c r="B43" s="1" t="s">
        <v>2</v>
      </c>
      <c r="C43" s="34" t="s">
        <v>14</v>
      </c>
      <c r="D43" s="34"/>
      <c r="E43" s="34"/>
      <c r="F43" s="3" t="s">
        <v>53</v>
      </c>
      <c r="G43" s="8">
        <v>0.4</v>
      </c>
      <c r="H43" s="8"/>
      <c r="I43" s="8"/>
      <c r="K43" s="1" t="s">
        <v>2</v>
      </c>
      <c r="L43" s="34" t="s">
        <v>14</v>
      </c>
      <c r="M43" s="34"/>
      <c r="N43" s="34"/>
      <c r="O43" s="3"/>
      <c r="P43" s="8"/>
      <c r="Q43" s="8"/>
      <c r="R43" s="8"/>
      <c r="T43" s="1" t="s">
        <v>2</v>
      </c>
      <c r="U43" s="34" t="s">
        <v>14</v>
      </c>
      <c r="V43" s="34"/>
      <c r="W43" s="34"/>
      <c r="X43" s="3"/>
      <c r="Y43" s="8"/>
      <c r="Z43" s="8"/>
      <c r="AA43" s="8"/>
      <c r="AB43" s="18"/>
    </row>
    <row r="44" spans="2:36" x14ac:dyDescent="0.25">
      <c r="B44" s="1" t="s">
        <v>7</v>
      </c>
      <c r="C44" s="4" t="s">
        <v>3</v>
      </c>
      <c r="D44" s="4" t="s">
        <v>4</v>
      </c>
      <c r="E44" s="4" t="s">
        <v>5</v>
      </c>
      <c r="F44" s="4" t="s">
        <v>6</v>
      </c>
      <c r="G44" s="7" t="s">
        <v>20</v>
      </c>
      <c r="H44" s="7" t="s">
        <v>8</v>
      </c>
      <c r="I44" s="7" t="s">
        <v>9</v>
      </c>
      <c r="K44" s="1" t="s">
        <v>7</v>
      </c>
      <c r="L44" s="7" t="s">
        <v>3</v>
      </c>
      <c r="M44" s="7" t="s">
        <v>4</v>
      </c>
      <c r="N44" s="7" t="s">
        <v>5</v>
      </c>
      <c r="O44" s="7" t="s">
        <v>6</v>
      </c>
      <c r="P44" s="7" t="s">
        <v>20</v>
      </c>
      <c r="Q44" s="7" t="s">
        <v>8</v>
      </c>
      <c r="R44" s="7" t="s">
        <v>9</v>
      </c>
      <c r="T44" s="1" t="s">
        <v>7</v>
      </c>
      <c r="U44" s="19" t="s">
        <v>3</v>
      </c>
      <c r="V44" s="19" t="s">
        <v>4</v>
      </c>
      <c r="W44" s="19" t="s">
        <v>5</v>
      </c>
      <c r="X44" s="19" t="s">
        <v>6</v>
      </c>
      <c r="Y44" s="19" t="s">
        <v>20</v>
      </c>
      <c r="Z44" s="19" t="s">
        <v>8</v>
      </c>
      <c r="AA44" s="19" t="s">
        <v>9</v>
      </c>
      <c r="AB44" s="18"/>
    </row>
    <row r="45" spans="2:36" x14ac:dyDescent="0.25">
      <c r="B45" s="1" t="s">
        <v>10</v>
      </c>
      <c r="C45" s="1">
        <v>0.29409999999999997</v>
      </c>
      <c r="D45" s="1">
        <v>-2</v>
      </c>
      <c r="E45" s="1">
        <f>-C45-G43</f>
        <v>-0.69409999999999994</v>
      </c>
      <c r="F45" s="3"/>
      <c r="G45" s="8"/>
      <c r="H45" s="8"/>
      <c r="I45" s="8"/>
      <c r="K45" s="1" t="s">
        <v>10</v>
      </c>
      <c r="L45" s="1">
        <v>0.27439999999999998</v>
      </c>
      <c r="M45" s="1">
        <v>1.728</v>
      </c>
      <c r="N45" s="1">
        <v>-0.61539999999999995</v>
      </c>
      <c r="O45" s="3"/>
      <c r="P45" s="8"/>
      <c r="Q45" s="8"/>
      <c r="R45" s="8"/>
      <c r="T45" s="1" t="s">
        <v>10</v>
      </c>
      <c r="U45" s="1">
        <v>18.48</v>
      </c>
      <c r="V45" s="1">
        <v>1</v>
      </c>
      <c r="W45" s="1">
        <f>W46-Y45</f>
        <v>-1.744</v>
      </c>
      <c r="X45" s="3" t="s">
        <v>53</v>
      </c>
      <c r="Y45" s="8">
        <v>0.23</v>
      </c>
      <c r="Z45" s="8"/>
      <c r="AA45" s="8"/>
      <c r="AB45" s="18"/>
    </row>
    <row r="46" spans="2:36" x14ac:dyDescent="0.25">
      <c r="B46" s="1" t="s">
        <v>11</v>
      </c>
      <c r="C46" s="1">
        <v>0.29409999999999997</v>
      </c>
      <c r="D46" s="1">
        <v>-2</v>
      </c>
      <c r="E46" s="1">
        <f t="shared" ref="E46" si="0">-C46</f>
        <v>-0.29409999999999997</v>
      </c>
      <c r="F46" s="1">
        <v>0.83</v>
      </c>
      <c r="G46" s="7" t="s">
        <v>21</v>
      </c>
      <c r="H46" s="7">
        <v>0.3</v>
      </c>
      <c r="I46" s="7">
        <v>0.999</v>
      </c>
      <c r="K46" s="1" t="s">
        <v>11</v>
      </c>
      <c r="L46" s="1">
        <v>0.48180000000000001</v>
      </c>
      <c r="M46" s="1">
        <v>2.2389999999999999</v>
      </c>
      <c r="N46" s="1">
        <f>-L46</f>
        <v>-0.48180000000000001</v>
      </c>
      <c r="O46" s="1">
        <v>0.91</v>
      </c>
      <c r="P46" s="7" t="s">
        <v>21</v>
      </c>
      <c r="Q46" s="7">
        <v>1.0052000000000001</v>
      </c>
      <c r="R46" s="7">
        <v>2.0739000000000001</v>
      </c>
      <c r="T46" s="1" t="s">
        <v>11</v>
      </c>
      <c r="U46" s="1">
        <v>18.48</v>
      </c>
      <c r="V46" s="1">
        <v>1</v>
      </c>
      <c r="W46" s="1">
        <v>-1.514</v>
      </c>
      <c r="X46" s="1">
        <v>0.85</v>
      </c>
      <c r="Y46" s="19" t="s">
        <v>21</v>
      </c>
      <c r="Z46" s="19">
        <v>0.05</v>
      </c>
      <c r="AA46" s="19">
        <v>0.2</v>
      </c>
      <c r="AB46" s="18"/>
    </row>
    <row r="47" spans="2:36" x14ac:dyDescent="0.25">
      <c r="B47" s="1" t="s">
        <v>12</v>
      </c>
      <c r="C47" s="1">
        <v>0.29409999999999997</v>
      </c>
      <c r="D47" s="1">
        <v>-2.15</v>
      </c>
      <c r="E47" s="1">
        <f>-C47+G43-0.1</f>
        <v>5.9000000000000441E-3</v>
      </c>
      <c r="F47" s="3"/>
      <c r="G47" s="8"/>
      <c r="H47" s="8"/>
      <c r="I47" s="8"/>
      <c r="K47" s="1" t="s">
        <v>12</v>
      </c>
      <c r="L47" s="1">
        <v>0.68920000000000003</v>
      </c>
      <c r="M47" s="1">
        <v>2.7410000000000001</v>
      </c>
      <c r="N47" s="1">
        <v>-0.1134</v>
      </c>
      <c r="O47" s="3"/>
      <c r="P47" s="8"/>
      <c r="Q47" s="8"/>
      <c r="R47" s="8"/>
      <c r="T47" s="1" t="s">
        <v>12</v>
      </c>
      <c r="U47" s="1">
        <v>18.48</v>
      </c>
      <c r="V47" s="1">
        <v>1</v>
      </c>
      <c r="W47" s="1">
        <f>W46+Y45</f>
        <v>-1.284</v>
      </c>
      <c r="X47" s="3"/>
      <c r="Y47" s="8"/>
      <c r="Z47" s="8"/>
      <c r="AA47" s="8"/>
      <c r="AB47" s="18"/>
    </row>
    <row r="48" spans="2:36" x14ac:dyDescent="0.25">
      <c r="U48" s="1">
        <v>17.170000000000002</v>
      </c>
      <c r="V48" s="1">
        <v>1</v>
      </c>
      <c r="W48" s="1">
        <v>-1.679</v>
      </c>
    </row>
    <row r="49" spans="2:23" x14ac:dyDescent="0.25">
      <c r="U49" s="1">
        <v>18.48</v>
      </c>
      <c r="V49" s="1">
        <v>1</v>
      </c>
      <c r="W49" s="1">
        <v>-1.514</v>
      </c>
    </row>
    <row r="50" spans="2:23" x14ac:dyDescent="0.25">
      <c r="B50" s="1" t="s">
        <v>0</v>
      </c>
      <c r="C50" s="2" t="s">
        <v>46</v>
      </c>
      <c r="D50" s="5" t="s">
        <v>13</v>
      </c>
      <c r="E50" s="6" t="s">
        <v>62</v>
      </c>
      <c r="F50" s="35" t="s">
        <v>27</v>
      </c>
      <c r="G50" s="36"/>
      <c r="H50" s="8" t="s">
        <v>18</v>
      </c>
      <c r="I50" s="8" t="s">
        <v>19</v>
      </c>
      <c r="U50" s="1">
        <v>19.79</v>
      </c>
      <c r="V50" s="1">
        <v>1</v>
      </c>
      <c r="W50" s="1">
        <v>-0.13500000000000001</v>
      </c>
    </row>
    <row r="51" spans="2:23" x14ac:dyDescent="0.25">
      <c r="B51" s="1" t="s">
        <v>2</v>
      </c>
      <c r="C51" s="34" t="s">
        <v>14</v>
      </c>
      <c r="D51" s="34"/>
      <c r="E51" s="34"/>
      <c r="F51" s="3" t="s">
        <v>48</v>
      </c>
      <c r="G51" s="8"/>
      <c r="H51" s="8"/>
      <c r="I51" s="8"/>
    </row>
    <row r="52" spans="2:23" x14ac:dyDescent="0.25">
      <c r="B52" s="1" t="s">
        <v>7</v>
      </c>
      <c r="C52" s="31" t="s">
        <v>3</v>
      </c>
      <c r="D52" s="31" t="s">
        <v>4</v>
      </c>
      <c r="E52" s="31" t="s">
        <v>5</v>
      </c>
      <c r="F52" s="31" t="s">
        <v>6</v>
      </c>
      <c r="G52" s="31" t="s">
        <v>20</v>
      </c>
      <c r="H52" s="31" t="s">
        <v>8</v>
      </c>
      <c r="I52" s="31" t="s">
        <v>9</v>
      </c>
    </row>
    <row r="53" spans="2:23" x14ac:dyDescent="0.25">
      <c r="B53" s="1" t="s">
        <v>10</v>
      </c>
      <c r="C53" s="1">
        <v>0.68</v>
      </c>
      <c r="D53" s="1">
        <v>1</v>
      </c>
      <c r="E53" s="1">
        <v>-0.16700000000000001</v>
      </c>
      <c r="F53" s="3"/>
      <c r="G53" s="8"/>
      <c r="H53" s="8"/>
      <c r="I53" s="8"/>
    </row>
    <row r="54" spans="2:23" x14ac:dyDescent="0.25">
      <c r="B54" s="1" t="s">
        <v>11</v>
      </c>
      <c r="C54" s="1">
        <v>0.8044</v>
      </c>
      <c r="D54" s="1">
        <v>1</v>
      </c>
      <c r="E54" s="1">
        <v>-5.6189999999999997E-2</v>
      </c>
      <c r="F54" s="1">
        <v>0.38</v>
      </c>
      <c r="G54" s="31" t="s">
        <v>21</v>
      </c>
      <c r="H54" s="31">
        <v>0.67700000000000005</v>
      </c>
      <c r="I54" s="31">
        <v>0.97</v>
      </c>
    </row>
    <row r="55" spans="2:23" x14ac:dyDescent="0.25">
      <c r="B55" s="1" t="s">
        <v>12</v>
      </c>
      <c r="C55" s="1">
        <v>0.92849999999999999</v>
      </c>
      <c r="D55" s="1">
        <v>1</v>
      </c>
      <c r="E55" s="1">
        <v>4.8320000000000002E-2</v>
      </c>
      <c r="F55" s="3"/>
      <c r="G55" s="8"/>
      <c r="H55" s="8"/>
      <c r="I55" s="8"/>
    </row>
  </sheetData>
  <mergeCells count="31">
    <mergeCell ref="C51:E51"/>
    <mergeCell ref="X34:Y34"/>
    <mergeCell ref="U35:W35"/>
    <mergeCell ref="AG34:AH34"/>
    <mergeCell ref="AD35:AF35"/>
    <mergeCell ref="F50:G50"/>
    <mergeCell ref="O34:P34"/>
    <mergeCell ref="L35:N35"/>
    <mergeCell ref="X42:Y42"/>
    <mergeCell ref="U43:W43"/>
    <mergeCell ref="C35:E35"/>
    <mergeCell ref="L43:N43"/>
    <mergeCell ref="O42:P42"/>
    <mergeCell ref="C43:E43"/>
    <mergeCell ref="C3:E3"/>
    <mergeCell ref="C11:E11"/>
    <mergeCell ref="C19:E19"/>
    <mergeCell ref="F34:G34"/>
    <mergeCell ref="L3:N3"/>
    <mergeCell ref="L11:N11"/>
    <mergeCell ref="C27:E27"/>
    <mergeCell ref="AG2:AH2"/>
    <mergeCell ref="AD3:AF3"/>
    <mergeCell ref="AD19:AF19"/>
    <mergeCell ref="O2:P2"/>
    <mergeCell ref="H13:I13"/>
    <mergeCell ref="L19:N19"/>
    <mergeCell ref="U19:W19"/>
    <mergeCell ref="X2:Y2"/>
    <mergeCell ref="U3:W3"/>
    <mergeCell ref="U11:W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7"/>
  <sheetViews>
    <sheetView tabSelected="1" workbookViewId="0">
      <selection activeCell="M28" sqref="M28"/>
    </sheetView>
  </sheetViews>
  <sheetFormatPr defaultRowHeight="15.75" x14ac:dyDescent="0.25"/>
  <cols>
    <col min="2" max="2" width="10" customWidth="1"/>
    <col min="7" max="9" width="9" style="9"/>
  </cols>
  <sheetData>
    <row r="2" spans="2:36" x14ac:dyDescent="0.25">
      <c r="B2" s="1" t="s">
        <v>0</v>
      </c>
      <c r="C2" s="2" t="s">
        <v>42</v>
      </c>
      <c r="D2" s="5" t="s">
        <v>13</v>
      </c>
      <c r="E2" s="6" t="s">
        <v>16</v>
      </c>
      <c r="F2" s="3" t="s">
        <v>41</v>
      </c>
      <c r="G2" s="8"/>
      <c r="H2" s="8" t="s">
        <v>18</v>
      </c>
      <c r="I2" s="8" t="s">
        <v>19</v>
      </c>
      <c r="K2" s="1" t="s">
        <v>0</v>
      </c>
      <c r="L2" s="2" t="s">
        <v>1</v>
      </c>
      <c r="M2" s="5" t="s">
        <v>13</v>
      </c>
      <c r="N2" s="6" t="s">
        <v>16</v>
      </c>
      <c r="O2" s="32"/>
      <c r="P2" s="33"/>
      <c r="Q2" s="8" t="s">
        <v>18</v>
      </c>
      <c r="R2" s="8" t="s">
        <v>19</v>
      </c>
      <c r="T2" s="1" t="s">
        <v>0</v>
      </c>
      <c r="U2" s="2" t="s">
        <v>1</v>
      </c>
      <c r="V2" s="5" t="s">
        <v>13</v>
      </c>
      <c r="W2" s="6" t="s">
        <v>16</v>
      </c>
      <c r="X2" s="32"/>
      <c r="Y2" s="33"/>
      <c r="Z2" s="8" t="s">
        <v>18</v>
      </c>
      <c r="AA2" s="8" t="s">
        <v>19</v>
      </c>
      <c r="AC2" s="1" t="s">
        <v>0</v>
      </c>
      <c r="AD2" s="2" t="s">
        <v>1</v>
      </c>
      <c r="AE2" s="5" t="s">
        <v>13</v>
      </c>
      <c r="AF2" s="6" t="s">
        <v>16</v>
      </c>
      <c r="AG2" s="32"/>
      <c r="AH2" s="33"/>
      <c r="AI2" s="8" t="s">
        <v>18</v>
      </c>
      <c r="AJ2" s="8" t="s">
        <v>19</v>
      </c>
    </row>
    <row r="3" spans="2:36" x14ac:dyDescent="0.25">
      <c r="B3" s="1" t="s">
        <v>2</v>
      </c>
      <c r="C3" s="34" t="s">
        <v>14</v>
      </c>
      <c r="D3" s="34"/>
      <c r="E3" s="34"/>
      <c r="F3" s="3"/>
      <c r="G3" s="8"/>
      <c r="H3" s="8"/>
      <c r="I3" s="8"/>
      <c r="K3" s="1" t="s">
        <v>2</v>
      </c>
      <c r="L3" s="34" t="s">
        <v>14</v>
      </c>
      <c r="M3" s="34"/>
      <c r="N3" s="34"/>
      <c r="O3" s="3"/>
      <c r="P3" s="8"/>
      <c r="Q3" s="8"/>
      <c r="R3" s="8"/>
      <c r="T3" s="1" t="s">
        <v>2</v>
      </c>
      <c r="U3" s="34" t="s">
        <v>14</v>
      </c>
      <c r="V3" s="34"/>
      <c r="W3" s="34"/>
      <c r="X3" s="3"/>
      <c r="Y3" s="8"/>
      <c r="Z3" s="8"/>
      <c r="AA3" s="8"/>
      <c r="AC3" s="1" t="s">
        <v>2</v>
      </c>
      <c r="AD3" s="34" t="s">
        <v>14</v>
      </c>
      <c r="AE3" s="34"/>
      <c r="AF3" s="34"/>
      <c r="AG3" s="3"/>
      <c r="AH3" s="8"/>
      <c r="AI3" s="8"/>
      <c r="AJ3" s="8"/>
    </row>
    <row r="4" spans="2:36" x14ac:dyDescent="0.25">
      <c r="B4" s="1" t="s">
        <v>7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20</v>
      </c>
      <c r="H4" s="20" t="s">
        <v>8</v>
      </c>
      <c r="I4" s="20" t="s">
        <v>9</v>
      </c>
      <c r="K4" s="1" t="s">
        <v>7</v>
      </c>
      <c r="L4" s="20" t="s">
        <v>3</v>
      </c>
      <c r="M4" s="20" t="s">
        <v>4</v>
      </c>
      <c r="N4" s="20" t="s">
        <v>5</v>
      </c>
      <c r="O4" s="20" t="s">
        <v>6</v>
      </c>
      <c r="P4" s="20" t="s">
        <v>20</v>
      </c>
      <c r="Q4" s="20" t="s">
        <v>8</v>
      </c>
      <c r="R4" s="20" t="s">
        <v>9</v>
      </c>
      <c r="T4" s="1" t="s">
        <v>7</v>
      </c>
      <c r="U4" s="20" t="s">
        <v>3</v>
      </c>
      <c r="V4" s="20" t="s">
        <v>4</v>
      </c>
      <c r="W4" s="20" t="s">
        <v>5</v>
      </c>
      <c r="X4" s="20" t="s">
        <v>6</v>
      </c>
      <c r="Y4" s="20" t="s">
        <v>20</v>
      </c>
      <c r="Z4" s="20" t="s">
        <v>8</v>
      </c>
      <c r="AA4" s="20" t="s">
        <v>9</v>
      </c>
      <c r="AC4" s="1" t="s">
        <v>7</v>
      </c>
      <c r="AD4" s="20" t="s">
        <v>3</v>
      </c>
      <c r="AE4" s="20" t="s">
        <v>4</v>
      </c>
      <c r="AF4" s="20" t="s">
        <v>5</v>
      </c>
      <c r="AG4" s="20" t="s">
        <v>6</v>
      </c>
      <c r="AH4" s="20" t="s">
        <v>20</v>
      </c>
      <c r="AI4" s="20" t="s">
        <v>8</v>
      </c>
      <c r="AJ4" s="20" t="s">
        <v>9</v>
      </c>
    </row>
    <row r="5" spans="2:36" x14ac:dyDescent="0.25">
      <c r="B5" s="1" t="s">
        <v>10</v>
      </c>
      <c r="C5" s="1"/>
      <c r="D5" s="1"/>
      <c r="E5" s="1"/>
      <c r="F5" s="3"/>
      <c r="G5" s="8"/>
      <c r="H5" s="8"/>
      <c r="I5" s="8"/>
      <c r="K5" s="1" t="s">
        <v>10</v>
      </c>
      <c r="L5" s="17"/>
      <c r="M5" s="1"/>
      <c r="N5" s="1"/>
      <c r="O5" s="3"/>
      <c r="P5" s="8"/>
      <c r="Q5" s="8"/>
      <c r="R5" s="8"/>
      <c r="T5" s="1" t="s">
        <v>10</v>
      </c>
      <c r="U5" s="17"/>
      <c r="V5" s="1"/>
      <c r="W5" s="1"/>
      <c r="X5" s="3"/>
      <c r="Y5" s="8"/>
      <c r="Z5" s="8"/>
      <c r="AA5" s="8"/>
      <c r="AC5" s="1" t="s">
        <v>10</v>
      </c>
      <c r="AD5" s="17"/>
      <c r="AE5" s="1"/>
      <c r="AF5" s="1"/>
      <c r="AG5" s="3"/>
      <c r="AH5" s="8"/>
      <c r="AI5" s="8"/>
      <c r="AJ5" s="8"/>
    </row>
    <row r="6" spans="2:36" x14ac:dyDescent="0.25">
      <c r="B6" s="1" t="s">
        <v>11</v>
      </c>
      <c r="C6" s="1"/>
      <c r="D6" s="1"/>
      <c r="E6" s="1"/>
      <c r="F6" s="1"/>
      <c r="G6" s="20"/>
      <c r="H6" s="20"/>
      <c r="I6" s="20"/>
      <c r="K6" s="1" t="s">
        <v>11</v>
      </c>
      <c r="L6" s="1"/>
      <c r="M6" s="1"/>
      <c r="N6" s="1"/>
      <c r="O6" s="1"/>
      <c r="P6" s="20"/>
      <c r="Q6" s="20"/>
      <c r="R6" s="20"/>
      <c r="T6" s="1" t="s">
        <v>11</v>
      </c>
      <c r="U6" s="1"/>
      <c r="V6" s="1"/>
      <c r="W6" s="1"/>
      <c r="X6" s="1"/>
      <c r="Y6" s="20"/>
      <c r="Z6" s="20"/>
      <c r="AA6" s="20"/>
      <c r="AC6" s="1" t="s">
        <v>11</v>
      </c>
      <c r="AD6" s="1"/>
      <c r="AE6" s="1"/>
      <c r="AF6" s="1"/>
      <c r="AG6" s="1"/>
      <c r="AH6" s="20"/>
      <c r="AI6" s="20"/>
      <c r="AJ6" s="20"/>
    </row>
    <row r="7" spans="2:36" x14ac:dyDescent="0.25">
      <c r="B7" s="1" t="s">
        <v>12</v>
      </c>
      <c r="C7" s="1"/>
      <c r="D7" s="1"/>
      <c r="E7" s="1"/>
      <c r="F7" s="3"/>
      <c r="G7" s="8"/>
      <c r="H7" s="8"/>
      <c r="I7" s="8"/>
      <c r="K7" s="1" t="s">
        <v>12</v>
      </c>
      <c r="L7" s="17"/>
      <c r="M7" s="1"/>
      <c r="N7" s="1"/>
      <c r="O7" s="3"/>
      <c r="P7" s="8"/>
      <c r="Q7" s="8"/>
      <c r="R7" s="8"/>
      <c r="T7" s="1" t="s">
        <v>12</v>
      </c>
      <c r="U7" s="17"/>
      <c r="V7" s="1"/>
      <c r="W7" s="1"/>
      <c r="X7" s="3"/>
      <c r="Y7" s="8"/>
      <c r="Z7" s="8"/>
      <c r="AA7" s="8"/>
      <c r="AC7" s="1" t="s">
        <v>12</v>
      </c>
      <c r="AD7" s="17"/>
      <c r="AE7" s="1"/>
      <c r="AF7" s="1"/>
      <c r="AG7" s="3"/>
      <c r="AH7" s="8"/>
      <c r="AI7" s="8"/>
      <c r="AJ7" s="8"/>
    </row>
    <row r="10" spans="2:36" x14ac:dyDescent="0.25">
      <c r="B10" s="1" t="s">
        <v>0</v>
      </c>
      <c r="C10" s="2" t="s">
        <v>28</v>
      </c>
      <c r="D10" s="5" t="s">
        <v>13</v>
      </c>
      <c r="E10" s="6" t="s">
        <v>16</v>
      </c>
      <c r="F10" s="3" t="s">
        <v>34</v>
      </c>
      <c r="G10" s="8"/>
      <c r="H10" s="8" t="s">
        <v>18</v>
      </c>
      <c r="I10" s="8" t="s">
        <v>19</v>
      </c>
      <c r="K10" s="1" t="s">
        <v>0</v>
      </c>
      <c r="L10" s="2" t="s">
        <v>28</v>
      </c>
      <c r="M10" s="5" t="s">
        <v>13</v>
      </c>
      <c r="N10" s="6" t="s">
        <v>16</v>
      </c>
      <c r="O10" s="3" t="s">
        <v>29</v>
      </c>
      <c r="P10" s="8"/>
      <c r="Q10" s="8" t="s">
        <v>18</v>
      </c>
      <c r="R10" s="8" t="s">
        <v>19</v>
      </c>
    </row>
    <row r="11" spans="2:36" x14ac:dyDescent="0.25">
      <c r="B11" s="1" t="s">
        <v>2</v>
      </c>
      <c r="C11" s="34" t="s">
        <v>14</v>
      </c>
      <c r="D11" s="34"/>
      <c r="E11" s="34"/>
      <c r="F11" s="3"/>
      <c r="G11" s="8"/>
      <c r="H11" s="8"/>
      <c r="I11" s="8"/>
      <c r="K11" s="1" t="s">
        <v>2</v>
      </c>
      <c r="L11" s="34" t="s">
        <v>30</v>
      </c>
      <c r="M11" s="34"/>
      <c r="N11" s="34"/>
      <c r="O11" s="3"/>
      <c r="P11" s="8"/>
      <c r="Q11" s="8"/>
      <c r="R11" s="8"/>
    </row>
    <row r="12" spans="2:36" x14ac:dyDescent="0.25">
      <c r="B12" s="1" t="s">
        <v>7</v>
      </c>
      <c r="C12" s="20" t="s">
        <v>3</v>
      </c>
      <c r="D12" s="20" t="s">
        <v>4</v>
      </c>
      <c r="E12" s="20" t="s">
        <v>5</v>
      </c>
      <c r="F12" s="20" t="s">
        <v>6</v>
      </c>
      <c r="G12" s="20" t="s">
        <v>20</v>
      </c>
      <c r="H12" s="20" t="s">
        <v>8</v>
      </c>
      <c r="I12" s="20" t="s">
        <v>9</v>
      </c>
      <c r="K12" s="1" t="s">
        <v>7</v>
      </c>
      <c r="L12" s="20" t="s">
        <v>31</v>
      </c>
      <c r="M12" s="20" t="s">
        <v>32</v>
      </c>
      <c r="N12" s="13" t="s">
        <v>33</v>
      </c>
      <c r="O12" s="20" t="s">
        <v>6</v>
      </c>
      <c r="P12" s="20" t="s">
        <v>20</v>
      </c>
      <c r="Q12" s="20" t="s">
        <v>8</v>
      </c>
      <c r="R12" s="20" t="s">
        <v>9</v>
      </c>
    </row>
    <row r="13" spans="2:36" x14ac:dyDescent="0.25">
      <c r="B13" s="1" t="s">
        <v>10</v>
      </c>
      <c r="C13" s="1"/>
      <c r="D13" s="1"/>
      <c r="E13" s="1"/>
      <c r="F13" s="3"/>
      <c r="G13" s="8"/>
      <c r="H13" s="35"/>
      <c r="I13" s="36"/>
      <c r="K13" s="1" t="s">
        <v>10</v>
      </c>
      <c r="L13" s="1">
        <v>1.2649999999999999</v>
      </c>
      <c r="M13" s="1">
        <v>0.57220000000000004</v>
      </c>
      <c r="N13" s="13"/>
      <c r="O13" s="3"/>
      <c r="P13" s="8"/>
      <c r="Q13" s="8"/>
      <c r="R13" s="8"/>
    </row>
    <row r="14" spans="2:36" x14ac:dyDescent="0.25">
      <c r="B14" s="1" t="s">
        <v>11</v>
      </c>
      <c r="C14" s="1"/>
      <c r="D14" s="1"/>
      <c r="E14" s="1"/>
      <c r="F14" s="1"/>
      <c r="G14" s="20"/>
      <c r="H14" s="20"/>
      <c r="I14" s="20"/>
      <c r="K14" s="1" t="s">
        <v>11</v>
      </c>
      <c r="L14" s="1">
        <v>1.268</v>
      </c>
      <c r="M14" s="1">
        <v>0.57540000000000002</v>
      </c>
      <c r="N14" s="13"/>
      <c r="O14" s="1">
        <v>0.95</v>
      </c>
      <c r="P14" s="20" t="s">
        <v>43</v>
      </c>
      <c r="Q14" s="20">
        <v>7.8899999999999998E-2</v>
      </c>
      <c r="R14" s="20">
        <v>4.1950000000000003</v>
      </c>
    </row>
    <row r="15" spans="2:36" x14ac:dyDescent="0.25">
      <c r="B15" s="1" t="s">
        <v>12</v>
      </c>
      <c r="C15" s="1"/>
      <c r="D15" s="1"/>
      <c r="E15" s="1"/>
      <c r="F15" s="3"/>
      <c r="G15" s="8"/>
      <c r="H15" s="8"/>
      <c r="I15" s="8"/>
      <c r="K15" s="1" t="s">
        <v>12</v>
      </c>
      <c r="L15" s="1">
        <v>1.272</v>
      </c>
      <c r="M15" s="1">
        <v>0.5786</v>
      </c>
      <c r="N15" s="13"/>
      <c r="O15" s="3"/>
      <c r="P15" s="8"/>
      <c r="Q15" s="8"/>
      <c r="R15" s="8"/>
    </row>
    <row r="18" spans="2:36" x14ac:dyDescent="0.25">
      <c r="B18" s="1" t="s">
        <v>0</v>
      </c>
      <c r="C18" s="2" t="s">
        <v>16</v>
      </c>
      <c r="D18" s="5" t="s">
        <v>13</v>
      </c>
      <c r="E18" s="6" t="s">
        <v>22</v>
      </c>
      <c r="F18" s="3"/>
      <c r="G18" s="8"/>
      <c r="H18" s="8" t="s">
        <v>18</v>
      </c>
      <c r="I18" s="8" t="s">
        <v>19</v>
      </c>
      <c r="K18" s="1" t="s">
        <v>0</v>
      </c>
      <c r="L18" s="2" t="s">
        <v>16</v>
      </c>
      <c r="M18" s="5" t="s">
        <v>13</v>
      </c>
      <c r="N18" s="6" t="s">
        <v>23</v>
      </c>
      <c r="O18" s="3"/>
      <c r="P18" s="8"/>
      <c r="Q18" s="8" t="s">
        <v>18</v>
      </c>
      <c r="R18" s="8" t="s">
        <v>19</v>
      </c>
      <c r="T18" s="1" t="s">
        <v>0</v>
      </c>
      <c r="U18" s="2" t="s">
        <v>16</v>
      </c>
      <c r="V18" s="5" t="s">
        <v>13</v>
      </c>
      <c r="W18" s="6" t="s">
        <v>24</v>
      </c>
      <c r="X18" s="3"/>
      <c r="Y18" s="8"/>
      <c r="Z18" s="8" t="s">
        <v>18</v>
      </c>
      <c r="AA18" s="8" t="s">
        <v>19</v>
      </c>
      <c r="AC18" s="1" t="s">
        <v>0</v>
      </c>
      <c r="AD18" s="2" t="s">
        <v>16</v>
      </c>
      <c r="AE18" s="5" t="s">
        <v>13</v>
      </c>
      <c r="AF18" s="6" t="s">
        <v>36</v>
      </c>
      <c r="AG18" s="3"/>
      <c r="AH18" s="8"/>
      <c r="AI18" s="8" t="s">
        <v>18</v>
      </c>
      <c r="AJ18" s="8" t="s">
        <v>19</v>
      </c>
    </row>
    <row r="19" spans="2:36" x14ac:dyDescent="0.25">
      <c r="B19" s="1" t="s">
        <v>2</v>
      </c>
      <c r="C19" s="34" t="s">
        <v>14</v>
      </c>
      <c r="D19" s="34"/>
      <c r="E19" s="34"/>
      <c r="F19" s="3"/>
      <c r="G19" s="8"/>
      <c r="H19" s="8"/>
      <c r="I19" s="8"/>
      <c r="K19" s="1" t="s">
        <v>2</v>
      </c>
      <c r="L19" s="34" t="s">
        <v>14</v>
      </c>
      <c r="M19" s="34"/>
      <c r="N19" s="34"/>
      <c r="O19" s="3"/>
      <c r="P19" s="8"/>
      <c r="Q19" s="8"/>
      <c r="R19" s="8"/>
      <c r="T19" s="1" t="s">
        <v>2</v>
      </c>
      <c r="U19" s="34" t="s">
        <v>14</v>
      </c>
      <c r="V19" s="34"/>
      <c r="W19" s="34"/>
      <c r="X19" s="3"/>
      <c r="Y19" s="8"/>
      <c r="Z19" s="8"/>
      <c r="AA19" s="8"/>
      <c r="AC19" s="1" t="s">
        <v>2</v>
      </c>
      <c r="AD19" s="34" t="s">
        <v>14</v>
      </c>
      <c r="AE19" s="34"/>
      <c r="AF19" s="34"/>
      <c r="AG19" s="3"/>
      <c r="AH19" s="8"/>
      <c r="AI19" s="8"/>
      <c r="AJ19" s="8"/>
    </row>
    <row r="20" spans="2:36" x14ac:dyDescent="0.25">
      <c r="B20" s="1" t="s">
        <v>7</v>
      </c>
      <c r="C20" s="20" t="s">
        <v>3</v>
      </c>
      <c r="D20" s="20" t="s">
        <v>4</v>
      </c>
      <c r="E20" s="20" t="s">
        <v>5</v>
      </c>
      <c r="F20" s="20" t="s">
        <v>6</v>
      </c>
      <c r="G20" s="20" t="s">
        <v>20</v>
      </c>
      <c r="H20" s="20" t="s">
        <v>8</v>
      </c>
      <c r="I20" s="20" t="s">
        <v>9</v>
      </c>
      <c r="K20" s="1" t="s">
        <v>7</v>
      </c>
      <c r="L20" s="20" t="s">
        <v>3</v>
      </c>
      <c r="M20" s="20" t="s">
        <v>4</v>
      </c>
      <c r="N20" s="20" t="s">
        <v>5</v>
      </c>
      <c r="O20" s="20" t="s">
        <v>6</v>
      </c>
      <c r="P20" s="20" t="s">
        <v>20</v>
      </c>
      <c r="Q20" s="20" t="s">
        <v>8</v>
      </c>
      <c r="R20" s="20" t="s">
        <v>9</v>
      </c>
      <c r="T20" s="1" t="s">
        <v>7</v>
      </c>
      <c r="U20" s="20" t="s">
        <v>3</v>
      </c>
      <c r="V20" s="20" t="s">
        <v>4</v>
      </c>
      <c r="W20" s="20" t="s">
        <v>5</v>
      </c>
      <c r="X20" s="20" t="s">
        <v>6</v>
      </c>
      <c r="Y20" s="20" t="s">
        <v>20</v>
      </c>
      <c r="Z20" s="20" t="s">
        <v>8</v>
      </c>
      <c r="AA20" s="20" t="s">
        <v>9</v>
      </c>
      <c r="AC20" s="1" t="s">
        <v>7</v>
      </c>
      <c r="AD20" s="20" t="s">
        <v>3</v>
      </c>
      <c r="AE20" s="20" t="s">
        <v>4</v>
      </c>
      <c r="AF20" s="20" t="s">
        <v>5</v>
      </c>
      <c r="AG20" s="20" t="s">
        <v>6</v>
      </c>
      <c r="AH20" s="20" t="s">
        <v>20</v>
      </c>
      <c r="AI20" s="20" t="s">
        <v>8</v>
      </c>
      <c r="AJ20" s="20" t="s">
        <v>9</v>
      </c>
    </row>
    <row r="21" spans="2:36" x14ac:dyDescent="0.25">
      <c r="B21" s="1" t="s">
        <v>10</v>
      </c>
      <c r="C21" s="1"/>
      <c r="D21" s="1"/>
      <c r="E21" s="1"/>
      <c r="F21" s="3"/>
      <c r="G21" s="8"/>
      <c r="H21" s="8"/>
      <c r="I21" s="8"/>
      <c r="K21" s="1" t="s">
        <v>10</v>
      </c>
      <c r="L21" s="1"/>
      <c r="M21" s="1"/>
      <c r="N21" s="1"/>
      <c r="O21" s="3"/>
      <c r="P21" s="8"/>
      <c r="Q21" s="8"/>
      <c r="R21" s="8"/>
      <c r="T21" s="1" t="s">
        <v>10</v>
      </c>
      <c r="U21" s="1"/>
      <c r="V21" s="1"/>
      <c r="W21" s="1"/>
      <c r="X21" s="3"/>
      <c r="Y21" s="8"/>
      <c r="Z21" s="8"/>
      <c r="AA21" s="8"/>
      <c r="AC21" s="15">
        <v>0.02</v>
      </c>
      <c r="AD21" s="1"/>
      <c r="AE21" s="1"/>
      <c r="AF21" s="1"/>
      <c r="AG21" s="20"/>
      <c r="AH21" s="20"/>
      <c r="AI21" s="20"/>
      <c r="AJ21" s="20"/>
    </row>
    <row r="22" spans="2:36" x14ac:dyDescent="0.25">
      <c r="B22" s="1" t="s">
        <v>11</v>
      </c>
      <c r="C22" s="1"/>
      <c r="D22" s="1"/>
      <c r="E22" s="1"/>
      <c r="F22" s="1"/>
      <c r="G22" s="20"/>
      <c r="H22" s="20"/>
      <c r="I22" s="20"/>
      <c r="K22" s="1" t="s">
        <v>11</v>
      </c>
      <c r="L22" s="1"/>
      <c r="M22" s="1"/>
      <c r="N22" s="1"/>
      <c r="O22" s="1"/>
      <c r="P22" s="20"/>
      <c r="Q22" s="20"/>
      <c r="R22" s="20"/>
      <c r="T22" s="1" t="s">
        <v>11</v>
      </c>
      <c r="U22" s="1"/>
      <c r="V22" s="1"/>
      <c r="W22" s="1"/>
      <c r="X22" s="1"/>
      <c r="Y22" s="20"/>
      <c r="Z22" s="20"/>
      <c r="AA22" s="20"/>
      <c r="AC22" s="15">
        <v>3.5000000000000003E-2</v>
      </c>
      <c r="AD22" s="1"/>
      <c r="AE22" s="1"/>
      <c r="AF22" s="1"/>
      <c r="AG22" s="20"/>
      <c r="AH22" s="20"/>
      <c r="AI22" s="20"/>
      <c r="AJ22" s="20"/>
    </row>
    <row r="23" spans="2:36" x14ac:dyDescent="0.25">
      <c r="B23" s="1" t="s">
        <v>12</v>
      </c>
      <c r="C23" s="1"/>
      <c r="D23" s="1"/>
      <c r="E23" s="1"/>
      <c r="F23" s="3"/>
      <c r="G23" s="8"/>
      <c r="H23" s="8"/>
      <c r="I23" s="8"/>
      <c r="K23" s="1" t="s">
        <v>12</v>
      </c>
      <c r="L23" s="1"/>
      <c r="M23" s="1"/>
      <c r="N23" s="1"/>
      <c r="O23" s="3"/>
      <c r="P23" s="8"/>
      <c r="Q23" s="8"/>
      <c r="R23" s="8"/>
      <c r="T23" s="1" t="s">
        <v>12</v>
      </c>
      <c r="U23" s="1"/>
      <c r="V23" s="1"/>
      <c r="W23" s="1"/>
      <c r="X23" s="3"/>
      <c r="Y23" s="8"/>
      <c r="Z23" s="8"/>
      <c r="AA23" s="8"/>
      <c r="AC23" s="15">
        <v>5.5E-2</v>
      </c>
      <c r="AD23" s="1"/>
      <c r="AE23" s="1"/>
      <c r="AF23" s="1"/>
      <c r="AG23" s="20"/>
      <c r="AH23" s="20"/>
      <c r="AI23" s="20"/>
      <c r="AJ23" s="20"/>
    </row>
    <row r="26" spans="2:36" x14ac:dyDescent="0.25">
      <c r="B26" s="1" t="s">
        <v>0</v>
      </c>
      <c r="C26" s="2"/>
      <c r="D26" s="5" t="s">
        <v>13</v>
      </c>
      <c r="E26" s="6"/>
      <c r="F26" s="3"/>
      <c r="G26" s="8"/>
      <c r="H26" s="8" t="s">
        <v>18</v>
      </c>
      <c r="I26" s="8" t="s">
        <v>19</v>
      </c>
    </row>
    <row r="27" spans="2:36" x14ac:dyDescent="0.25">
      <c r="B27" s="1" t="s">
        <v>2</v>
      </c>
      <c r="C27" s="34" t="s">
        <v>14</v>
      </c>
      <c r="D27" s="34"/>
      <c r="E27" s="34"/>
      <c r="F27" s="3"/>
      <c r="G27" s="8"/>
      <c r="H27" s="8"/>
      <c r="I27" s="8"/>
    </row>
    <row r="28" spans="2:36" x14ac:dyDescent="0.25">
      <c r="B28" s="1" t="s">
        <v>7</v>
      </c>
      <c r="C28" s="20" t="s">
        <v>3</v>
      </c>
      <c r="D28" s="20" t="s">
        <v>4</v>
      </c>
      <c r="E28" s="20" t="s">
        <v>5</v>
      </c>
      <c r="F28" s="20" t="s">
        <v>6</v>
      </c>
      <c r="G28" s="20" t="s">
        <v>20</v>
      </c>
      <c r="H28" s="20" t="s">
        <v>8</v>
      </c>
      <c r="I28" s="20" t="s">
        <v>9</v>
      </c>
    </row>
    <row r="29" spans="2:36" x14ac:dyDescent="0.25">
      <c r="B29" s="1" t="s">
        <v>10</v>
      </c>
      <c r="C29" s="1"/>
      <c r="D29" s="1"/>
      <c r="E29" s="1"/>
      <c r="F29" s="3"/>
      <c r="G29" s="8"/>
      <c r="H29" s="8"/>
      <c r="I29" s="8"/>
    </row>
    <row r="30" spans="2:36" x14ac:dyDescent="0.25">
      <c r="B30" s="1" t="s">
        <v>11</v>
      </c>
      <c r="C30" s="1"/>
      <c r="D30" s="1"/>
      <c r="E30" s="1"/>
      <c r="F30" s="1"/>
      <c r="G30" s="20"/>
      <c r="H30" s="20"/>
      <c r="I30" s="20"/>
    </row>
    <row r="31" spans="2:36" x14ac:dyDescent="0.25">
      <c r="B31" s="1" t="s">
        <v>12</v>
      </c>
      <c r="C31" s="1"/>
      <c r="D31" s="1"/>
      <c r="E31" s="1"/>
      <c r="F31" s="3"/>
      <c r="G31" s="8"/>
      <c r="H31" s="8"/>
      <c r="I31" s="8"/>
    </row>
    <row r="34" spans="2:36" x14ac:dyDescent="0.25">
      <c r="B34" s="1" t="s">
        <v>0</v>
      </c>
      <c r="C34" s="2" t="s">
        <v>46</v>
      </c>
      <c r="D34" s="5" t="s">
        <v>13</v>
      </c>
      <c r="E34" s="6" t="s">
        <v>55</v>
      </c>
      <c r="F34" s="35" t="s">
        <v>27</v>
      </c>
      <c r="G34" s="36"/>
      <c r="H34" s="8" t="s">
        <v>18</v>
      </c>
      <c r="I34" s="8" t="s">
        <v>19</v>
      </c>
      <c r="K34" s="1" t="s">
        <v>0</v>
      </c>
      <c r="L34" s="2" t="s">
        <v>46</v>
      </c>
      <c r="M34" s="5" t="s">
        <v>13</v>
      </c>
      <c r="N34" s="6" t="s">
        <v>56</v>
      </c>
      <c r="O34" s="35" t="s">
        <v>27</v>
      </c>
      <c r="P34" s="36"/>
      <c r="Q34" s="8" t="s">
        <v>18</v>
      </c>
      <c r="R34" s="8" t="s">
        <v>19</v>
      </c>
      <c r="T34" s="1" t="s">
        <v>0</v>
      </c>
      <c r="U34" s="2" t="s">
        <v>46</v>
      </c>
      <c r="V34" s="5" t="s">
        <v>13</v>
      </c>
      <c r="W34" s="6" t="s">
        <v>57</v>
      </c>
      <c r="X34" s="35" t="s">
        <v>27</v>
      </c>
      <c r="Y34" s="36"/>
      <c r="Z34" s="8" t="s">
        <v>18</v>
      </c>
      <c r="AA34" s="8" t="s">
        <v>19</v>
      </c>
      <c r="AC34" s="1" t="s">
        <v>0</v>
      </c>
      <c r="AD34" s="2" t="s">
        <v>47</v>
      </c>
      <c r="AE34" s="5" t="s">
        <v>13</v>
      </c>
      <c r="AF34" s="6" t="s">
        <v>57</v>
      </c>
      <c r="AG34" s="35" t="s">
        <v>27</v>
      </c>
      <c r="AH34" s="36"/>
      <c r="AI34" s="8" t="s">
        <v>18</v>
      </c>
      <c r="AJ34" s="8" t="s">
        <v>19</v>
      </c>
    </row>
    <row r="35" spans="2:36" x14ac:dyDescent="0.25">
      <c r="B35" s="1" t="s">
        <v>2</v>
      </c>
      <c r="C35" s="34" t="s">
        <v>14</v>
      </c>
      <c r="D35" s="34"/>
      <c r="E35" s="34"/>
      <c r="F35" s="3"/>
      <c r="G35" s="8"/>
      <c r="H35" s="8"/>
      <c r="I35" s="8"/>
      <c r="K35" s="1" t="s">
        <v>2</v>
      </c>
      <c r="L35" s="34" t="s">
        <v>14</v>
      </c>
      <c r="M35" s="34"/>
      <c r="N35" s="34"/>
      <c r="O35" s="3"/>
      <c r="P35" s="8"/>
      <c r="Q35" s="8"/>
      <c r="R35" s="8"/>
      <c r="T35" s="1" t="s">
        <v>2</v>
      </c>
      <c r="U35" s="34" t="s">
        <v>14</v>
      </c>
      <c r="V35" s="34"/>
      <c r="W35" s="34"/>
      <c r="X35" s="3"/>
      <c r="Y35" s="8"/>
      <c r="Z35" s="8"/>
      <c r="AA35" s="8"/>
      <c r="AC35" s="1" t="s">
        <v>2</v>
      </c>
      <c r="AD35" s="34" t="s">
        <v>58</v>
      </c>
      <c r="AE35" s="34"/>
      <c r="AF35" s="34"/>
      <c r="AG35" s="3"/>
      <c r="AH35" s="8"/>
      <c r="AI35" s="8"/>
      <c r="AJ35" s="8"/>
    </row>
    <row r="36" spans="2:36" x14ac:dyDescent="0.25">
      <c r="B36" s="1" t="s">
        <v>7</v>
      </c>
      <c r="C36" s="20" t="s">
        <v>3</v>
      </c>
      <c r="D36" s="20" t="s">
        <v>4</v>
      </c>
      <c r="E36" s="20" t="s">
        <v>5</v>
      </c>
      <c r="F36" s="20" t="s">
        <v>6</v>
      </c>
      <c r="G36" s="20" t="s">
        <v>20</v>
      </c>
      <c r="H36" s="20" t="s">
        <v>8</v>
      </c>
      <c r="I36" s="20" t="s">
        <v>9</v>
      </c>
      <c r="K36" s="1" t="s">
        <v>7</v>
      </c>
      <c r="L36" s="24" t="s">
        <v>3</v>
      </c>
      <c r="M36" s="24" t="s">
        <v>4</v>
      </c>
      <c r="N36" s="24" t="s">
        <v>5</v>
      </c>
      <c r="O36" s="24" t="s">
        <v>6</v>
      </c>
      <c r="P36" s="24" t="s">
        <v>20</v>
      </c>
      <c r="Q36" s="24" t="s">
        <v>8</v>
      </c>
      <c r="R36" s="24" t="s">
        <v>9</v>
      </c>
      <c r="T36" s="1" t="s">
        <v>7</v>
      </c>
      <c r="U36" s="24" t="s">
        <v>3</v>
      </c>
      <c r="V36" s="24" t="s">
        <v>4</v>
      </c>
      <c r="W36" s="24" t="s">
        <v>5</v>
      </c>
      <c r="X36" s="24" t="s">
        <v>6</v>
      </c>
      <c r="Y36" s="24" t="s">
        <v>20</v>
      </c>
      <c r="Z36" s="24" t="s">
        <v>8</v>
      </c>
      <c r="AA36" s="24" t="s">
        <v>9</v>
      </c>
      <c r="AC36" s="1" t="s">
        <v>7</v>
      </c>
      <c r="AD36" s="30" t="s">
        <v>3</v>
      </c>
      <c r="AE36" s="30" t="s">
        <v>4</v>
      </c>
      <c r="AF36" s="30" t="s">
        <v>5</v>
      </c>
      <c r="AG36" s="30" t="s">
        <v>6</v>
      </c>
      <c r="AH36" s="30" t="s">
        <v>20</v>
      </c>
      <c r="AI36" s="30" t="s">
        <v>8</v>
      </c>
      <c r="AJ36" s="30" t="s">
        <v>9</v>
      </c>
    </row>
    <row r="37" spans="2:36" x14ac:dyDescent="0.25">
      <c r="B37" s="1" t="s">
        <v>10</v>
      </c>
      <c r="C37" s="1">
        <v>0.27960000000000002</v>
      </c>
      <c r="D37" s="1">
        <v>1</v>
      </c>
      <c r="E37" s="1">
        <v>0.47210000000000002</v>
      </c>
      <c r="F37" s="3"/>
      <c r="G37" s="8"/>
      <c r="H37" s="8"/>
      <c r="I37" s="8"/>
      <c r="K37" s="1" t="s">
        <v>10</v>
      </c>
      <c r="L37" s="1">
        <v>0</v>
      </c>
      <c r="M37" s="1">
        <v>1</v>
      </c>
      <c r="N37" s="1">
        <v>0.68669999999999998</v>
      </c>
      <c r="O37" s="3"/>
      <c r="P37" s="8"/>
      <c r="Q37" s="8"/>
      <c r="R37" s="8"/>
      <c r="T37" s="1" t="s">
        <v>10</v>
      </c>
      <c r="U37" s="1">
        <v>0.22989999999999999</v>
      </c>
      <c r="V37" s="1">
        <v>1</v>
      </c>
      <c r="W37" s="1">
        <v>0.51129999999999998</v>
      </c>
      <c r="X37" s="3"/>
      <c r="Y37" s="8"/>
      <c r="Z37" s="8"/>
      <c r="AA37" s="8"/>
      <c r="AC37" s="1" t="s">
        <v>10</v>
      </c>
      <c r="AD37" s="1">
        <v>1</v>
      </c>
      <c r="AE37" s="1">
        <v>1</v>
      </c>
      <c r="AF37" s="1">
        <v>0.92069999999999996</v>
      </c>
      <c r="AG37" s="3"/>
      <c r="AH37" s="8"/>
      <c r="AI37" s="8"/>
      <c r="AJ37" s="8"/>
    </row>
    <row r="38" spans="2:36" x14ac:dyDescent="0.25">
      <c r="B38" s="1" t="s">
        <v>11</v>
      </c>
      <c r="C38" s="1">
        <v>0.30959999999999999</v>
      </c>
      <c r="D38" s="1">
        <v>1</v>
      </c>
      <c r="E38" s="1">
        <v>0.50049999999999994</v>
      </c>
      <c r="F38" s="1">
        <v>0.64</v>
      </c>
      <c r="G38" s="20" t="s">
        <v>54</v>
      </c>
      <c r="H38" s="20">
        <v>0.1047</v>
      </c>
      <c r="I38" s="20">
        <v>0.6</v>
      </c>
      <c r="K38" s="1" t="s">
        <v>11</v>
      </c>
      <c r="L38" s="1">
        <v>0</v>
      </c>
      <c r="M38" s="1">
        <v>1</v>
      </c>
      <c r="N38" s="1">
        <v>0.69350000000000001</v>
      </c>
      <c r="O38" s="1">
        <v>0.64</v>
      </c>
      <c r="P38" s="24" t="s">
        <v>54</v>
      </c>
      <c r="Q38" s="24">
        <v>0.6</v>
      </c>
      <c r="R38" s="24">
        <v>0.99</v>
      </c>
      <c r="T38" s="1" t="s">
        <v>11</v>
      </c>
      <c r="U38" s="1">
        <v>0.2452</v>
      </c>
      <c r="V38" s="1">
        <v>1</v>
      </c>
      <c r="W38" s="1">
        <v>0.51670000000000005</v>
      </c>
      <c r="X38" s="1">
        <v>0.64</v>
      </c>
      <c r="Y38" s="24" t="s">
        <v>54</v>
      </c>
      <c r="Z38" s="30">
        <v>0.1047</v>
      </c>
      <c r="AA38" s="24">
        <v>0.99</v>
      </c>
      <c r="AC38" s="1" t="s">
        <v>11</v>
      </c>
      <c r="AD38" s="1">
        <v>1</v>
      </c>
      <c r="AE38" s="1">
        <v>1</v>
      </c>
      <c r="AF38" s="1">
        <v>0.93220000000000003</v>
      </c>
      <c r="AG38" s="1">
        <v>0.87109999999999999</v>
      </c>
      <c r="AH38" s="30" t="s">
        <v>54</v>
      </c>
      <c r="AI38" s="30">
        <v>0.1047</v>
      </c>
      <c r="AJ38" s="30">
        <v>0.99</v>
      </c>
    </row>
    <row r="39" spans="2:36" x14ac:dyDescent="0.25">
      <c r="B39" s="1" t="s">
        <v>12</v>
      </c>
      <c r="C39" s="1">
        <v>0.3397</v>
      </c>
      <c r="D39" s="1">
        <v>1</v>
      </c>
      <c r="E39" s="1">
        <v>0.52890000000000004</v>
      </c>
      <c r="F39" s="3"/>
      <c r="G39" s="8"/>
      <c r="H39" s="8"/>
      <c r="I39" s="8"/>
      <c r="K39" s="1" t="s">
        <v>12</v>
      </c>
      <c r="L39" s="1">
        <v>0</v>
      </c>
      <c r="M39" s="1">
        <v>1</v>
      </c>
      <c r="N39" s="1">
        <v>0.70030000000000003</v>
      </c>
      <c r="O39" s="3"/>
      <c r="P39" s="8"/>
      <c r="Q39" s="8"/>
      <c r="R39" s="8"/>
      <c r="T39" s="1" t="s">
        <v>12</v>
      </c>
      <c r="U39" s="1">
        <v>0.26050000000000001</v>
      </c>
      <c r="V39" s="1">
        <v>1</v>
      </c>
      <c r="W39" s="1">
        <v>0.5222</v>
      </c>
      <c r="X39" s="3"/>
      <c r="Y39" s="8"/>
      <c r="Z39" s="8"/>
      <c r="AA39" s="8"/>
      <c r="AC39" s="1" t="s">
        <v>12</v>
      </c>
      <c r="AD39" s="1">
        <v>1</v>
      </c>
      <c r="AE39" s="1">
        <v>1</v>
      </c>
      <c r="AF39" s="1">
        <v>0.94379999999999997</v>
      </c>
      <c r="AG39" s="3"/>
      <c r="AH39" s="8"/>
      <c r="AI39" s="8"/>
      <c r="AJ39" s="8"/>
    </row>
    <row r="42" spans="2:36" x14ac:dyDescent="0.25">
      <c r="B42" s="1" t="s">
        <v>0</v>
      </c>
      <c r="C42" s="2" t="s">
        <v>17</v>
      </c>
      <c r="D42" s="5" t="s">
        <v>13</v>
      </c>
      <c r="E42" s="6" t="s">
        <v>16</v>
      </c>
      <c r="F42" s="3"/>
      <c r="G42" s="8"/>
      <c r="H42" s="8" t="s">
        <v>18</v>
      </c>
      <c r="I42" s="8" t="s">
        <v>19</v>
      </c>
      <c r="K42" s="1" t="s">
        <v>0</v>
      </c>
      <c r="L42" s="2" t="s">
        <v>17</v>
      </c>
      <c r="M42" s="5" t="s">
        <v>13</v>
      </c>
      <c r="N42" s="6" t="s">
        <v>16</v>
      </c>
      <c r="O42" s="35" t="s">
        <v>26</v>
      </c>
      <c r="P42" s="36"/>
      <c r="Q42" s="8" t="s">
        <v>18</v>
      </c>
      <c r="R42" s="8" t="s">
        <v>19</v>
      </c>
      <c r="T42" s="1" t="s">
        <v>0</v>
      </c>
      <c r="U42" s="2" t="s">
        <v>17</v>
      </c>
      <c r="V42" s="5" t="s">
        <v>13</v>
      </c>
      <c r="W42" s="6" t="s">
        <v>23</v>
      </c>
      <c r="X42" s="35" t="s">
        <v>26</v>
      </c>
      <c r="Y42" s="36"/>
      <c r="Z42" s="8" t="s">
        <v>18</v>
      </c>
      <c r="AA42" s="8" t="s">
        <v>19</v>
      </c>
      <c r="AB42" s="18"/>
      <c r="AC42" s="1" t="s">
        <v>0</v>
      </c>
      <c r="AD42" s="2" t="s">
        <v>47</v>
      </c>
      <c r="AE42" s="5" t="s">
        <v>13</v>
      </c>
      <c r="AF42" s="6" t="s">
        <v>57</v>
      </c>
      <c r="AG42" s="35" t="s">
        <v>27</v>
      </c>
      <c r="AH42" s="36"/>
      <c r="AI42" s="8" t="s">
        <v>18</v>
      </c>
      <c r="AJ42" s="8" t="s">
        <v>19</v>
      </c>
    </row>
    <row r="43" spans="2:36" x14ac:dyDescent="0.25">
      <c r="B43" s="1" t="s">
        <v>2</v>
      </c>
      <c r="C43" s="34" t="s">
        <v>14</v>
      </c>
      <c r="D43" s="34"/>
      <c r="E43" s="34"/>
      <c r="F43" s="3"/>
      <c r="G43" s="8"/>
      <c r="H43" s="8"/>
      <c r="I43" s="8"/>
      <c r="K43" s="1" t="s">
        <v>2</v>
      </c>
      <c r="L43" s="34" t="s">
        <v>14</v>
      </c>
      <c r="M43" s="34"/>
      <c r="N43" s="34"/>
      <c r="O43" s="3"/>
      <c r="P43" s="8"/>
      <c r="Q43" s="8"/>
      <c r="R43" s="8"/>
      <c r="T43" s="1" t="s">
        <v>2</v>
      </c>
      <c r="U43" s="34" t="s">
        <v>14</v>
      </c>
      <c r="V43" s="34"/>
      <c r="W43" s="34"/>
      <c r="X43" s="3"/>
      <c r="Y43" s="8"/>
      <c r="Z43" s="8"/>
      <c r="AA43" s="8"/>
      <c r="AB43" s="18"/>
      <c r="AC43" s="1" t="s">
        <v>2</v>
      </c>
      <c r="AD43" s="34" t="s">
        <v>14</v>
      </c>
      <c r="AE43" s="34"/>
      <c r="AF43" s="34"/>
      <c r="AG43" s="3"/>
      <c r="AH43" s="8"/>
      <c r="AI43" s="8"/>
      <c r="AJ43" s="8"/>
    </row>
    <row r="44" spans="2:36" x14ac:dyDescent="0.25">
      <c r="B44" s="1" t="s">
        <v>7</v>
      </c>
      <c r="C44" s="20" t="s">
        <v>3</v>
      </c>
      <c r="D44" s="20" t="s">
        <v>4</v>
      </c>
      <c r="E44" s="20" t="s">
        <v>5</v>
      </c>
      <c r="F44" s="20" t="s">
        <v>6</v>
      </c>
      <c r="G44" s="20" t="s">
        <v>20</v>
      </c>
      <c r="H44" s="20" t="s">
        <v>8</v>
      </c>
      <c r="I44" s="20" t="s">
        <v>9</v>
      </c>
      <c r="K44" s="1" t="s">
        <v>7</v>
      </c>
      <c r="L44" s="20" t="s">
        <v>3</v>
      </c>
      <c r="M44" s="20" t="s">
        <v>4</v>
      </c>
      <c r="N44" s="20" t="s">
        <v>5</v>
      </c>
      <c r="O44" s="20" t="s">
        <v>6</v>
      </c>
      <c r="P44" s="20" t="s">
        <v>20</v>
      </c>
      <c r="Q44" s="20" t="s">
        <v>8</v>
      </c>
      <c r="R44" s="20" t="s">
        <v>9</v>
      </c>
      <c r="T44" s="1" t="s">
        <v>7</v>
      </c>
      <c r="U44" s="20" t="s">
        <v>3</v>
      </c>
      <c r="V44" s="20" t="s">
        <v>4</v>
      </c>
      <c r="W44" s="20" t="s">
        <v>5</v>
      </c>
      <c r="X44" s="20" t="s">
        <v>6</v>
      </c>
      <c r="Y44" s="20" t="s">
        <v>20</v>
      </c>
      <c r="Z44" s="20" t="s">
        <v>8</v>
      </c>
      <c r="AA44" s="20" t="s">
        <v>9</v>
      </c>
      <c r="AB44" s="18"/>
      <c r="AC44" s="1" t="s">
        <v>7</v>
      </c>
      <c r="AD44" s="30" t="s">
        <v>3</v>
      </c>
      <c r="AE44" s="30" t="s">
        <v>4</v>
      </c>
      <c r="AF44" s="30" t="s">
        <v>5</v>
      </c>
      <c r="AG44" s="30" t="s">
        <v>6</v>
      </c>
      <c r="AH44" s="30" t="s">
        <v>20</v>
      </c>
      <c r="AI44" s="30" t="s">
        <v>8</v>
      </c>
      <c r="AJ44" s="30" t="s">
        <v>9</v>
      </c>
    </row>
    <row r="45" spans="2:36" x14ac:dyDescent="0.25">
      <c r="B45" s="1" t="s">
        <v>10</v>
      </c>
      <c r="C45" s="1"/>
      <c r="D45" s="1"/>
      <c r="E45" s="1"/>
      <c r="F45" s="3"/>
      <c r="G45" s="8"/>
      <c r="H45" s="8"/>
      <c r="I45" s="8"/>
      <c r="K45" s="1" t="s">
        <v>10</v>
      </c>
      <c r="L45" s="1"/>
      <c r="M45" s="1"/>
      <c r="N45" s="1"/>
      <c r="O45" s="3"/>
      <c r="P45" s="8"/>
      <c r="Q45" s="8"/>
      <c r="R45" s="8"/>
      <c r="T45" s="1" t="s">
        <v>10</v>
      </c>
      <c r="U45" s="1"/>
      <c r="V45" s="1"/>
      <c r="W45" s="1"/>
      <c r="X45" s="3"/>
      <c r="Y45" s="8"/>
      <c r="Z45" s="8"/>
      <c r="AA45" s="8"/>
      <c r="AB45" s="18"/>
      <c r="AC45" s="1" t="s">
        <v>10</v>
      </c>
      <c r="AD45" s="1">
        <v>0</v>
      </c>
      <c r="AE45" s="1">
        <v>1</v>
      </c>
      <c r="AF45" s="1">
        <v>0.68589999999999995</v>
      </c>
      <c r="AG45" s="3"/>
      <c r="AH45" s="8"/>
      <c r="AI45" s="8"/>
      <c r="AJ45" s="8"/>
    </row>
    <row r="46" spans="2:36" x14ac:dyDescent="0.25">
      <c r="B46" s="1" t="s">
        <v>11</v>
      </c>
      <c r="C46" s="1"/>
      <c r="D46" s="1"/>
      <c r="E46" s="1"/>
      <c r="F46" s="1"/>
      <c r="G46" s="20"/>
      <c r="H46" s="20"/>
      <c r="I46" s="20"/>
      <c r="K46" s="1" t="s">
        <v>11</v>
      </c>
      <c r="L46" s="1"/>
      <c r="M46" s="1"/>
      <c r="N46" s="1"/>
      <c r="O46" s="1"/>
      <c r="P46" s="20"/>
      <c r="Q46" s="20"/>
      <c r="R46" s="20"/>
      <c r="T46" s="1" t="s">
        <v>11</v>
      </c>
      <c r="U46" s="1"/>
      <c r="V46" s="1"/>
      <c r="W46" s="1"/>
      <c r="X46" s="1"/>
      <c r="Y46" s="20"/>
      <c r="Z46" s="20"/>
      <c r="AA46" s="20"/>
      <c r="AB46" s="18"/>
      <c r="AC46" s="1" t="s">
        <v>11</v>
      </c>
      <c r="AD46" s="1">
        <v>0.1237</v>
      </c>
      <c r="AE46" s="1">
        <v>1</v>
      </c>
      <c r="AF46" s="1">
        <v>0.78359999999999996</v>
      </c>
      <c r="AG46" s="1">
        <v>9.9000000000000008E-3</v>
      </c>
      <c r="AH46" s="30" t="s">
        <v>59</v>
      </c>
      <c r="AI46" s="30">
        <v>0.1047</v>
      </c>
      <c r="AJ46" s="30">
        <v>0.99</v>
      </c>
    </row>
    <row r="47" spans="2:36" x14ac:dyDescent="0.25">
      <c r="B47" s="1" t="s">
        <v>12</v>
      </c>
      <c r="C47" s="1"/>
      <c r="D47" s="1"/>
      <c r="E47" s="1"/>
      <c r="F47" s="3"/>
      <c r="G47" s="8"/>
      <c r="H47" s="8"/>
      <c r="I47" s="8"/>
      <c r="K47" s="1" t="s">
        <v>12</v>
      </c>
      <c r="L47" s="1"/>
      <c r="M47" s="1"/>
      <c r="N47" s="1"/>
      <c r="O47" s="3"/>
      <c r="P47" s="8"/>
      <c r="Q47" s="8"/>
      <c r="R47" s="8"/>
      <c r="T47" s="1" t="s">
        <v>12</v>
      </c>
      <c r="U47" s="1"/>
      <c r="V47" s="1"/>
      <c r="W47" s="1"/>
      <c r="X47" s="3"/>
      <c r="Y47" s="8"/>
      <c r="Z47" s="8"/>
      <c r="AA47" s="8"/>
      <c r="AB47" s="18"/>
      <c r="AC47" s="1" t="s">
        <v>12</v>
      </c>
      <c r="AD47" s="1">
        <v>0.24</v>
      </c>
      <c r="AE47" s="1">
        <v>1</v>
      </c>
      <c r="AF47" s="1">
        <v>0.88119999999999998</v>
      </c>
      <c r="AG47" s="3"/>
      <c r="AH47" s="8"/>
      <c r="AI47" s="8"/>
      <c r="AJ47" s="8"/>
    </row>
  </sheetData>
  <mergeCells count="30">
    <mergeCell ref="H13:I13"/>
    <mergeCell ref="C19:E19"/>
    <mergeCell ref="L19:N19"/>
    <mergeCell ref="C43:E43"/>
    <mergeCell ref="L43:N43"/>
    <mergeCell ref="C27:E27"/>
    <mergeCell ref="F34:G34"/>
    <mergeCell ref="C35:E35"/>
    <mergeCell ref="L35:N35"/>
    <mergeCell ref="C3:E3"/>
    <mergeCell ref="L3:N3"/>
    <mergeCell ref="U3:W3"/>
    <mergeCell ref="AD3:AF3"/>
    <mergeCell ref="C11:E11"/>
    <mergeCell ref="L11:N11"/>
    <mergeCell ref="AG34:AH34"/>
    <mergeCell ref="AD35:AF35"/>
    <mergeCell ref="AG42:AH42"/>
    <mergeCell ref="AD43:AF43"/>
    <mergeCell ref="O2:P2"/>
    <mergeCell ref="X2:Y2"/>
    <mergeCell ref="AG2:AH2"/>
    <mergeCell ref="U43:W43"/>
    <mergeCell ref="AD19:AF19"/>
    <mergeCell ref="O42:P42"/>
    <mergeCell ref="X42:Y42"/>
    <mergeCell ref="U19:W19"/>
    <mergeCell ref="O34:P34"/>
    <mergeCell ref="X34:Y34"/>
    <mergeCell ref="U35:W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hxCr</vt:lpstr>
      <vt:lpstr>Fr0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dcterms:created xsi:type="dcterms:W3CDTF">2016-08-10T07:11:31Z</dcterms:created>
  <dcterms:modified xsi:type="dcterms:W3CDTF">2019-07-18T17:47:39Z</dcterms:modified>
</cp:coreProperties>
</file>