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perCent\Statistics\stats_H\"/>
    </mc:Choice>
  </mc:AlternateContent>
  <bookViews>
    <workbookView xWindow="0" yWindow="0" windowWidth="20490" windowHeight="7755" activeTab="1"/>
  </bookViews>
  <sheets>
    <sheet name="summary" sheetId="1" r:id="rId1"/>
    <sheet name="data_regression" sheetId="2" r:id="rId2"/>
  </sheets>
  <definedNames>
    <definedName name="alpha">summary!#REF!</definedName>
    <definedName name="g">summary!#REF!</definedName>
    <definedName name="J">summary!#REF!</definedName>
    <definedName name="nu">summary!#REF!</definedName>
    <definedName name="rhof">summary!#REF!</definedName>
    <definedName name="rhos">summary!#REF!</definedName>
    <definedName name="s">summary!#REF!</definedName>
    <definedName name="w0">summary!#REF!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" i="2" l="1"/>
  <c r="R21" i="2"/>
  <c r="Q21" i="2"/>
  <c r="R20" i="2"/>
  <c r="Q20" i="2"/>
  <c r="L222" i="1" l="1"/>
  <c r="L223" i="1"/>
  <c r="L216" i="1"/>
  <c r="L217" i="1"/>
  <c r="L219" i="1"/>
  <c r="L214" i="1"/>
  <c r="L212" i="1"/>
  <c r="L210" i="1"/>
  <c r="L228" i="1"/>
  <c r="L231" i="1"/>
  <c r="L234" i="1"/>
  <c r="I36" i="2" l="1"/>
  <c r="I35" i="2"/>
  <c r="H35" i="2"/>
  <c r="I34" i="2"/>
  <c r="H28" i="2"/>
  <c r="H27" i="2"/>
  <c r="Q15" i="2"/>
  <c r="Q14" i="2"/>
  <c r="Q13" i="2"/>
  <c r="Q8" i="2"/>
  <c r="Q7" i="2"/>
  <c r="Q6" i="2"/>
  <c r="I28" i="2" l="1"/>
  <c r="I29" i="2"/>
  <c r="I27" i="2"/>
  <c r="I14" i="2" l="1"/>
  <c r="H22" i="2" l="1"/>
  <c r="H20" i="2"/>
  <c r="H15" i="2"/>
  <c r="H13" i="2"/>
  <c r="H7" i="2"/>
  <c r="H8" i="2"/>
  <c r="H6" i="2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102" i="1"/>
  <c r="L103" i="1"/>
  <c r="L117" i="1"/>
  <c r="L118" i="1"/>
  <c r="L119" i="1"/>
  <c r="L120" i="1"/>
  <c r="L121" i="1"/>
  <c r="L122" i="1"/>
  <c r="L123" i="1"/>
  <c r="L124" i="1"/>
  <c r="L138" i="1"/>
  <c r="L139" i="1"/>
  <c r="L140" i="1"/>
  <c r="L141" i="1"/>
  <c r="L142" i="1"/>
  <c r="L143" i="1"/>
  <c r="L144" i="1"/>
  <c r="L154" i="1"/>
  <c r="L155" i="1"/>
  <c r="L156" i="1"/>
  <c r="L157" i="1"/>
  <c r="L158" i="1"/>
  <c r="L159" i="1"/>
  <c r="L160" i="1"/>
  <c r="L161" i="1"/>
  <c r="L162" i="1"/>
  <c r="L163" i="1"/>
  <c r="L177" i="1"/>
  <c r="L191" i="1"/>
  <c r="L192" i="1"/>
  <c r="L193" i="1"/>
  <c r="L194" i="1"/>
  <c r="L208" i="1"/>
  <c r="L209" i="1"/>
  <c r="L211" i="1"/>
  <c r="L213" i="1"/>
  <c r="L215" i="1"/>
  <c r="L218" i="1"/>
  <c r="L220" i="1"/>
  <c r="L221" i="1"/>
  <c r="L224" i="1"/>
  <c r="L225" i="1"/>
  <c r="L226" i="1"/>
  <c r="L227" i="1"/>
  <c r="L229" i="1"/>
  <c r="L230" i="1"/>
  <c r="L232" i="1"/>
  <c r="L233" i="1"/>
  <c r="L235" i="1"/>
  <c r="L236" i="1"/>
  <c r="L237" i="1"/>
  <c r="Z11" i="1" l="1"/>
  <c r="AA11" i="1"/>
  <c r="Z12" i="1"/>
  <c r="AA12" i="1"/>
  <c r="Z22" i="1"/>
  <c r="AA22" i="1"/>
  <c r="Z23" i="1"/>
  <c r="AA23" i="1"/>
  <c r="Z33" i="1"/>
  <c r="AA33" i="1"/>
  <c r="Z34" i="1"/>
  <c r="AA34" i="1"/>
  <c r="AA32" i="1" l="1"/>
  <c r="Z32" i="1"/>
  <c r="AA31" i="1"/>
  <c r="Z31" i="1"/>
  <c r="AA21" i="1" l="1"/>
  <c r="Z21" i="1"/>
  <c r="Z10" i="1"/>
  <c r="AA10" i="1"/>
  <c r="Z17" i="1" l="1"/>
  <c r="AA17" i="1"/>
  <c r="Z18" i="1"/>
  <c r="AA18" i="1"/>
  <c r="Z19" i="1"/>
  <c r="AA19" i="1"/>
  <c r="Z20" i="1"/>
  <c r="AA20" i="1"/>
  <c r="AA30" i="1"/>
  <c r="Z30" i="1"/>
  <c r="AA29" i="1"/>
  <c r="Z29" i="1"/>
  <c r="AA27" i="1"/>
  <c r="Z27" i="1"/>
  <c r="AA5" i="1" l="1"/>
  <c r="AA6" i="1"/>
  <c r="AA7" i="1"/>
  <c r="AA8" i="1"/>
  <c r="AA9" i="1"/>
  <c r="Z6" i="1"/>
  <c r="Z7" i="1"/>
  <c r="Z8" i="1"/>
  <c r="Z9" i="1"/>
  <c r="Z5" i="1"/>
</calcChain>
</file>

<file path=xl/sharedStrings.xml><?xml version="1.0" encoding="utf-8"?>
<sst xmlns="http://schemas.openxmlformats.org/spreadsheetml/2006/main" count="328" uniqueCount="74">
  <si>
    <t>Exp.</t>
  </si>
  <si>
    <t>File</t>
  </si>
  <si>
    <t>[N°]</t>
  </si>
  <si>
    <t>[-]</t>
  </si>
  <si>
    <r>
      <t>a/H</t>
    </r>
    <r>
      <rPr>
        <vertAlign val="subscript"/>
        <sz val="11"/>
        <color theme="1" tint="4.9989318521683403E-2"/>
        <rFont val="Times New Roman"/>
        <family val="1"/>
      </rPr>
      <t>nc</t>
    </r>
  </si>
  <si>
    <r>
      <t>b/w</t>
    </r>
    <r>
      <rPr>
        <vertAlign val="subscript"/>
        <sz val="11"/>
        <color theme="1" tint="4.9989318521683403E-2"/>
        <rFont val="Times New Roman"/>
        <family val="1"/>
      </rPr>
      <t>nc,max</t>
    </r>
  </si>
  <si>
    <t>µ</t>
  </si>
  <si>
    <t>ϑrel</t>
  </si>
  <si>
    <t>2a</t>
  </si>
  <si>
    <t>3a</t>
  </si>
  <si>
    <t>5a</t>
  </si>
  <si>
    <t>6a</t>
  </si>
  <si>
    <t>7a</t>
  </si>
  <si>
    <t>8a</t>
  </si>
  <si>
    <t>9a</t>
  </si>
  <si>
    <t>10a</t>
  </si>
  <si>
    <t>11a</t>
  </si>
  <si>
    <t>13a</t>
  </si>
  <si>
    <t>14a</t>
  </si>
  <si>
    <t>15a</t>
  </si>
  <si>
    <t>4a</t>
  </si>
  <si>
    <t>12a</t>
  </si>
  <si>
    <t>16a</t>
  </si>
  <si>
    <t>17a</t>
  </si>
  <si>
    <t>RESULT</t>
  </si>
  <si>
    <t>a*</t>
  </si>
  <si>
    <t>b*</t>
  </si>
  <si>
    <t>qb*</t>
  </si>
  <si>
    <t xml:space="preserve">CORR. </t>
  </si>
  <si>
    <t>SIGNIFICANCE</t>
  </si>
  <si>
    <t>ENTIRE POPULATION</t>
  </si>
  <si>
    <t>ONLY LATERAL FLOW CONSTRICTION</t>
  </si>
  <si>
    <t>ONLY TOP CONSTRICTION</t>
  </si>
  <si>
    <t>Hnc/H0</t>
  </si>
  <si>
    <t>Fr</t>
  </si>
  <si>
    <t>τ*</t>
  </si>
  <si>
    <t>η</t>
  </si>
  <si>
    <t>X* = a* x b* / H*</t>
  </si>
  <si>
    <t>Curve equation</t>
  </si>
  <si>
    <t>µ = p1 x H*^p2 + p3</t>
  </si>
  <si>
    <t>Combined</t>
  </si>
  <si>
    <t>p1</t>
  </si>
  <si>
    <t>p2</t>
  </si>
  <si>
    <t>p3</t>
  </si>
  <si>
    <t>R²</t>
  </si>
  <si>
    <t>Lateral</t>
  </si>
  <si>
    <t>Top</t>
  </si>
  <si>
    <t>Qb</t>
  </si>
  <si>
    <t>on /off</t>
  </si>
  <si>
    <t>τ*nc</t>
  </si>
  <si>
    <t>η = p1 x H*^p2 + p3</t>
  </si>
  <si>
    <t>limits</t>
  </si>
  <si>
    <t>lower</t>
  </si>
  <si>
    <t>upper</t>
  </si>
  <si>
    <t>ϑ</t>
  </si>
  <si>
    <t>ϑ = p1 x H*^p2 + p3</t>
  </si>
  <si>
    <t>Hx</t>
  </si>
  <si>
    <t>H* = p1 x H*^p2 + p3</t>
  </si>
  <si>
    <t>Combined a*xb*</t>
  </si>
  <si>
    <t>Lateral b*</t>
  </si>
  <si>
    <t>Top a*</t>
  </si>
  <si>
    <t>Hx + Qb</t>
  </si>
  <si>
    <t>µ (c* / H*)</t>
  </si>
  <si>
    <t>µ (c*)</t>
  </si>
  <si>
    <t>µ = p1 x c*^p2 + p3</t>
  </si>
  <si>
    <t>µ (c*) + Qb</t>
  </si>
  <si>
    <t>η (c*)</t>
  </si>
  <si>
    <t>η (c* / H*)</t>
  </si>
  <si>
    <t>η = p1 x c*^p2 + p3</t>
  </si>
  <si>
    <t>η (H* only)</t>
  </si>
  <si>
    <t>η = p1*EXP(p2*x)</t>
  </si>
  <si>
    <t xml:space="preserve">on   </t>
  </si>
  <si>
    <t>ζ</t>
  </si>
  <si>
    <t xml:space="preserve"> ζ = p1 x H*^p2 +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</si>
</sst>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  <font>
      <vertAlign val="subscript"/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1" fillId="2" borderId="0" xfId="0" applyFont="1" applyFill="1"/>
    <xf numFmtId="165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7" fillId="0" borderId="0" xfId="0" applyFo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numFmt numFmtId="164" formatCode="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M274" totalsRowShown="0" headerRowDxfId="13" dataDxfId="12">
  <autoFilter ref="B3:M274"/>
  <tableColumns count="12">
    <tableColumn id="1" name="Exp." dataDxfId="11"/>
    <tableColumn id="2" name="File" dataDxfId="10"/>
    <tableColumn id="13" name="a/Hnc" dataDxfId="9"/>
    <tableColumn id="14" name="b/wnc,max" dataDxfId="8"/>
    <tableColumn id="15" name="µ" dataDxfId="7"/>
    <tableColumn id="16" name="ϑrel" dataDxfId="6"/>
    <tableColumn id="17" name="Fr" dataDxfId="5"/>
    <tableColumn id="4" name="Hnc/H0" dataDxfId="4">
      <calculatedColumnFormula>Table2[[#This Row],[a/Hnc]]*Table2[[#This Row],[b/wnc,max]]</calculatedColumnFormula>
    </tableColumn>
    <tableColumn id="3" name="τ*" dataDxfId="3"/>
    <tableColumn id="5" name="η" dataDxfId="2"/>
    <tableColumn id="6" name="τ*nc" dataDxfId="1"/>
    <tableColumn id="7" name="ζ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75"/>
  <sheetViews>
    <sheetView zoomScaleNormal="100" workbookViewId="0">
      <selection activeCell="P41" sqref="P41"/>
    </sheetView>
  </sheetViews>
  <sheetFormatPr defaultRowHeight="15" x14ac:dyDescent="0.25"/>
  <cols>
    <col min="1" max="1" width="14" style="1" customWidth="1"/>
    <col min="2" max="2" width="9.85546875" style="3" customWidth="1"/>
    <col min="3" max="3" width="9.140625" style="2"/>
    <col min="4" max="16384" width="9.140625" style="1"/>
  </cols>
  <sheetData>
    <row r="1" spans="2:27" x14ac:dyDescent="0.25">
      <c r="B1" s="6"/>
    </row>
    <row r="2" spans="2:27" x14ac:dyDescent="0.25">
      <c r="B2" s="4" t="s">
        <v>2</v>
      </c>
      <c r="C2" s="5" t="s">
        <v>2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O2" s="1" t="s">
        <v>24</v>
      </c>
    </row>
    <row r="3" spans="2:27" ht="16.5" x14ac:dyDescent="0.3">
      <c r="B3" s="7" t="s">
        <v>0</v>
      </c>
      <c r="C3" s="8" t="s">
        <v>1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34</v>
      </c>
      <c r="I3" s="11" t="s">
        <v>33</v>
      </c>
      <c r="J3" s="11" t="s">
        <v>35</v>
      </c>
      <c r="K3" s="8" t="s">
        <v>36</v>
      </c>
      <c r="L3" s="11" t="s">
        <v>49</v>
      </c>
      <c r="M3" s="8" t="s">
        <v>72</v>
      </c>
      <c r="N3" s="8"/>
      <c r="O3" s="1" t="s">
        <v>30</v>
      </c>
    </row>
    <row r="4" spans="2:27" x14ac:dyDescent="0.25">
      <c r="B4" s="7">
        <v>1300</v>
      </c>
      <c r="C4" s="8">
        <v>2</v>
      </c>
      <c r="D4" s="8">
        <v>0.64331441568007441</v>
      </c>
      <c r="E4" s="8">
        <v>0.60519811618197605</v>
      </c>
      <c r="F4" s="8">
        <v>0.65159822067729478</v>
      </c>
      <c r="G4" s="8">
        <v>5.640418429124306E-2</v>
      </c>
      <c r="H4" s="8">
        <v>0.17211331363478471</v>
      </c>
      <c r="I4" s="11">
        <v>0.62475710087714642</v>
      </c>
      <c r="J4" s="11">
        <v>1.139150201532115E-3</v>
      </c>
      <c r="K4" s="8">
        <v>0.11438555098165401</v>
      </c>
      <c r="L4" s="11">
        <f>Table2[[#This Row],[τ*]]/Table2[[#This Row],[η]]</f>
        <v>9.9588644873059209E-3</v>
      </c>
      <c r="M4" s="8">
        <v>1.0592827803362126</v>
      </c>
      <c r="N4" s="8"/>
      <c r="O4" s="1" t="s">
        <v>28</v>
      </c>
      <c r="P4" s="1" t="s">
        <v>25</v>
      </c>
      <c r="Q4" s="1" t="s">
        <v>26</v>
      </c>
      <c r="R4" s="1" t="s">
        <v>34</v>
      </c>
      <c r="S4" s="1" t="s">
        <v>27</v>
      </c>
      <c r="T4" s="1" t="s">
        <v>6</v>
      </c>
      <c r="U4" s="1" t="s">
        <v>33</v>
      </c>
      <c r="V4" s="1" t="s">
        <v>35</v>
      </c>
      <c r="W4" s="1" t="s">
        <v>36</v>
      </c>
      <c r="Y4" s="1" t="s">
        <v>29</v>
      </c>
      <c r="Z4" s="1" t="s">
        <v>27</v>
      </c>
      <c r="AA4" s="1" t="s">
        <v>6</v>
      </c>
    </row>
    <row r="5" spans="2:27" x14ac:dyDescent="0.25">
      <c r="B5" s="7">
        <v>1300</v>
      </c>
      <c r="C5" s="8">
        <v>3</v>
      </c>
      <c r="D5" s="8">
        <v>0.68945850335169934</v>
      </c>
      <c r="E5" s="8">
        <v>0.60485317925300386</v>
      </c>
      <c r="F5" s="8">
        <v>0.62580599672703707</v>
      </c>
      <c r="G5" s="8">
        <v>0.10644438314426109</v>
      </c>
      <c r="H5" s="8">
        <v>0.1880041185914571</v>
      </c>
      <c r="I5" s="11">
        <v>0.64897590517727499</v>
      </c>
      <c r="J5" s="11">
        <v>1.3047046291892437E-3</v>
      </c>
      <c r="K5" s="8">
        <v>0.13083181954817019</v>
      </c>
      <c r="L5" s="11">
        <f>Table2[[#This Row],[τ*]]/Table2[[#This Row],[η]]</f>
        <v>9.9723800654539715E-3</v>
      </c>
      <c r="M5" s="8">
        <v>1.1164496025370765</v>
      </c>
      <c r="N5" s="8"/>
      <c r="O5" s="1" t="s">
        <v>25</v>
      </c>
      <c r="P5" s="1">
        <v>1</v>
      </c>
      <c r="Q5" s="1">
        <v>-0.72066408778797242</v>
      </c>
      <c r="R5" s="1">
        <v>0.21065452546512728</v>
      </c>
      <c r="S5" s="1">
        <v>9.2714208966928544E-2</v>
      </c>
      <c r="T5" s="1">
        <v>0.17864521745796447</v>
      </c>
      <c r="U5" s="1">
        <v>0.28531566787938634</v>
      </c>
      <c r="V5" s="1">
        <v>-9.3014396643608874E-3</v>
      </c>
      <c r="W5" s="1">
        <v>-5.6033009924802459E-3</v>
      </c>
      <c r="Y5" s="1" t="s">
        <v>25</v>
      </c>
      <c r="Z5" s="1">
        <f>1-S5/1</f>
        <v>0.9072857910330715</v>
      </c>
      <c r="AA5" s="1">
        <f>1-T5/1</f>
        <v>0.82135478254203553</v>
      </c>
    </row>
    <row r="6" spans="2:27" x14ac:dyDescent="0.25">
      <c r="B6" s="9">
        <v>1300</v>
      </c>
      <c r="C6" s="10">
        <v>5</v>
      </c>
      <c r="D6" s="8">
        <v>0.72654129582538451</v>
      </c>
      <c r="E6" s="8">
        <v>0.60413391135243055</v>
      </c>
      <c r="F6" s="8">
        <v>0.67062885983135734</v>
      </c>
      <c r="G6" s="8">
        <v>0.13758223697213576</v>
      </c>
      <c r="H6" s="8">
        <v>0.2807922846500927</v>
      </c>
      <c r="I6" s="11">
        <v>0.7662716877819461</v>
      </c>
      <c r="J6" s="11">
        <v>2.4127312261485044E-3</v>
      </c>
      <c r="K6" s="8">
        <v>0.24125958755039345</v>
      </c>
      <c r="L6" s="11">
        <f>Table2[[#This Row],[τ*]]/Table2[[#This Row],[η]]</f>
        <v>1.000056101664578E-2</v>
      </c>
      <c r="M6" s="8">
        <v>0.85132453346059911</v>
      </c>
      <c r="N6" s="8"/>
      <c r="O6" s="1" t="s">
        <v>26</v>
      </c>
      <c r="P6" s="1">
        <v>-0.72066408778797242</v>
      </c>
      <c r="Q6" s="1">
        <v>1</v>
      </c>
      <c r="R6" s="1">
        <v>0.27593408018385346</v>
      </c>
      <c r="S6" s="1">
        <v>0.1707860509085477</v>
      </c>
      <c r="T6" s="1">
        <v>-0.19234708909979797</v>
      </c>
      <c r="U6" s="1">
        <v>0.15003093292196429</v>
      </c>
      <c r="V6" s="1">
        <v>0.27564816356241867</v>
      </c>
      <c r="W6" s="1">
        <v>0.27444428771714663</v>
      </c>
      <c r="Y6" s="1" t="s">
        <v>26</v>
      </c>
      <c r="Z6" s="1">
        <f t="shared" ref="Z6:AA9" si="0">1-S6/1</f>
        <v>0.8292139490914523</v>
      </c>
      <c r="AA6" s="1">
        <f t="shared" si="0"/>
        <v>1.192347089099798</v>
      </c>
    </row>
    <row r="7" spans="2:27" x14ac:dyDescent="0.25">
      <c r="B7" s="9">
        <v>1300</v>
      </c>
      <c r="C7" s="10">
        <v>6</v>
      </c>
      <c r="D7" s="8">
        <v>1.4022093563143534</v>
      </c>
      <c r="E7" s="8">
        <v>0.32312964578247194</v>
      </c>
      <c r="F7" s="8">
        <v>0.63050933620167438</v>
      </c>
      <c r="G7" s="8">
        <v>0.15249246178892645</v>
      </c>
      <c r="H7" s="8">
        <v>0.17971150640303768</v>
      </c>
      <c r="I7" s="11"/>
      <c r="J7" s="11">
        <v>1.2167597501262129E-3</v>
      </c>
      <c r="K7" s="19"/>
      <c r="L7" s="11" t="e">
        <f>Table2[[#This Row],[τ*]]/Table2[[#This Row],[η]]</f>
        <v>#DIV/0!</v>
      </c>
      <c r="M7" s="8"/>
      <c r="N7" s="8"/>
      <c r="O7" s="1" t="s">
        <v>34</v>
      </c>
      <c r="P7" s="1">
        <v>0.21065452546512728</v>
      </c>
      <c r="Q7" s="1">
        <v>0.27593408018385346</v>
      </c>
      <c r="R7" s="1">
        <v>0.99999999999999989</v>
      </c>
      <c r="S7" s="1">
        <v>0.41957311983533618</v>
      </c>
      <c r="T7" s="1">
        <v>0.39649572097261676</v>
      </c>
      <c r="U7" s="1">
        <v>0.89277091106205386</v>
      </c>
      <c r="V7" s="1">
        <v>0.54526317709361771</v>
      </c>
      <c r="W7" s="1">
        <v>0.54374831361311615</v>
      </c>
      <c r="Y7" s="1" t="s">
        <v>34</v>
      </c>
      <c r="Z7" s="1">
        <f t="shared" si="0"/>
        <v>0.58042688016466382</v>
      </c>
      <c r="AA7" s="1">
        <f t="shared" si="0"/>
        <v>0.60350427902738324</v>
      </c>
    </row>
    <row r="8" spans="2:27" x14ac:dyDescent="0.25">
      <c r="B8" s="9">
        <v>1300</v>
      </c>
      <c r="C8" s="10">
        <v>7</v>
      </c>
      <c r="D8" s="8">
        <v>1.3533232133827089</v>
      </c>
      <c r="E8" s="8">
        <v>0.32446596734889088</v>
      </c>
      <c r="F8" s="8">
        <v>0.6105145961316194</v>
      </c>
      <c r="G8" s="8">
        <v>6.8787936824684657E-3</v>
      </c>
      <c r="H8" s="8">
        <v>0.16175735557614065</v>
      </c>
      <c r="I8" s="11"/>
      <c r="J8" s="11">
        <v>1.0363679677094166E-3</v>
      </c>
      <c r="K8" s="19"/>
      <c r="L8" s="11" t="e">
        <f>Table2[[#This Row],[τ*]]/Table2[[#This Row],[η]]</f>
        <v>#DIV/0!</v>
      </c>
      <c r="M8" s="8"/>
      <c r="N8" s="8"/>
      <c r="O8" s="1" t="s">
        <v>27</v>
      </c>
      <c r="P8" s="1">
        <v>9.2714208966928544E-2</v>
      </c>
      <c r="Q8" s="1">
        <v>0.1707860509085477</v>
      </c>
      <c r="R8" s="1">
        <v>0.41957311983533618</v>
      </c>
      <c r="S8" s="1">
        <v>1</v>
      </c>
      <c r="T8" s="1">
        <v>0.13996314371451651</v>
      </c>
      <c r="U8" s="1">
        <v>0.40003129989842789</v>
      </c>
      <c r="V8" s="1">
        <v>0.74507836082431289</v>
      </c>
      <c r="W8" s="1">
        <v>0.77474889993707308</v>
      </c>
      <c r="Y8" s="1" t="s">
        <v>27</v>
      </c>
      <c r="Z8" s="1">
        <f t="shared" si="0"/>
        <v>0</v>
      </c>
      <c r="AA8" s="1">
        <f t="shared" si="0"/>
        <v>0.86003685628548343</v>
      </c>
    </row>
    <row r="9" spans="2:27" x14ac:dyDescent="0.25">
      <c r="B9" s="9">
        <v>1300</v>
      </c>
      <c r="C9" s="10">
        <v>8</v>
      </c>
      <c r="D9" s="8">
        <v>0.88931191856185809</v>
      </c>
      <c r="E9" s="8">
        <v>0.48703895492584987</v>
      </c>
      <c r="F9" s="8">
        <v>0.63566763243194924</v>
      </c>
      <c r="G9" s="8">
        <v>2.8715509041074842E-2</v>
      </c>
      <c r="H9" s="8">
        <v>0.24049353470371754</v>
      </c>
      <c r="I9" s="11">
        <v>0.71900394873204942</v>
      </c>
      <c r="J9" s="11">
        <v>1.9068001558980344E-3</v>
      </c>
      <c r="K9" s="8">
        <v>0.19296897161863144</v>
      </c>
      <c r="L9" s="11">
        <f>Table2[[#This Row],[τ*]]/Table2[[#This Row],[η]]</f>
        <v>9.8813821719819436E-3</v>
      </c>
      <c r="M9" s="8">
        <v>1.2048417820298085</v>
      </c>
      <c r="N9" s="8"/>
      <c r="O9" s="1" t="s">
        <v>6</v>
      </c>
      <c r="P9" s="1">
        <v>0.17864521745796447</v>
      </c>
      <c r="Q9" s="1">
        <v>-0.19234708909979797</v>
      </c>
      <c r="R9" s="1">
        <v>0.39649572097261676</v>
      </c>
      <c r="S9" s="1">
        <v>0.13996314371451649</v>
      </c>
      <c r="T9" s="1">
        <v>1.0000000000000002</v>
      </c>
      <c r="U9" s="1">
        <v>0.60140004241455292</v>
      </c>
      <c r="V9" s="1">
        <v>0.30761667065993625</v>
      </c>
      <c r="W9" s="1">
        <v>0.30604315742016519</v>
      </c>
      <c r="Y9" s="1" t="s">
        <v>6</v>
      </c>
      <c r="Z9" s="1">
        <f t="shared" si="0"/>
        <v>0.86003685628548354</v>
      </c>
      <c r="AA9" s="1">
        <f t="shared" si="0"/>
        <v>0</v>
      </c>
    </row>
    <row r="10" spans="2:27" x14ac:dyDescent="0.25">
      <c r="B10" s="9">
        <v>1300</v>
      </c>
      <c r="C10" s="10">
        <v>9</v>
      </c>
      <c r="D10" s="8">
        <v>0.91737276604810991</v>
      </c>
      <c r="E10" s="8">
        <v>0.48626995031038978</v>
      </c>
      <c r="F10" s="8">
        <v>0.66119402865799759</v>
      </c>
      <c r="G10" s="8">
        <v>0.13196184269807887</v>
      </c>
      <c r="H10" s="8">
        <v>0.28992466136009404</v>
      </c>
      <c r="I10" s="11">
        <v>0.77538883600884545</v>
      </c>
      <c r="J10" s="11">
        <v>2.5366291153354837E-3</v>
      </c>
      <c r="K10" s="8">
        <v>0.2557354942414341</v>
      </c>
      <c r="L10" s="11">
        <f>Table2[[#This Row],[τ*]]/Table2[[#This Row],[η]]</f>
        <v>9.9189560012373935E-3</v>
      </c>
      <c r="M10" s="8">
        <v>1.0649115430334781</v>
      </c>
      <c r="N10" s="8"/>
      <c r="O10" s="1" t="s">
        <v>33</v>
      </c>
      <c r="P10" s="1">
        <v>0.28531566787938628</v>
      </c>
      <c r="Q10" s="1">
        <v>0.15003093292196429</v>
      </c>
      <c r="R10" s="1">
        <v>0.89277091106205364</v>
      </c>
      <c r="S10" s="1">
        <v>0.40003129989842789</v>
      </c>
      <c r="T10" s="1">
        <v>0.60140004241455292</v>
      </c>
      <c r="U10" s="1">
        <v>0.99999999999999989</v>
      </c>
      <c r="V10" s="1">
        <v>0.4804719829563785</v>
      </c>
      <c r="W10" s="1">
        <v>0.48243062576422963</v>
      </c>
      <c r="Y10" s="1" t="s">
        <v>33</v>
      </c>
      <c r="Z10" s="1">
        <f t="shared" ref="Z10" si="1">1-S10/1</f>
        <v>0.59996870010157211</v>
      </c>
      <c r="AA10" s="1">
        <f t="shared" ref="AA10" si="2">1-T10/1</f>
        <v>0.39859995758544708</v>
      </c>
    </row>
    <row r="11" spans="2:27" x14ac:dyDescent="0.25">
      <c r="B11" s="9">
        <v>1300</v>
      </c>
      <c r="C11" s="10">
        <v>10</v>
      </c>
      <c r="D11" s="8">
        <v>0.93711159424514334</v>
      </c>
      <c r="E11" s="8">
        <v>0.48710332492400826</v>
      </c>
      <c r="F11" s="8">
        <v>0.67109877609156443</v>
      </c>
      <c r="G11" s="8">
        <v>0.14166033173519846</v>
      </c>
      <c r="H11" s="8">
        <v>0.3188968753517385</v>
      </c>
      <c r="I11" s="11">
        <v>0.8040361818299806</v>
      </c>
      <c r="J11" s="11">
        <v>2.9353276157980577E-3</v>
      </c>
      <c r="K11" s="8">
        <v>0.29715096842280686</v>
      </c>
      <c r="L11" s="11">
        <f>Table2[[#This Row],[τ*]]/Table2[[#This Row],[η]]</f>
        <v>9.8782367473945823E-3</v>
      </c>
      <c r="M11" s="8">
        <v>1.0096216989999089</v>
      </c>
      <c r="N11" s="8"/>
      <c r="O11" s="1" t="s">
        <v>35</v>
      </c>
      <c r="P11" s="1">
        <v>-9.3014396643608874E-3</v>
      </c>
      <c r="Q11" s="1">
        <v>0.27564816356241867</v>
      </c>
      <c r="R11" s="1">
        <v>0.54526317709361771</v>
      </c>
      <c r="S11" s="1">
        <v>0.74507836082431289</v>
      </c>
      <c r="T11" s="1">
        <v>0.30761667065993631</v>
      </c>
      <c r="U11" s="1">
        <v>0.4804719829563785</v>
      </c>
      <c r="V11" s="1">
        <v>0.99999999999999978</v>
      </c>
      <c r="W11" s="1">
        <v>0.99150096364508933</v>
      </c>
      <c r="Y11" s="1" t="s">
        <v>35</v>
      </c>
      <c r="Z11" s="1">
        <f t="shared" ref="Z11:Z12" si="3">1-S11/1</f>
        <v>0.25492163917568711</v>
      </c>
      <c r="AA11" s="1">
        <f t="shared" ref="AA11:AA12" si="4">1-T11/1</f>
        <v>0.69238332934006364</v>
      </c>
    </row>
    <row r="12" spans="2:27" x14ac:dyDescent="0.25">
      <c r="B12" s="9">
        <v>1300</v>
      </c>
      <c r="C12" s="10">
        <v>11</v>
      </c>
      <c r="D12" s="8">
        <v>1.4900502329740932</v>
      </c>
      <c r="E12" s="8">
        <v>0.32398288408039116</v>
      </c>
      <c r="F12" s="8">
        <v>0.62105830459800071</v>
      </c>
      <c r="G12" s="8">
        <v>1.4799762956233153E-2</v>
      </c>
      <c r="H12" s="8">
        <v>0.18400008822587774</v>
      </c>
      <c r="I12" s="11"/>
      <c r="J12" s="11">
        <v>1.2630075170480231E-3</v>
      </c>
      <c r="K12" s="19"/>
      <c r="L12" s="11" t="e">
        <f>Table2[[#This Row],[τ*]]/Table2[[#This Row],[η]]</f>
        <v>#DIV/0!</v>
      </c>
      <c r="M12" s="8"/>
      <c r="N12" s="8"/>
      <c r="O12" s="1" t="s">
        <v>36</v>
      </c>
      <c r="P12" s="1">
        <v>-5.6033009924802459E-3</v>
      </c>
      <c r="Q12" s="1">
        <v>0.27444428771714663</v>
      </c>
      <c r="R12" s="1">
        <v>0.54374831361311615</v>
      </c>
      <c r="S12" s="1">
        <v>0.77474889993707308</v>
      </c>
      <c r="T12" s="1">
        <v>0.30604315742016519</v>
      </c>
      <c r="U12" s="1">
        <v>0.48243062576422963</v>
      </c>
      <c r="V12" s="1">
        <v>0.99150096364508933</v>
      </c>
      <c r="W12" s="1">
        <v>1</v>
      </c>
      <c r="Y12" s="1" t="s">
        <v>36</v>
      </c>
      <c r="Z12" s="1">
        <f t="shared" si="3"/>
        <v>0.22525110006292692</v>
      </c>
      <c r="AA12" s="1">
        <f t="shared" si="4"/>
        <v>0.69395684257983481</v>
      </c>
    </row>
    <row r="13" spans="2:27" x14ac:dyDescent="0.25">
      <c r="B13" s="9">
        <v>1300</v>
      </c>
      <c r="C13" s="10">
        <v>13</v>
      </c>
      <c r="D13" s="8">
        <v>0.72712882880440954</v>
      </c>
      <c r="E13" s="8">
        <v>0.64869286709808838</v>
      </c>
      <c r="F13" s="8">
        <v>0.74325642557181903</v>
      </c>
      <c r="G13" s="8">
        <v>0.25720717223180956</v>
      </c>
      <c r="H13" s="8">
        <v>0.48759955800924748</v>
      </c>
      <c r="I13" s="11">
        <v>0.92590029525989914</v>
      </c>
      <c r="J13" s="11">
        <v>5.5939468362141333E-3</v>
      </c>
      <c r="K13" s="8">
        <v>0.56465978373042747</v>
      </c>
      <c r="L13" s="11">
        <f>Table2[[#This Row],[τ*]]/Table2[[#This Row],[η]]</f>
        <v>9.9067562404704969E-3</v>
      </c>
      <c r="M13" s="8">
        <v>0.56101973281209505</v>
      </c>
      <c r="N13" s="8"/>
    </row>
    <row r="14" spans="2:27" x14ac:dyDescent="0.25">
      <c r="B14" s="9">
        <v>1300</v>
      </c>
      <c r="C14" s="10">
        <v>14</v>
      </c>
      <c r="D14" s="8">
        <v>0.69727455559625851</v>
      </c>
      <c r="E14" s="8">
        <v>0.64934029574164032</v>
      </c>
      <c r="F14" s="8">
        <v>0.66064315135906226</v>
      </c>
      <c r="G14" s="8">
        <v>3.1415462388594953E-2</v>
      </c>
      <c r="H14" s="8">
        <v>0.27357529624304694</v>
      </c>
      <c r="I14" s="11">
        <v>0.7575701501769736</v>
      </c>
      <c r="J14" s="11">
        <v>2.3225424261775329E-3</v>
      </c>
      <c r="K14" s="8">
        <v>0.23500306133220983</v>
      </c>
      <c r="L14" s="11">
        <f>Table2[[#This Row],[τ*]]/Table2[[#This Row],[η]]</f>
        <v>9.8830305146293089E-3</v>
      </c>
      <c r="M14" s="8">
        <v>0.83824899993312529</v>
      </c>
      <c r="N14" s="8"/>
      <c r="O14" s="1" t="s">
        <v>31</v>
      </c>
    </row>
    <row r="15" spans="2:27" x14ac:dyDescent="0.25">
      <c r="B15" s="9">
        <v>1300</v>
      </c>
      <c r="C15" s="10">
        <v>15</v>
      </c>
      <c r="D15" s="8">
        <v>0.67687421924552438</v>
      </c>
      <c r="E15" s="8">
        <v>0.64147423478205079</v>
      </c>
      <c r="F15" s="8">
        <v>0.67361671965884728</v>
      </c>
      <c r="G15" s="8">
        <v>6.1864641470994221E-2</v>
      </c>
      <c r="H15" s="8">
        <v>0.25683513632045168</v>
      </c>
      <c r="I15" s="11">
        <v>0.74069650344091631</v>
      </c>
      <c r="J15" s="11">
        <v>2.1002569758895606E-3</v>
      </c>
      <c r="K15" s="8">
        <v>0.20649119929696133</v>
      </c>
      <c r="L15" s="11">
        <f>Table2[[#This Row],[τ*]]/Table2[[#This Row],[η]]</f>
        <v>1.0171169439861292E-2</v>
      </c>
      <c r="M15" s="8">
        <v>0.84121871568861373</v>
      </c>
      <c r="N15" s="8"/>
      <c r="O15" s="1" t="s">
        <v>28</v>
      </c>
      <c r="P15" s="1" t="s">
        <v>25</v>
      </c>
      <c r="Q15" s="1" t="s">
        <v>26</v>
      </c>
      <c r="R15" s="1" t="s">
        <v>34</v>
      </c>
      <c r="S15" s="1" t="s">
        <v>27</v>
      </c>
      <c r="T15" s="1" t="s">
        <v>6</v>
      </c>
      <c r="U15" s="1" t="s">
        <v>33</v>
      </c>
      <c r="V15" s="1" t="s">
        <v>35</v>
      </c>
      <c r="W15" s="1" t="s">
        <v>36</v>
      </c>
      <c r="Y15" s="1" t="s">
        <v>29</v>
      </c>
      <c r="Z15" s="1" t="s">
        <v>27</v>
      </c>
      <c r="AA15" s="1" t="s">
        <v>6</v>
      </c>
    </row>
    <row r="16" spans="2:27" x14ac:dyDescent="0.25">
      <c r="B16" s="9">
        <v>1301</v>
      </c>
      <c r="C16" s="10">
        <v>3</v>
      </c>
      <c r="D16" s="8">
        <v>0.67606624848624031</v>
      </c>
      <c r="E16" s="8">
        <v>0.62895875378589794</v>
      </c>
      <c r="F16" s="8">
        <v>0.6879872009452257</v>
      </c>
      <c r="G16" s="8">
        <v>0.16373257352904483</v>
      </c>
      <c r="H16" s="8">
        <v>0.26109251527519139</v>
      </c>
      <c r="I16" s="11">
        <v>0.74929741732998467</v>
      </c>
      <c r="J16" s="11">
        <v>2.1448117944936518E-3</v>
      </c>
      <c r="K16" s="8">
        <v>0.20177722525229647</v>
      </c>
      <c r="L16" s="11">
        <f>Table2[[#This Row],[τ*]]/Table2[[#This Row],[η]]</f>
        <v>1.0629602978293712E-2</v>
      </c>
      <c r="M16" s="8">
        <v>0.8308386898865272</v>
      </c>
      <c r="N16" s="8"/>
      <c r="O16" s="1" t="s">
        <v>25</v>
      </c>
      <c r="P16" s="15"/>
      <c r="Q16" s="15"/>
      <c r="R16" s="15"/>
      <c r="S16" s="15"/>
      <c r="T16" s="15"/>
      <c r="U16" s="15"/>
      <c r="V16" s="15"/>
      <c r="W16" s="15"/>
      <c r="Y16" s="15"/>
      <c r="Z16" s="15"/>
      <c r="AA16" s="15"/>
    </row>
    <row r="17" spans="2:27" x14ac:dyDescent="0.25">
      <c r="B17" s="9">
        <v>1301</v>
      </c>
      <c r="C17" s="10">
        <v>4</v>
      </c>
      <c r="D17" s="8">
        <v>0.65057737900703516</v>
      </c>
      <c r="E17" s="8">
        <v>0.62746223998423656</v>
      </c>
      <c r="F17" s="8">
        <v>0.66714311130804327</v>
      </c>
      <c r="G17" s="8">
        <v>2.0329524147141162E-2</v>
      </c>
      <c r="H17" s="8">
        <v>0.20437854366740241</v>
      </c>
      <c r="I17" s="11">
        <v>0.67799075511288209</v>
      </c>
      <c r="J17" s="11">
        <v>1.4717426885061721E-3</v>
      </c>
      <c r="K17" s="8">
        <v>0.13774604547379826</v>
      </c>
      <c r="L17" s="11">
        <f>Table2[[#This Row],[τ*]]/Table2[[#This Row],[η]]</f>
        <v>1.068446417785637E-2</v>
      </c>
      <c r="M17" s="8">
        <v>0.96492156917541061</v>
      </c>
      <c r="N17" s="8"/>
      <c r="O17" s="1" t="s">
        <v>26</v>
      </c>
      <c r="P17" s="15"/>
      <c r="Q17" s="1">
        <v>1</v>
      </c>
      <c r="R17" s="1">
        <v>0.89218229027214668</v>
      </c>
      <c r="S17" s="1">
        <v>0.33854528436174419</v>
      </c>
      <c r="T17" s="1">
        <v>-0.65374764917500161</v>
      </c>
      <c r="U17" s="1">
        <v>0.86619039028346168</v>
      </c>
      <c r="V17" s="1">
        <v>0.38011147785867899</v>
      </c>
      <c r="W17" s="1">
        <v>0.38331177042281961</v>
      </c>
      <c r="Y17" s="1" t="s">
        <v>26</v>
      </c>
      <c r="Z17" s="1">
        <f t="shared" ref="Z17:Z21" si="5">1-S17/1</f>
        <v>0.66145471563825575</v>
      </c>
      <c r="AA17" s="1">
        <f t="shared" ref="AA17:AA21" si="6">1-T17/1</f>
        <v>1.6537476491750016</v>
      </c>
    </row>
    <row r="18" spans="2:27" x14ac:dyDescent="0.25">
      <c r="B18" s="9">
        <v>1301</v>
      </c>
      <c r="C18" s="10">
        <v>5</v>
      </c>
      <c r="D18" s="8">
        <v>0.88717255185381105</v>
      </c>
      <c r="E18" s="8">
        <v>0.47087388601855262</v>
      </c>
      <c r="F18" s="8">
        <v>0.60010641303470547</v>
      </c>
      <c r="G18" s="8">
        <v>9.2625926697745779E-3</v>
      </c>
      <c r="H18" s="8">
        <v>0.17753955225788084</v>
      </c>
      <c r="I18" s="11">
        <v>0.63864982050002961</v>
      </c>
      <c r="J18" s="11">
        <v>1.1848782974537386E-3</v>
      </c>
      <c r="K18" s="8">
        <v>0.11103813524610691</v>
      </c>
      <c r="L18" s="11">
        <f>Table2[[#This Row],[τ*]]/Table2[[#This Row],[η]]</f>
        <v>1.0670913149140636E-2</v>
      </c>
      <c r="M18" s="8">
        <v>1.6012032661240927</v>
      </c>
      <c r="N18" s="8"/>
      <c r="O18" s="1" t="s">
        <v>34</v>
      </c>
      <c r="P18" s="15"/>
      <c r="Q18" s="1">
        <v>0.89218229027214668</v>
      </c>
      <c r="R18" s="1">
        <v>1</v>
      </c>
      <c r="S18" s="1">
        <v>0.26795497009690483</v>
      </c>
      <c r="T18" s="1">
        <v>-0.48480518880666512</v>
      </c>
      <c r="U18" s="1">
        <v>0.82418444366776877</v>
      </c>
      <c r="V18" s="1">
        <v>0.33800548988228252</v>
      </c>
      <c r="W18" s="1">
        <v>0.33205790128552681</v>
      </c>
      <c r="Y18" s="1" t="s">
        <v>34</v>
      </c>
      <c r="Z18" s="1">
        <f t="shared" si="5"/>
        <v>0.73204502990309517</v>
      </c>
      <c r="AA18" s="1">
        <f t="shared" si="6"/>
        <v>1.4848051888066651</v>
      </c>
    </row>
    <row r="19" spans="2:27" x14ac:dyDescent="0.25">
      <c r="B19" s="7">
        <v>1301</v>
      </c>
      <c r="C19" s="8">
        <v>6</v>
      </c>
      <c r="D19" s="8">
        <v>0.93397731227043446</v>
      </c>
      <c r="E19" s="8">
        <v>0.47153935583741602</v>
      </c>
      <c r="F19" s="8">
        <v>0.64897245416187799</v>
      </c>
      <c r="G19" s="8">
        <v>0.13250599231818089</v>
      </c>
      <c r="H19" s="8">
        <v>0.2575649798121078</v>
      </c>
      <c r="I19" s="11">
        <v>0.74529418258081537</v>
      </c>
      <c r="J19" s="11">
        <v>2.1004178418945691E-3</v>
      </c>
      <c r="K19" s="8">
        <v>0.19743764155582044</v>
      </c>
      <c r="L19" s="11">
        <f>Table2[[#This Row],[τ*]]/Table2[[#This Row],[η]]</f>
        <v>1.063838600047666E-2</v>
      </c>
      <c r="M19" s="8">
        <v>1.2275997136367245</v>
      </c>
      <c r="N19" s="8"/>
      <c r="O19" s="1" t="s">
        <v>27</v>
      </c>
      <c r="P19" s="15"/>
      <c r="Q19" s="1">
        <v>0.33854528436174419</v>
      </c>
      <c r="R19" s="1">
        <v>0.26795497009690483</v>
      </c>
      <c r="S19" s="1">
        <v>0.99999999999999989</v>
      </c>
      <c r="T19" s="1">
        <v>-0.34792214485463657</v>
      </c>
      <c r="U19" s="1">
        <v>0.20042434329353068</v>
      </c>
      <c r="V19" s="1">
        <v>0.79897026358261203</v>
      </c>
      <c r="W19" s="1">
        <v>0.84273116150408611</v>
      </c>
      <c r="Y19" s="1" t="s">
        <v>27</v>
      </c>
      <c r="Z19" s="1">
        <f t="shared" si="5"/>
        <v>0</v>
      </c>
      <c r="AA19" s="1">
        <f t="shared" si="6"/>
        <v>1.3479221448546366</v>
      </c>
    </row>
    <row r="20" spans="2:27" x14ac:dyDescent="0.25">
      <c r="B20" s="7">
        <v>1301</v>
      </c>
      <c r="C20" s="8">
        <v>8</v>
      </c>
      <c r="D20" s="8">
        <v>0.95644197435835099</v>
      </c>
      <c r="E20" s="8">
        <v>0.47002597209187785</v>
      </c>
      <c r="F20" s="8">
        <v>0.67055169986782015</v>
      </c>
      <c r="G20" s="8">
        <v>8.9776929025142546E-2</v>
      </c>
      <c r="H20" s="8">
        <v>0.29548487945231439</v>
      </c>
      <c r="I20" s="11">
        <v>0.78734385406556817</v>
      </c>
      <c r="J20" s="11">
        <v>2.5914404348494693E-3</v>
      </c>
      <c r="K20" s="8">
        <v>0.24191111765054268</v>
      </c>
      <c r="L20" s="11">
        <f>Table2[[#This Row],[τ*]]/Table2[[#This Row],[η]]</f>
        <v>1.0712366012846851E-2</v>
      </c>
      <c r="M20" s="8">
        <v>1.1217827790424819</v>
      </c>
      <c r="N20" s="8"/>
      <c r="O20" s="1" t="s">
        <v>6</v>
      </c>
      <c r="P20" s="15"/>
      <c r="Q20" s="1">
        <v>-0.65374764917500161</v>
      </c>
      <c r="R20" s="1">
        <v>-0.48480518880666512</v>
      </c>
      <c r="S20" s="1">
        <v>-0.34792214485463652</v>
      </c>
      <c r="T20" s="1">
        <v>1</v>
      </c>
      <c r="U20" s="1">
        <v>-0.21154065085544471</v>
      </c>
      <c r="V20" s="1">
        <v>-0.27508056658122404</v>
      </c>
      <c r="W20" s="1">
        <v>-0.31098365294814723</v>
      </c>
      <c r="Y20" s="1" t="s">
        <v>6</v>
      </c>
      <c r="Z20" s="1">
        <f t="shared" si="5"/>
        <v>1.3479221448546366</v>
      </c>
      <c r="AA20" s="1">
        <f t="shared" si="6"/>
        <v>0</v>
      </c>
    </row>
    <row r="21" spans="2:27" x14ac:dyDescent="0.25">
      <c r="B21" s="7">
        <v>1301</v>
      </c>
      <c r="C21" s="8">
        <v>9</v>
      </c>
      <c r="D21" s="8">
        <v>0.69750672000993652</v>
      </c>
      <c r="E21" s="8">
        <v>0.58557835737526076</v>
      </c>
      <c r="F21" s="8">
        <v>0.65895491493446157</v>
      </c>
      <c r="G21" s="8">
        <v>3.4346470440871218E-2</v>
      </c>
      <c r="H21" s="8">
        <v>0.21193461227446952</v>
      </c>
      <c r="I21" s="11">
        <v>0.68872844743144135</v>
      </c>
      <c r="J21" s="11">
        <v>1.5559041707534104E-3</v>
      </c>
      <c r="K21" s="8">
        <v>0.14503804971073148</v>
      </c>
      <c r="L21" s="11">
        <f>Table2[[#This Row],[τ*]]/Table2[[#This Row],[η]]</f>
        <v>1.0727558553473075E-2</v>
      </c>
      <c r="M21" s="8">
        <v>1.025098867572348</v>
      </c>
      <c r="N21" s="8"/>
      <c r="O21" s="1" t="s">
        <v>33</v>
      </c>
      <c r="P21" s="15"/>
      <c r="Q21" s="1">
        <v>0.86619039028346156</v>
      </c>
      <c r="R21" s="1">
        <v>0.82418444366776888</v>
      </c>
      <c r="S21" s="1">
        <v>0.20042434329353068</v>
      </c>
      <c r="T21" s="1">
        <v>-0.21154065085544471</v>
      </c>
      <c r="U21" s="1">
        <v>1</v>
      </c>
      <c r="V21" s="1">
        <v>0.29061175670393868</v>
      </c>
      <c r="W21" s="1">
        <v>0.27763503078732465</v>
      </c>
      <c r="Y21" s="1" t="s">
        <v>33</v>
      </c>
      <c r="Z21" s="1">
        <f t="shared" si="5"/>
        <v>0.79957565670646935</v>
      </c>
      <c r="AA21" s="1">
        <f t="shared" si="6"/>
        <v>1.2115406508554447</v>
      </c>
    </row>
    <row r="22" spans="2:27" x14ac:dyDescent="0.25">
      <c r="B22" s="7">
        <v>1301</v>
      </c>
      <c r="C22" s="8">
        <v>10</v>
      </c>
      <c r="D22" s="8">
        <v>0.73850220208144046</v>
      </c>
      <c r="E22" s="8">
        <v>0.58463508255992946</v>
      </c>
      <c r="F22" s="8">
        <v>0.67472416486859843</v>
      </c>
      <c r="G22" s="8">
        <v>0.14793612258578276</v>
      </c>
      <c r="H22" s="8">
        <v>0.27285523216893648</v>
      </c>
      <c r="I22" s="11">
        <v>0.76367918412344538</v>
      </c>
      <c r="J22" s="11">
        <v>2.2931546600240644E-3</v>
      </c>
      <c r="K22" s="8">
        <v>0.21302816756016951</v>
      </c>
      <c r="L22" s="11">
        <f>Table2[[#This Row],[τ*]]/Table2[[#This Row],[η]]</f>
        <v>1.0764560791597506E-2</v>
      </c>
      <c r="M22" s="8">
        <v>0.90571401725632272</v>
      </c>
      <c r="N22" s="8"/>
      <c r="O22" s="1" t="s">
        <v>35</v>
      </c>
      <c r="P22" s="15"/>
      <c r="Q22" s="1">
        <v>0.38011147785867899</v>
      </c>
      <c r="R22" s="1">
        <v>0.33800548988228252</v>
      </c>
      <c r="S22" s="1">
        <v>0.79897026358261203</v>
      </c>
      <c r="T22" s="1">
        <v>-0.27508056658122404</v>
      </c>
      <c r="U22" s="1">
        <v>0.29061175670393868</v>
      </c>
      <c r="V22" s="1">
        <v>1</v>
      </c>
      <c r="W22" s="1">
        <v>0.97655186757011492</v>
      </c>
      <c r="Y22" s="1" t="s">
        <v>35</v>
      </c>
      <c r="Z22" s="1">
        <f t="shared" ref="Z22:Z23" si="7">1-S22/1</f>
        <v>0.20102973641738797</v>
      </c>
      <c r="AA22" s="1">
        <f t="shared" ref="AA22:AA23" si="8">1-T22/1</f>
        <v>1.2750805665812242</v>
      </c>
    </row>
    <row r="23" spans="2:27" x14ac:dyDescent="0.25">
      <c r="B23" s="7">
        <v>1301</v>
      </c>
      <c r="C23" s="8">
        <v>11</v>
      </c>
      <c r="D23" s="8">
        <v>0.76956628356924861</v>
      </c>
      <c r="E23" s="8">
        <v>0.58535512847091409</v>
      </c>
      <c r="F23" s="8">
        <v>0.64303467320108632</v>
      </c>
      <c r="G23" s="8">
        <v>9.8894980221588477E-2</v>
      </c>
      <c r="H23" s="8">
        <v>0.26185042285538057</v>
      </c>
      <c r="I23" s="11">
        <v>0.75105672236008592</v>
      </c>
      <c r="J23" s="11">
        <v>2.1531306150206538E-3</v>
      </c>
      <c r="K23" s="8">
        <v>0.20054652981913731</v>
      </c>
      <c r="L23" s="11">
        <f>Table2[[#This Row],[τ*]]/Table2[[#This Row],[η]]</f>
        <v>1.073631449500748E-2</v>
      </c>
      <c r="M23" s="8">
        <v>1.0146270909369328</v>
      </c>
      <c r="N23" s="8"/>
      <c r="O23" s="1" t="s">
        <v>36</v>
      </c>
      <c r="P23" s="15"/>
      <c r="Q23" s="1">
        <v>0.38331177042281961</v>
      </c>
      <c r="R23" s="1">
        <v>0.33205790128552681</v>
      </c>
      <c r="S23" s="1">
        <v>0.84273116150408611</v>
      </c>
      <c r="T23" s="1">
        <v>-0.31098365294814723</v>
      </c>
      <c r="U23" s="1">
        <v>0.27763503078732465</v>
      </c>
      <c r="V23" s="1">
        <v>0.97655186757011492</v>
      </c>
      <c r="W23" s="1">
        <v>1</v>
      </c>
      <c r="Y23" s="1" t="s">
        <v>36</v>
      </c>
      <c r="Z23" s="1">
        <f t="shared" si="7"/>
        <v>0.15726883849591389</v>
      </c>
      <c r="AA23" s="1">
        <f t="shared" si="8"/>
        <v>1.3109836529481473</v>
      </c>
    </row>
    <row r="24" spans="2:27" x14ac:dyDescent="0.25">
      <c r="B24" s="7">
        <v>1301</v>
      </c>
      <c r="C24" s="8">
        <v>12</v>
      </c>
      <c r="D24" s="8">
        <v>0.74345104679243734</v>
      </c>
      <c r="E24" s="8">
        <v>0.56824705915187301</v>
      </c>
      <c r="F24" s="8">
        <v>0.65517367481057143</v>
      </c>
      <c r="G24" s="8">
        <v>6.6626862325317796E-2</v>
      </c>
      <c r="H24" s="8">
        <v>0.23221361052769529</v>
      </c>
      <c r="I24" s="11">
        <v>0.72100549022487093</v>
      </c>
      <c r="J24" s="11">
        <v>1.7900864566959922E-3</v>
      </c>
      <c r="K24" s="8">
        <v>0.15689721227170178</v>
      </c>
      <c r="L24" s="11">
        <f>Table2[[#This Row],[τ*]]/Table2[[#This Row],[η]]</f>
        <v>1.1409294217389067E-2</v>
      </c>
      <c r="M24" s="8">
        <v>1.0651409945423376</v>
      </c>
      <c r="N24" s="8"/>
    </row>
    <row r="25" spans="2:27" x14ac:dyDescent="0.25">
      <c r="B25" s="7">
        <v>1301</v>
      </c>
      <c r="C25" s="8">
        <v>13</v>
      </c>
      <c r="D25" s="8">
        <v>0.78291791381567788</v>
      </c>
      <c r="E25" s="8">
        <v>0.56919177509451979</v>
      </c>
      <c r="F25" s="8">
        <v>0.68277715278523787</v>
      </c>
      <c r="G25" s="8">
        <v>7.5058244374239802E-2</v>
      </c>
      <c r="H25" s="8">
        <v>0.31115782015704091</v>
      </c>
      <c r="I25" s="11">
        <v>0.80860333541253449</v>
      </c>
      <c r="J25" s="11">
        <v>2.8053972116403219E-3</v>
      </c>
      <c r="K25" s="8">
        <v>0.24669327888801912</v>
      </c>
      <c r="L25" s="11">
        <f>Table2[[#This Row],[τ*]]/Table2[[#This Row],[η]]</f>
        <v>1.1372005043209017E-2</v>
      </c>
      <c r="M25" s="8">
        <v>0.89857903826655816</v>
      </c>
      <c r="N25" s="8"/>
      <c r="O25" s="1" t="s">
        <v>32</v>
      </c>
    </row>
    <row r="26" spans="2:27" x14ac:dyDescent="0.25">
      <c r="B26" s="7">
        <v>1301</v>
      </c>
      <c r="C26" s="8">
        <v>14</v>
      </c>
      <c r="D26" s="8">
        <v>0.72923262038772108</v>
      </c>
      <c r="E26" s="8">
        <v>0.56961594692267425</v>
      </c>
      <c r="F26" s="8">
        <v>0.60869687442983988</v>
      </c>
      <c r="G26" s="8">
        <v>2.335006186585838E-2</v>
      </c>
      <c r="H26" s="8">
        <v>0.17088935628268268</v>
      </c>
      <c r="I26" s="11">
        <v>0.6338431933556864</v>
      </c>
      <c r="J26" s="11">
        <v>1.1153101373658637E-3</v>
      </c>
      <c r="K26" s="8">
        <v>9.821962057490978E-2</v>
      </c>
      <c r="L26" s="11">
        <f>Table2[[#This Row],[τ*]]/Table2[[#This Row],[η]]</f>
        <v>1.1355268232941737E-2</v>
      </c>
      <c r="M26" s="8">
        <v>1.3651639719176734</v>
      </c>
      <c r="N26" s="8"/>
      <c r="O26" s="1" t="s">
        <v>28</v>
      </c>
      <c r="P26" s="1" t="s">
        <v>25</v>
      </c>
      <c r="Q26" s="1" t="s">
        <v>26</v>
      </c>
      <c r="R26" s="1" t="s">
        <v>34</v>
      </c>
      <c r="S26" s="1" t="s">
        <v>27</v>
      </c>
      <c r="T26" s="1" t="s">
        <v>6</v>
      </c>
      <c r="U26" s="1" t="s">
        <v>33</v>
      </c>
      <c r="V26" s="1" t="s">
        <v>35</v>
      </c>
      <c r="W26" s="1" t="s">
        <v>36</v>
      </c>
      <c r="Y26" s="1" t="s">
        <v>29</v>
      </c>
      <c r="Z26" s="1" t="s">
        <v>27</v>
      </c>
      <c r="AA26" s="1" t="s">
        <v>6</v>
      </c>
    </row>
    <row r="27" spans="2:27" x14ac:dyDescent="0.25">
      <c r="B27" s="9">
        <v>1301</v>
      </c>
      <c r="C27" s="10">
        <v>15</v>
      </c>
      <c r="D27" s="8">
        <v>0.71871077848725862</v>
      </c>
      <c r="E27" s="8">
        <v>0.61005240324204879</v>
      </c>
      <c r="F27" s="8">
        <v>0.7036237716116539</v>
      </c>
      <c r="G27" s="8">
        <v>0.13678836145201526</v>
      </c>
      <c r="H27" s="8">
        <v>0.31657820736620379</v>
      </c>
      <c r="I27" s="11">
        <v>0.81343271357532732</v>
      </c>
      <c r="J27" s="11">
        <v>2.87996484301854E-3</v>
      </c>
      <c r="K27" s="8">
        <v>0.25431545015350926</v>
      </c>
      <c r="L27" s="11">
        <f>Table2[[#This Row],[τ*]]/Table2[[#This Row],[η]]</f>
        <v>1.1324380179340825E-2</v>
      </c>
      <c r="M27" s="8">
        <v>0.79082711220656632</v>
      </c>
      <c r="N27" s="8"/>
      <c r="O27" s="1" t="s">
        <v>25</v>
      </c>
      <c r="P27" s="1">
        <v>1</v>
      </c>
      <c r="Q27" s="15"/>
      <c r="R27" s="1">
        <v>0.75519743466726807</v>
      </c>
      <c r="S27" s="1">
        <v>0.25533165739671082</v>
      </c>
      <c r="T27" s="1">
        <v>0.53883680891783825</v>
      </c>
      <c r="U27" s="1">
        <v>0.90595674592565634</v>
      </c>
      <c r="V27" s="1">
        <v>0.26246847594143041</v>
      </c>
      <c r="W27" s="1">
        <v>0.26072333043229173</v>
      </c>
      <c r="Y27" s="1" t="s">
        <v>25</v>
      </c>
      <c r="Z27" s="1">
        <f>1-S27/1</f>
        <v>0.74466834260328918</v>
      </c>
      <c r="AA27" s="1">
        <f>1-T27/1</f>
        <v>0.46116319108216175</v>
      </c>
    </row>
    <row r="28" spans="2:27" x14ac:dyDescent="0.25">
      <c r="B28" s="9">
        <v>1301</v>
      </c>
      <c r="C28" s="10">
        <v>16</v>
      </c>
      <c r="D28" s="8">
        <v>0.6758366494304846</v>
      </c>
      <c r="E28" s="8">
        <v>0.5983128603585629</v>
      </c>
      <c r="F28" s="8">
        <v>0.64504880378779383</v>
      </c>
      <c r="G28" s="8">
        <v>4.1336334107398764E-3</v>
      </c>
      <c r="H28" s="8">
        <v>0.181884917034906</v>
      </c>
      <c r="I28" s="11">
        <v>0.65406354711872405</v>
      </c>
      <c r="J28" s="11">
        <v>1.2310014418044034E-3</v>
      </c>
      <c r="K28" s="8">
        <v>0.10468977724812421</v>
      </c>
      <c r="L28" s="11">
        <f>Table2[[#This Row],[τ*]]/Table2[[#This Row],[η]]</f>
        <v>1.1758563960708589E-2</v>
      </c>
      <c r="M28" s="8">
        <v>1.1631805840162088</v>
      </c>
      <c r="N28" s="8"/>
      <c r="O28" s="1" t="s">
        <v>26</v>
      </c>
      <c r="P28" s="15"/>
      <c r="Q28" s="15"/>
      <c r="R28" s="15"/>
      <c r="S28" s="15"/>
      <c r="T28" s="15"/>
      <c r="U28" s="15"/>
      <c r="V28" s="15"/>
      <c r="W28" s="15"/>
      <c r="Y28" s="15"/>
      <c r="Z28" s="15"/>
      <c r="AA28" s="15"/>
    </row>
    <row r="29" spans="2:27" x14ac:dyDescent="0.25">
      <c r="B29" s="9">
        <v>1302</v>
      </c>
      <c r="C29" s="10">
        <v>2</v>
      </c>
      <c r="D29" s="8">
        <v>0.98374058568394862</v>
      </c>
      <c r="E29" s="8">
        <v>0.45390140577220628</v>
      </c>
      <c r="F29" s="8">
        <v>0.77194839546528904</v>
      </c>
      <c r="G29" s="8">
        <v>0.27312118052639145</v>
      </c>
      <c r="H29" s="8">
        <v>0.42694636832793059</v>
      </c>
      <c r="I29" s="11">
        <v>0.90280954873273156</v>
      </c>
      <c r="J29" s="11">
        <v>4.5544122863028294E-3</v>
      </c>
      <c r="K29" s="8">
        <v>0.39591711396109636</v>
      </c>
      <c r="L29" s="11">
        <f>Table2[[#This Row],[τ*]]/Table2[[#This Row],[η]]</f>
        <v>1.1503448892967925E-2</v>
      </c>
      <c r="M29" s="8">
        <v>0.84162338517365065</v>
      </c>
      <c r="N29" s="8"/>
      <c r="O29" s="1" t="s">
        <v>34</v>
      </c>
      <c r="P29" s="1">
        <v>0.75519743466726807</v>
      </c>
      <c r="Q29" s="15"/>
      <c r="R29" s="1">
        <v>0.99999999999999989</v>
      </c>
      <c r="S29" s="1">
        <v>0.48664276942565271</v>
      </c>
      <c r="T29" s="1">
        <v>0.84932563628093338</v>
      </c>
      <c r="U29" s="1">
        <v>0.90336507678356259</v>
      </c>
      <c r="V29" s="1">
        <v>0.61447695046102724</v>
      </c>
      <c r="W29" s="1">
        <v>0.61262304298830139</v>
      </c>
      <c r="Y29" s="1" t="s">
        <v>34</v>
      </c>
      <c r="Z29" s="1">
        <f t="shared" ref="Z29:AA32" si="9">1-S29/1</f>
        <v>0.51335723057434723</v>
      </c>
      <c r="AA29" s="1">
        <f t="shared" si="9"/>
        <v>0.15067436371906662</v>
      </c>
    </row>
    <row r="30" spans="2:27" x14ac:dyDescent="0.25">
      <c r="B30" s="9">
        <v>1302</v>
      </c>
      <c r="C30" s="10">
        <v>3</v>
      </c>
      <c r="D30" s="8">
        <v>0.96757135005846184</v>
      </c>
      <c r="E30" s="8">
        <v>0.45327748032380133</v>
      </c>
      <c r="F30" s="8">
        <v>0.68662875819885416</v>
      </c>
      <c r="G30" s="8">
        <v>0.17955116163964199</v>
      </c>
      <c r="H30" s="8">
        <v>0.29188695071438547</v>
      </c>
      <c r="I30" s="11">
        <v>0.7905832680398257</v>
      </c>
      <c r="J30" s="11">
        <v>2.5459395898121788E-3</v>
      </c>
      <c r="K30" s="8">
        <v>0.22072953897621611</v>
      </c>
      <c r="L30" s="11">
        <f>Table2[[#This Row],[τ*]]/Table2[[#This Row],[η]]</f>
        <v>1.1534204264733715E-2</v>
      </c>
      <c r="M30" s="8">
        <v>1.1544510094100022</v>
      </c>
      <c r="N30" s="8"/>
      <c r="O30" s="1" t="s">
        <v>27</v>
      </c>
      <c r="P30" s="1">
        <v>0.25533165739671082</v>
      </c>
      <c r="Q30" s="15"/>
      <c r="R30" s="1">
        <v>0.48664276942565271</v>
      </c>
      <c r="S30" s="1">
        <v>1.0000000000000002</v>
      </c>
      <c r="T30" s="1">
        <v>0.45940561354558468</v>
      </c>
      <c r="U30" s="1">
        <v>0.37709437880615027</v>
      </c>
      <c r="V30" s="1">
        <v>0.76670610900110703</v>
      </c>
      <c r="W30" s="1">
        <v>0.80315893824694351</v>
      </c>
      <c r="Y30" s="1" t="s">
        <v>27</v>
      </c>
      <c r="Z30" s="1">
        <f t="shared" si="9"/>
        <v>0</v>
      </c>
      <c r="AA30" s="1">
        <f t="shared" si="9"/>
        <v>0.54059438645441538</v>
      </c>
    </row>
    <row r="31" spans="2:27" x14ac:dyDescent="0.25">
      <c r="B31" s="9">
        <v>1302</v>
      </c>
      <c r="C31" s="10">
        <v>4</v>
      </c>
      <c r="D31" s="8">
        <v>0.94508409339699062</v>
      </c>
      <c r="E31" s="8">
        <v>0.45273285525784379</v>
      </c>
      <c r="F31" s="8">
        <v>0.63783171679092998</v>
      </c>
      <c r="G31" s="8">
        <v>4.450768793228068E-2</v>
      </c>
      <c r="H31" s="8">
        <v>0.22222899549711164</v>
      </c>
      <c r="I31" s="11">
        <v>0.70938587572084666</v>
      </c>
      <c r="J31" s="11">
        <v>1.6743557798797777E-3</v>
      </c>
      <c r="K31" s="8">
        <v>0.14482716338586776</v>
      </c>
      <c r="L31" s="11">
        <f>Table2[[#This Row],[τ*]]/Table2[[#This Row],[η]]</f>
        <v>1.1561061756203405E-2</v>
      </c>
      <c r="M31" s="8">
        <v>1.4378751980796827</v>
      </c>
      <c r="N31" s="8"/>
      <c r="O31" s="1" t="s">
        <v>6</v>
      </c>
      <c r="P31" s="1">
        <v>0.53883680891783825</v>
      </c>
      <c r="Q31" s="15"/>
      <c r="R31" s="1">
        <v>0.84932563628093338</v>
      </c>
      <c r="S31" s="1">
        <v>0.45940561354558468</v>
      </c>
      <c r="T31" s="1">
        <v>0.99999999999999989</v>
      </c>
      <c r="U31" s="1">
        <v>0.84150240645134</v>
      </c>
      <c r="V31" s="1">
        <v>0.52928208576367453</v>
      </c>
      <c r="W31" s="1">
        <v>0.54690688173696844</v>
      </c>
      <c r="Y31" s="1" t="s">
        <v>6</v>
      </c>
      <c r="Z31" s="1">
        <f t="shared" si="9"/>
        <v>0.54059438645441538</v>
      </c>
      <c r="AA31" s="1">
        <f t="shared" si="9"/>
        <v>0</v>
      </c>
    </row>
    <row r="32" spans="2:27" x14ac:dyDescent="0.25">
      <c r="B32" s="9">
        <v>1302</v>
      </c>
      <c r="C32" s="10">
        <v>5</v>
      </c>
      <c r="D32" s="8">
        <v>0.89657708707439288</v>
      </c>
      <c r="E32" s="8">
        <v>0.45307262128388182</v>
      </c>
      <c r="F32" s="8">
        <v>0.593566019265797</v>
      </c>
      <c r="G32" s="8">
        <v>1.4896585872413539E-2</v>
      </c>
      <c r="H32" s="8">
        <v>0.15594000568559327</v>
      </c>
      <c r="I32" s="11">
        <v>0.61100918063859311</v>
      </c>
      <c r="J32" s="11">
        <v>9.6878766391407674E-4</v>
      </c>
      <c r="K32" s="8">
        <v>8.3919095190428394E-2</v>
      </c>
      <c r="L32" s="11">
        <f>Table2[[#This Row],[τ*]]/Table2[[#This Row],[η]]</f>
        <v>1.1544305401717133E-2</v>
      </c>
      <c r="M32" s="8">
        <v>1.8386354362662107</v>
      </c>
      <c r="N32" s="8"/>
      <c r="O32" s="1" t="s">
        <v>33</v>
      </c>
      <c r="P32" s="1">
        <v>0.90595674592565634</v>
      </c>
      <c r="Q32" s="15"/>
      <c r="R32" s="1">
        <v>0.90336507678356259</v>
      </c>
      <c r="S32" s="1">
        <v>0.37709437880615027</v>
      </c>
      <c r="T32" s="1">
        <v>0.84150240645134</v>
      </c>
      <c r="U32" s="1">
        <v>0.99999999999999989</v>
      </c>
      <c r="V32" s="1">
        <v>0.42898342322434924</v>
      </c>
      <c r="W32" s="1">
        <v>0.43248089689676072</v>
      </c>
      <c r="Y32" s="1" t="s">
        <v>33</v>
      </c>
      <c r="Z32" s="1">
        <f t="shared" si="9"/>
        <v>0.62290562119384973</v>
      </c>
      <c r="AA32" s="1">
        <f t="shared" si="9"/>
        <v>0.15849759354866</v>
      </c>
    </row>
    <row r="33" spans="2:27" x14ac:dyDescent="0.25">
      <c r="B33" s="9">
        <v>1302</v>
      </c>
      <c r="C33" s="10">
        <v>6</v>
      </c>
      <c r="D33" s="8">
        <v>0.92389648568211924</v>
      </c>
      <c r="E33" s="8">
        <v>0.44068922464248483</v>
      </c>
      <c r="F33" s="8">
        <v>0.59891466373688917</v>
      </c>
      <c r="G33" s="8">
        <v>4.4197881563581409E-3</v>
      </c>
      <c r="H33" s="8">
        <v>0.15986812255341581</v>
      </c>
      <c r="I33" s="11">
        <v>0.6221875324034517</v>
      </c>
      <c r="J33" s="11">
        <v>1.0129921908630015E-3</v>
      </c>
      <c r="K33" s="8">
        <v>8.331884755723816E-2</v>
      </c>
      <c r="L33" s="11">
        <f>Table2[[#This Row],[τ*]]/Table2[[#This Row],[η]]</f>
        <v>1.2158019710571474E-2</v>
      </c>
      <c r="M33" s="8">
        <v>1.8852996841270275</v>
      </c>
      <c r="N33" s="8"/>
      <c r="O33" s="1" t="s">
        <v>35</v>
      </c>
      <c r="P33" s="1">
        <v>0.26246847594143041</v>
      </c>
      <c r="Q33" s="15"/>
      <c r="R33" s="1">
        <v>0.61447695046102724</v>
      </c>
      <c r="S33" s="1">
        <v>0.76670610900110703</v>
      </c>
      <c r="T33" s="1">
        <v>0.52928208576367453</v>
      </c>
      <c r="U33" s="1">
        <v>0.42898342322434924</v>
      </c>
      <c r="V33" s="1">
        <v>1</v>
      </c>
      <c r="W33" s="1">
        <v>0.99051893239462652</v>
      </c>
      <c r="Y33" s="1" t="s">
        <v>35</v>
      </c>
      <c r="Z33" s="1">
        <f t="shared" ref="Z33:Z34" si="10">1-S33/1</f>
        <v>0.23329389099889297</v>
      </c>
      <c r="AA33" s="1">
        <f t="shared" ref="AA33:AA34" si="11">1-T33/1</f>
        <v>0.47071791423632547</v>
      </c>
    </row>
    <row r="34" spans="2:27" x14ac:dyDescent="0.25">
      <c r="B34" s="9">
        <v>1302</v>
      </c>
      <c r="C34" s="10">
        <v>7</v>
      </c>
      <c r="D34" s="8">
        <v>1.0078360755658706</v>
      </c>
      <c r="E34" s="8">
        <v>0.44086759819038451</v>
      </c>
      <c r="F34" s="8">
        <v>0.68550744803913677</v>
      </c>
      <c r="G34" s="8">
        <v>6.2458556294118096E-2</v>
      </c>
      <c r="H34" s="8">
        <v>0.29018364421330561</v>
      </c>
      <c r="I34" s="11">
        <v>0.79378175586487076</v>
      </c>
      <c r="J34" s="11">
        <v>2.5416044224788634E-3</v>
      </c>
      <c r="K34" s="8">
        <v>0.20920051535371118</v>
      </c>
      <c r="L34" s="11">
        <f>Table2[[#This Row],[τ*]]/Table2[[#This Row],[η]]</f>
        <v>1.2149130790531659E-2</v>
      </c>
      <c r="M34" s="8">
        <v>1.235910602663467</v>
      </c>
      <c r="N34" s="8"/>
      <c r="O34" s="1" t="s">
        <v>36</v>
      </c>
      <c r="P34" s="1">
        <v>0.26072333043229173</v>
      </c>
      <c r="Q34" s="15"/>
      <c r="R34" s="1">
        <v>0.61262304298830139</v>
      </c>
      <c r="S34" s="1">
        <v>0.80315893824694351</v>
      </c>
      <c r="T34" s="1">
        <v>0.54690688173696844</v>
      </c>
      <c r="U34" s="1">
        <v>0.43248089689676072</v>
      </c>
      <c r="V34" s="1">
        <v>0.99051893239462652</v>
      </c>
      <c r="W34" s="1">
        <v>0.99999999999999978</v>
      </c>
      <c r="Y34" s="1" t="s">
        <v>36</v>
      </c>
      <c r="Z34" s="1">
        <f t="shared" si="10"/>
        <v>0.19684106175305649</v>
      </c>
      <c r="AA34" s="1">
        <f t="shared" si="11"/>
        <v>0.45309311826303156</v>
      </c>
    </row>
    <row r="35" spans="2:27" x14ac:dyDescent="0.25">
      <c r="B35" s="9">
        <v>1302</v>
      </c>
      <c r="C35" s="10">
        <v>8</v>
      </c>
      <c r="D35" s="8">
        <v>0.96606687472879105</v>
      </c>
      <c r="E35" s="8">
        <v>0.44002414166524007</v>
      </c>
      <c r="F35" s="8">
        <v>0.56488740573736784</v>
      </c>
      <c r="G35" s="8">
        <v>2.6684422273815879E-2</v>
      </c>
      <c r="H35" s="8">
        <v>0.14775384035753705</v>
      </c>
      <c r="I35" s="11"/>
      <c r="J35" s="11">
        <v>8.9696897000723452E-4</v>
      </c>
      <c r="K35" s="19"/>
      <c r="L35" s="11" t="e">
        <f>Table2[[#This Row],[τ*]]/Table2[[#This Row],[η]]</f>
        <v>#DIV/0!</v>
      </c>
      <c r="M35" s="8"/>
      <c r="N35" s="8"/>
    </row>
    <row r="36" spans="2:27" x14ac:dyDescent="0.25">
      <c r="B36" s="9">
        <v>1302</v>
      </c>
      <c r="C36" s="10">
        <v>9</v>
      </c>
      <c r="D36" s="8">
        <v>0.76275540642866269</v>
      </c>
      <c r="E36" s="8">
        <v>0.59322921305963194</v>
      </c>
      <c r="F36" s="8">
        <v>0.68410545573002168</v>
      </c>
      <c r="G36" s="8">
        <v>8.6646315097737098E-2</v>
      </c>
      <c r="H36" s="8">
        <v>0.31791560459227564</v>
      </c>
      <c r="I36" s="11">
        <v>0.81986536852370406</v>
      </c>
      <c r="J36" s="11">
        <v>2.915078742016651E-3</v>
      </c>
      <c r="K36" s="8">
        <v>0.24399061308393585</v>
      </c>
      <c r="L36" s="11">
        <f>Table2[[#This Row],[τ*]]/Table2[[#This Row],[η]]</f>
        <v>1.1947503656683001E-2</v>
      </c>
      <c r="M36" s="8">
        <v>0.88177400416412632</v>
      </c>
      <c r="N36" s="8"/>
    </row>
    <row r="37" spans="2:27" x14ac:dyDescent="0.25">
      <c r="B37" s="9">
        <v>1302</v>
      </c>
      <c r="C37" s="10">
        <v>10</v>
      </c>
      <c r="D37" s="8">
        <v>0.72816595239145765</v>
      </c>
      <c r="E37" s="8">
        <v>0.5923427888679812</v>
      </c>
      <c r="F37" s="8">
        <v>0.65994268336462947</v>
      </c>
      <c r="G37" s="8">
        <v>3.4166839197671564E-2</v>
      </c>
      <c r="H37" s="8">
        <v>0.2439313814924409</v>
      </c>
      <c r="I37" s="11">
        <v>0.74021438123770067</v>
      </c>
      <c r="J37" s="11">
        <v>1.9408789053294276E-3</v>
      </c>
      <c r="K37" s="8">
        <v>0.1620029810317363</v>
      </c>
      <c r="L37" s="11">
        <f>Table2[[#This Row],[τ*]]/Table2[[#This Row],[η]]</f>
        <v>1.1980513524928349E-2</v>
      </c>
      <c r="M37" s="8">
        <v>1.0251600905893548</v>
      </c>
      <c r="N37" s="8"/>
    </row>
    <row r="38" spans="2:27" x14ac:dyDescent="0.25">
      <c r="B38" s="9">
        <v>1302</v>
      </c>
      <c r="C38" s="10">
        <v>11</v>
      </c>
      <c r="D38" s="8">
        <v>0.68495625357451617</v>
      </c>
      <c r="E38" s="8">
        <v>0.59339720176855526</v>
      </c>
      <c r="F38" s="8">
        <v>0.61920638474528356</v>
      </c>
      <c r="G38" s="8">
        <v>4.4937971856348364E-3</v>
      </c>
      <c r="H38" s="8">
        <v>0.16096470692523132</v>
      </c>
      <c r="I38" s="11">
        <v>0.62239980250281757</v>
      </c>
      <c r="J38" s="11">
        <v>1.0208805155044309E-3</v>
      </c>
      <c r="K38" s="8">
        <v>8.5491929761628588E-2</v>
      </c>
      <c r="L38" s="11">
        <f>Table2[[#This Row],[τ*]]/Table2[[#This Row],[η]]</f>
        <v>1.1941250108061468E-2</v>
      </c>
      <c r="M38" s="8">
        <v>1.3367390433772659</v>
      </c>
      <c r="N38" s="8"/>
    </row>
    <row r="39" spans="2:27" x14ac:dyDescent="0.25">
      <c r="B39" s="9">
        <v>1302</v>
      </c>
      <c r="C39" s="10">
        <v>12</v>
      </c>
      <c r="D39" s="8">
        <v>0.73736686595845058</v>
      </c>
      <c r="E39" s="8">
        <v>0.55276198646019703</v>
      </c>
      <c r="F39" s="8">
        <v>0.60234425265099267</v>
      </c>
      <c r="G39" s="8">
        <v>4.7678999704851626E-3</v>
      </c>
      <c r="H39" s="8">
        <v>0.15684750694582741</v>
      </c>
      <c r="I39" s="11">
        <v>0.61617172381778773</v>
      </c>
      <c r="J39" s="11">
        <v>9.8169073179377652E-4</v>
      </c>
      <c r="K39" s="8">
        <v>8.1647672423867515E-2</v>
      </c>
      <c r="L39" s="11">
        <f>Table2[[#This Row],[τ*]]/Table2[[#This Row],[η]]</f>
        <v>1.2023499294596002E-2</v>
      </c>
      <c r="M39" s="8">
        <v>1.5082584182090248</v>
      </c>
      <c r="N39" s="8"/>
    </row>
    <row r="40" spans="2:27" x14ac:dyDescent="0.25">
      <c r="B40" s="7">
        <v>1302</v>
      </c>
      <c r="C40" s="8">
        <v>13</v>
      </c>
      <c r="D40" s="8">
        <v>0.80751107701224822</v>
      </c>
      <c r="E40" s="8">
        <v>0.55381691798840671</v>
      </c>
      <c r="F40" s="8">
        <v>0.76776986918287871</v>
      </c>
      <c r="G40" s="8">
        <v>0.14767017007699546</v>
      </c>
      <c r="H40" s="8">
        <v>0.48042779806884411</v>
      </c>
      <c r="I40" s="11">
        <v>0.93789074027737207</v>
      </c>
      <c r="J40" s="11">
        <v>5.4839298839327059E-3</v>
      </c>
      <c r="K40" s="8">
        <v>0.45770155956759911</v>
      </c>
      <c r="L40" s="11">
        <f>Table2[[#This Row],[τ*]]/Table2[[#This Row],[η]]</f>
        <v>1.1981453349456569E-2</v>
      </c>
      <c r="M40" s="8">
        <v>0.66799676518134843</v>
      </c>
      <c r="N40" s="8"/>
    </row>
    <row r="41" spans="2:27" x14ac:dyDescent="0.25">
      <c r="B41" s="7">
        <v>1302</v>
      </c>
      <c r="C41" s="8">
        <v>14</v>
      </c>
      <c r="D41" s="8">
        <v>0.78051669389422651</v>
      </c>
      <c r="E41" s="8">
        <v>0.5544236118095498</v>
      </c>
      <c r="F41" s="8">
        <v>0.63480192636937049</v>
      </c>
      <c r="G41" s="8">
        <v>3.0971190992757264E-2</v>
      </c>
      <c r="H41" s="8">
        <v>0.22478235326725701</v>
      </c>
      <c r="I41" s="11">
        <v>0.71590389774650731</v>
      </c>
      <c r="J41" s="11">
        <v>1.7106207529101183E-3</v>
      </c>
      <c r="K41" s="8">
        <v>0.14306093743815795</v>
      </c>
      <c r="L41" s="11">
        <f>Table2[[#This Row],[τ*]]/Table2[[#This Row],[η]]</f>
        <v>1.1957287457658254E-2</v>
      </c>
      <c r="M41" s="8">
        <v>1.2012243836137599</v>
      </c>
      <c r="N41" s="8"/>
    </row>
    <row r="42" spans="2:27" x14ac:dyDescent="0.25">
      <c r="B42" s="7">
        <v>1302</v>
      </c>
      <c r="C42" s="8">
        <v>15</v>
      </c>
      <c r="D42" s="8">
        <v>0.73979750102631681</v>
      </c>
      <c r="E42" s="8">
        <v>0.537920113937704</v>
      </c>
      <c r="F42" s="8">
        <v>0.61122541048342438</v>
      </c>
      <c r="G42" s="8">
        <v>9.0274718447610927E-4</v>
      </c>
      <c r="H42" s="8">
        <v>0.15477098783143969</v>
      </c>
      <c r="I42" s="11">
        <v>0.61684968585207578</v>
      </c>
      <c r="J42" s="11">
        <v>9.7154647878433553E-4</v>
      </c>
      <c r="K42" s="8">
        <v>7.6991345492837787E-2</v>
      </c>
      <c r="L42" s="11">
        <f>Table2[[#This Row],[τ*]]/Table2[[#This Row],[η]]</f>
        <v>1.2618905054396209E-2</v>
      </c>
      <c r="M42" s="8">
        <v>1.5312715207207723</v>
      </c>
      <c r="N42" s="8"/>
    </row>
    <row r="43" spans="2:27" x14ac:dyDescent="0.25">
      <c r="B43" s="7">
        <v>1302</v>
      </c>
      <c r="C43" s="8">
        <v>16</v>
      </c>
      <c r="D43" s="8">
        <v>0.80436158993538731</v>
      </c>
      <c r="E43" s="8">
        <v>0.53808299677867755</v>
      </c>
      <c r="F43" s="8">
        <v>0.68667118326570709</v>
      </c>
      <c r="G43" s="8">
        <v>8.6392630729602488E-2</v>
      </c>
      <c r="H43" s="8">
        <v>0.29342831209833981</v>
      </c>
      <c r="I43" s="11">
        <v>0.80059064431573046</v>
      </c>
      <c r="J43" s="11">
        <v>2.6096765197416664E-3</v>
      </c>
      <c r="K43" s="8">
        <v>0.20691473740279462</v>
      </c>
      <c r="L43" s="11">
        <f>Table2[[#This Row],[τ*]]/Table2[[#This Row],[η]]</f>
        <v>1.2612327920661777E-2</v>
      </c>
      <c r="M43" s="8">
        <v>0.99325308099309939</v>
      </c>
      <c r="N43" s="8"/>
    </row>
    <row r="44" spans="2:27" x14ac:dyDescent="0.25">
      <c r="B44" s="7">
        <v>1302</v>
      </c>
      <c r="C44" s="8">
        <v>17</v>
      </c>
      <c r="D44" s="8">
        <v>0.81851131231228902</v>
      </c>
      <c r="E44" s="8">
        <v>0.53878382689673476</v>
      </c>
      <c r="F44" s="8">
        <v>0.68213913373145707</v>
      </c>
      <c r="G44" s="8">
        <v>0.1086527089807148</v>
      </c>
      <c r="H44" s="8">
        <v>0.30130759916566296</v>
      </c>
      <c r="I44" s="11">
        <v>0.80842801316519208</v>
      </c>
      <c r="J44" s="11">
        <v>2.7164117512006713E-3</v>
      </c>
      <c r="K44" s="8">
        <v>0.21586165217938014</v>
      </c>
      <c r="L44" s="11">
        <f>Table2[[#This Row],[τ*]]/Table2[[#This Row],[η]]</f>
        <v>1.2584040397056465E-2</v>
      </c>
      <c r="M44" s="8">
        <v>1.000724598272537</v>
      </c>
      <c r="N44" s="8"/>
    </row>
    <row r="45" spans="2:27" x14ac:dyDescent="0.25">
      <c r="B45" s="7">
        <v>1303</v>
      </c>
      <c r="C45" s="8">
        <v>2</v>
      </c>
      <c r="D45" s="8">
        <v>1.0166584199508086</v>
      </c>
      <c r="E45" s="8">
        <v>0.43158373490769347</v>
      </c>
      <c r="F45" s="8">
        <v>0.68197882053846504</v>
      </c>
      <c r="G45" s="8">
        <v>4.8187395644059577E-2</v>
      </c>
      <c r="H45" s="8">
        <v>0.27497384402292807</v>
      </c>
      <c r="I45" s="11">
        <v>0.78092504133400331</v>
      </c>
      <c r="J45" s="11">
        <v>2.3614978823611114E-3</v>
      </c>
      <c r="K45" s="8">
        <v>0.18721213593741093</v>
      </c>
      <c r="L45" s="11">
        <f>Table2[[#This Row],[τ*]]/Table2[[#This Row],[η]]</f>
        <v>1.2614021364248584E-2</v>
      </c>
      <c r="M45" s="8">
        <v>1.3141846245426956</v>
      </c>
      <c r="N45" s="8"/>
    </row>
    <row r="46" spans="2:27" x14ac:dyDescent="0.25">
      <c r="B46" s="7">
        <v>1303</v>
      </c>
      <c r="C46" s="8">
        <v>3</v>
      </c>
      <c r="D46" s="8">
        <v>0.98062255912642415</v>
      </c>
      <c r="E46" s="8">
        <v>0.43087845975270672</v>
      </c>
      <c r="F46" s="8">
        <v>0.63663259018799567</v>
      </c>
      <c r="G46" s="8">
        <v>2.3328179086538083E-2</v>
      </c>
      <c r="H46" s="8">
        <v>0.20902300109913358</v>
      </c>
      <c r="I46" s="11">
        <v>0.69990232617814063</v>
      </c>
      <c r="J46" s="11">
        <v>1.5481934671379104E-3</v>
      </c>
      <c r="K46" s="8">
        <v>0.12239130074874678</v>
      </c>
      <c r="L46" s="11">
        <f>Table2[[#This Row],[τ*]]/Table2[[#This Row],[η]]</f>
        <v>1.2649538469373306E-2</v>
      </c>
      <c r="M46" s="8">
        <v>1.6102177332244425</v>
      </c>
      <c r="N46" s="8"/>
    </row>
    <row r="47" spans="2:27" x14ac:dyDescent="0.25">
      <c r="B47" s="9">
        <v>1303</v>
      </c>
      <c r="C47" s="10">
        <v>4</v>
      </c>
      <c r="D47" s="8">
        <v>0.96163171437984318</v>
      </c>
      <c r="E47" s="8">
        <v>0.4307376747935891</v>
      </c>
      <c r="F47" s="8">
        <v>0.60208778746699088</v>
      </c>
      <c r="G47" s="8">
        <v>4.4690367372211669E-3</v>
      </c>
      <c r="H47" s="8">
        <v>0.16830044283034937</v>
      </c>
      <c r="I47" s="11">
        <v>0.63940926131850251</v>
      </c>
      <c r="J47" s="11">
        <v>1.1072759148138178E-3</v>
      </c>
      <c r="K47" s="8">
        <v>8.7485827429993696E-2</v>
      </c>
      <c r="L47" s="11">
        <f>Table2[[#This Row],[τ*]]/Table2[[#This Row],[η]]</f>
        <v>1.26566319064635E-2</v>
      </c>
      <c r="M47" s="8">
        <v>1.9167341402164502</v>
      </c>
      <c r="N47" s="8"/>
    </row>
    <row r="48" spans="2:27" x14ac:dyDescent="0.25">
      <c r="B48" s="9">
        <v>1303</v>
      </c>
      <c r="C48" s="10">
        <v>5</v>
      </c>
      <c r="D48" s="8">
        <v>0.91983924993630795</v>
      </c>
      <c r="E48" s="8">
        <v>0.42937701762280372</v>
      </c>
      <c r="F48" s="8">
        <v>0.5976680979188399</v>
      </c>
      <c r="G48" s="8">
        <v>7.4216770167622424E-4</v>
      </c>
      <c r="H48" s="8">
        <v>0.14560178064296705</v>
      </c>
      <c r="I48" s="11">
        <v>0.6016959238057682</v>
      </c>
      <c r="J48" s="11">
        <v>8.8584355713847303E-4</v>
      </c>
      <c r="K48" s="8">
        <v>6.9613049752843617E-2</v>
      </c>
      <c r="L48" s="11">
        <f>Table2[[#This Row],[τ*]]/Table2[[#This Row],[η]]</f>
        <v>1.2725251375763597E-2</v>
      </c>
      <c r="M48" s="8">
        <v>2.0313494747539314</v>
      </c>
      <c r="N48" s="8"/>
    </row>
    <row r="49" spans="2:14" x14ac:dyDescent="0.25">
      <c r="B49" s="9">
        <v>1303</v>
      </c>
      <c r="C49" s="10">
        <v>6</v>
      </c>
      <c r="D49" s="8">
        <v>0.76468718675085934</v>
      </c>
      <c r="E49" s="8">
        <v>0.572189015067186</v>
      </c>
      <c r="F49" s="8">
        <v>0.73720463404106862</v>
      </c>
      <c r="G49" s="8">
        <v>0.10073747379488428</v>
      </c>
      <c r="H49" s="8">
        <v>0.38057859692212243</v>
      </c>
      <c r="I49" s="11">
        <v>0.87943635346665183</v>
      </c>
      <c r="J49" s="11">
        <v>3.9029028667601591E-3</v>
      </c>
      <c r="K49" s="8">
        <v>0.30641939708609933</v>
      </c>
      <c r="L49" s="11">
        <f>Table2[[#This Row],[τ*]]/Table2[[#This Row],[η]]</f>
        <v>1.2737127296362054E-2</v>
      </c>
      <c r="M49" s="8">
        <v>0.76163752592698808</v>
      </c>
      <c r="N49" s="8"/>
    </row>
    <row r="50" spans="2:14" x14ac:dyDescent="0.25">
      <c r="B50" s="9">
        <v>1303</v>
      </c>
      <c r="C50" s="10">
        <v>7</v>
      </c>
      <c r="D50" s="8">
        <v>0.7364263609930265</v>
      </c>
      <c r="E50" s="8">
        <v>0.5704095769179186</v>
      </c>
      <c r="F50" s="8">
        <v>0.66295679887181558</v>
      </c>
      <c r="G50" s="8">
        <v>4.5909742385402776E-2</v>
      </c>
      <c r="H50" s="8">
        <v>0.23302786478507909</v>
      </c>
      <c r="I50" s="11">
        <v>0.73268798558504267</v>
      </c>
      <c r="J50" s="11">
        <v>1.8382991429710261E-3</v>
      </c>
      <c r="K50" s="8">
        <v>0.14356592817283331</v>
      </c>
      <c r="L50" s="11">
        <f>Table2[[#This Row],[τ*]]/Table2[[#This Row],[η]]</f>
        <v>1.2804564191288973E-2</v>
      </c>
      <c r="M50" s="8">
        <v>1.0898865374447164</v>
      </c>
      <c r="N50" s="8"/>
    </row>
    <row r="51" spans="2:14" x14ac:dyDescent="0.25">
      <c r="B51" s="9">
        <v>1303</v>
      </c>
      <c r="C51" s="10">
        <v>8</v>
      </c>
      <c r="D51" s="8">
        <v>0.70758144861879657</v>
      </c>
      <c r="E51" s="8">
        <v>0.57117119105387359</v>
      </c>
      <c r="F51" s="8">
        <v>0.63467907676200919</v>
      </c>
      <c r="G51" s="8">
        <v>1.0245717967315314E-2</v>
      </c>
      <c r="H51" s="8">
        <v>0.17720445958091283</v>
      </c>
      <c r="I51" s="11">
        <v>0.65424035413688486</v>
      </c>
      <c r="J51" s="11">
        <v>1.2027507214355667E-3</v>
      </c>
      <c r="K51" s="8">
        <v>9.4143723484372444E-2</v>
      </c>
      <c r="L51" s="11">
        <f>Table2[[#This Row],[τ*]]/Table2[[#This Row],[η]]</f>
        <v>1.2775686757654316E-2</v>
      </c>
      <c r="M51" s="8">
        <v>1.2988873659212568</v>
      </c>
      <c r="N51" s="8"/>
    </row>
    <row r="52" spans="2:14" x14ac:dyDescent="0.25">
      <c r="B52" s="9">
        <v>1303</v>
      </c>
      <c r="C52" s="10">
        <v>9</v>
      </c>
      <c r="D52" s="8">
        <v>0.68425092402948273</v>
      </c>
      <c r="E52" s="8">
        <v>0.56862548236354082</v>
      </c>
      <c r="F52" s="8">
        <v>0.63253593119381069</v>
      </c>
      <c r="G52" s="8">
        <v>2.3825597323692254E-3</v>
      </c>
      <c r="H52" s="8">
        <v>0.1547826840498934</v>
      </c>
      <c r="I52" s="11">
        <v>0.61850338348572909</v>
      </c>
      <c r="J52" s="11">
        <v>9.7758527556376712E-4</v>
      </c>
      <c r="K52" s="8">
        <v>7.5944922497453396E-2</v>
      </c>
      <c r="L52" s="11">
        <f>Table2[[#This Row],[τ*]]/Table2[[#This Row],[η]]</f>
        <v>1.2872292753956628E-2</v>
      </c>
      <c r="M52" s="8">
        <v>1.3781373548889591</v>
      </c>
      <c r="N52" s="8"/>
    </row>
    <row r="53" spans="2:14" x14ac:dyDescent="0.25">
      <c r="B53" s="9">
        <v>1300</v>
      </c>
      <c r="C53" s="8" t="s">
        <v>8</v>
      </c>
      <c r="D53" s="8">
        <v>0.63847933392778233</v>
      </c>
      <c r="E53" s="8">
        <v>0.60781605608258149</v>
      </c>
      <c r="F53" s="8">
        <v>0.65692087589950598</v>
      </c>
      <c r="G53" s="8"/>
      <c r="H53" s="8">
        <v>0.17245470082879544</v>
      </c>
      <c r="I53" s="11">
        <v>0.62621630785232141</v>
      </c>
      <c r="J53" s="12"/>
      <c r="K53" s="16"/>
      <c r="L53" s="11"/>
      <c r="M53" s="8">
        <v>1.0458465694466041</v>
      </c>
      <c r="N53" s="8"/>
    </row>
    <row r="54" spans="2:14" x14ac:dyDescent="0.25">
      <c r="B54" s="9">
        <v>1300</v>
      </c>
      <c r="C54" s="8" t="s">
        <v>9</v>
      </c>
      <c r="D54" s="8">
        <v>0.69057230532000069</v>
      </c>
      <c r="E54" s="8">
        <v>0.60967280879111352</v>
      </c>
      <c r="F54" s="8">
        <v>0.61481335128608494</v>
      </c>
      <c r="G54" s="8"/>
      <c r="H54" s="8">
        <v>0.17938619159258698</v>
      </c>
      <c r="I54" s="11">
        <v>0.63631568834267993</v>
      </c>
      <c r="J54" s="12"/>
      <c r="K54" s="16"/>
      <c r="L54" s="11"/>
      <c r="M54" s="8">
        <v>1.1740090058602257</v>
      </c>
      <c r="N54" s="8"/>
    </row>
    <row r="55" spans="2:14" x14ac:dyDescent="0.25">
      <c r="B55" s="9">
        <v>1300</v>
      </c>
      <c r="C55" s="8" t="s">
        <v>10</v>
      </c>
      <c r="D55" s="8">
        <v>0.73086722559411421</v>
      </c>
      <c r="E55" s="8">
        <v>0.61000822967353507</v>
      </c>
      <c r="F55" s="8">
        <v>0.66091857529056419</v>
      </c>
      <c r="G55" s="8"/>
      <c r="H55" s="8">
        <v>0.27586592914845154</v>
      </c>
      <c r="I55" s="11">
        <v>0.76095055289104241</v>
      </c>
      <c r="J55" s="12"/>
      <c r="K55" s="16"/>
      <c r="L55" s="11"/>
      <c r="M55" s="8">
        <v>0.87702202752648761</v>
      </c>
      <c r="N55" s="8"/>
    </row>
    <row r="56" spans="2:14" x14ac:dyDescent="0.25">
      <c r="B56" s="7">
        <v>1300</v>
      </c>
      <c r="C56" s="8" t="s">
        <v>11</v>
      </c>
      <c r="D56" s="8">
        <v>1.399826060734267</v>
      </c>
      <c r="E56" s="8">
        <v>0.32529289997647176</v>
      </c>
      <c r="F56" s="8">
        <v>0.53177643761239179</v>
      </c>
      <c r="G56" s="8"/>
      <c r="H56" s="8">
        <v>0.11843044949655922</v>
      </c>
      <c r="I56" s="11"/>
      <c r="J56" s="12"/>
      <c r="K56" s="16"/>
      <c r="L56" s="11"/>
      <c r="M56" s="8"/>
      <c r="N56" s="8"/>
    </row>
    <row r="57" spans="2:14" x14ac:dyDescent="0.25">
      <c r="B57" s="7">
        <v>1300</v>
      </c>
      <c r="C57" s="8" t="s">
        <v>12</v>
      </c>
      <c r="D57" s="8">
        <v>1.3582669450034206</v>
      </c>
      <c r="E57" s="8">
        <v>0.32726791261591087</v>
      </c>
      <c r="F57" s="8">
        <v>0.60222019421175166</v>
      </c>
      <c r="G57" s="8"/>
      <c r="H57" s="8">
        <v>0.15859257013085665</v>
      </c>
      <c r="I57" s="11"/>
      <c r="J57" s="12"/>
      <c r="K57" s="16"/>
      <c r="L57" s="11"/>
      <c r="M57" s="8"/>
      <c r="N57" s="8"/>
    </row>
    <row r="58" spans="2:14" x14ac:dyDescent="0.25">
      <c r="B58" s="7">
        <v>1300</v>
      </c>
      <c r="C58" s="8" t="s">
        <v>13</v>
      </c>
      <c r="D58" s="8">
        <v>0.8886186816815701</v>
      </c>
      <c r="E58" s="8">
        <v>0.49039059792710388</v>
      </c>
      <c r="F58" s="8">
        <v>0.63119174623522922</v>
      </c>
      <c r="G58" s="8"/>
      <c r="H58" s="8">
        <v>0.23597021577442825</v>
      </c>
      <c r="I58" s="11">
        <v>0.71381580118476184</v>
      </c>
      <c r="J58" s="12"/>
      <c r="K58" s="16"/>
      <c r="L58" s="11"/>
      <c r="M58" s="8">
        <v>1.2287198898409173</v>
      </c>
      <c r="N58" s="8"/>
    </row>
    <row r="59" spans="2:14" x14ac:dyDescent="0.25">
      <c r="B59" s="7">
        <v>1300</v>
      </c>
      <c r="C59" s="8" t="s">
        <v>14</v>
      </c>
      <c r="D59" s="8">
        <v>0.92435156254652162</v>
      </c>
      <c r="E59" s="8">
        <v>0.49123325980167776</v>
      </c>
      <c r="F59" s="8">
        <v>0.64854218120507023</v>
      </c>
      <c r="G59" s="8"/>
      <c r="H59" s="8">
        <v>0.28221153632234369</v>
      </c>
      <c r="I59" s="11">
        <v>0.76708675535729953</v>
      </c>
      <c r="J59" s="12"/>
      <c r="K59" s="16"/>
      <c r="L59" s="11"/>
      <c r="M59" s="8">
        <v>1.1094055190606651</v>
      </c>
      <c r="N59" s="8"/>
    </row>
    <row r="60" spans="2:14" x14ac:dyDescent="0.25">
      <c r="B60" s="7">
        <v>1300</v>
      </c>
      <c r="C60" s="8" t="s">
        <v>15</v>
      </c>
      <c r="D60" s="8">
        <v>0.92933398413490131</v>
      </c>
      <c r="E60" s="8">
        <v>0.48901248334700592</v>
      </c>
      <c r="F60" s="8">
        <v>0.67897937577647338</v>
      </c>
      <c r="G60" s="8"/>
      <c r="H60" s="8">
        <v>0.323160947833742</v>
      </c>
      <c r="I60" s="11">
        <v>0.80910610830505869</v>
      </c>
      <c r="J60" s="12"/>
      <c r="K60" s="16"/>
      <c r="L60" s="11"/>
      <c r="M60" s="8">
        <v>0.98650177923194016</v>
      </c>
      <c r="N60" s="8"/>
    </row>
    <row r="61" spans="2:14" x14ac:dyDescent="0.25">
      <c r="B61" s="7">
        <v>1300</v>
      </c>
      <c r="C61" s="8" t="s">
        <v>16</v>
      </c>
      <c r="D61" s="8">
        <v>1.4965061585338393</v>
      </c>
      <c r="E61" s="8">
        <v>0.32688701226990952</v>
      </c>
      <c r="F61" s="8">
        <v>0.6172555835541178</v>
      </c>
      <c r="G61" s="8"/>
      <c r="H61" s="8">
        <v>0.18357230843979039</v>
      </c>
      <c r="I61" s="11"/>
      <c r="J61" s="12"/>
      <c r="K61" s="16"/>
      <c r="L61" s="11"/>
      <c r="M61" s="8"/>
      <c r="N61" s="8"/>
    </row>
    <row r="62" spans="2:14" x14ac:dyDescent="0.25">
      <c r="B62" s="7">
        <v>1300</v>
      </c>
      <c r="C62" s="8" t="s">
        <v>17</v>
      </c>
      <c r="D62" s="8">
        <v>0.72756804454765533</v>
      </c>
      <c r="E62" s="8">
        <v>0.65353382417653738</v>
      </c>
      <c r="F62" s="8">
        <v>0.74591669102443714</v>
      </c>
      <c r="G62" s="8"/>
      <c r="H62" s="8">
        <v>0.50127507257887327</v>
      </c>
      <c r="I62" s="11">
        <v>0.93328608301120086</v>
      </c>
      <c r="J62" s="12"/>
      <c r="K62" s="16"/>
      <c r="L62" s="11"/>
      <c r="M62" s="8">
        <v>0.55229305260310435</v>
      </c>
      <c r="N62" s="8"/>
    </row>
    <row r="63" spans="2:14" x14ac:dyDescent="0.25">
      <c r="B63" s="7">
        <v>1300</v>
      </c>
      <c r="C63" s="8" t="s">
        <v>18</v>
      </c>
      <c r="D63" s="8">
        <v>0.69389431469482166</v>
      </c>
      <c r="E63" s="8">
        <v>0.65277435276261542</v>
      </c>
      <c r="F63" s="8">
        <v>0.66525076769488889</v>
      </c>
      <c r="G63" s="8"/>
      <c r="H63" s="8">
        <v>0.2764485120628567</v>
      </c>
      <c r="I63" s="11">
        <v>0.76148183870590613</v>
      </c>
      <c r="J63" s="12"/>
      <c r="K63" s="16"/>
      <c r="L63" s="11"/>
      <c r="M63" s="8">
        <v>0.8256182215090293</v>
      </c>
      <c r="N63" s="8"/>
    </row>
    <row r="64" spans="2:14" x14ac:dyDescent="0.25">
      <c r="B64" s="7">
        <v>1300</v>
      </c>
      <c r="C64" s="8" t="s">
        <v>19</v>
      </c>
      <c r="D64" s="8">
        <v>0.67219989727863205</v>
      </c>
      <c r="E64" s="8">
        <v>0.64457412409127002</v>
      </c>
      <c r="F64" s="8">
        <v>0.70338201565187575</v>
      </c>
      <c r="G64" s="8"/>
      <c r="H64" s="8">
        <v>0.29326175490176737</v>
      </c>
      <c r="I64" s="11">
        <v>0.78193137024518378</v>
      </c>
      <c r="J64" s="12"/>
      <c r="K64" s="16"/>
      <c r="L64" s="11"/>
      <c r="M64" s="8">
        <v>0.74019509186170307</v>
      </c>
      <c r="N64" s="8"/>
    </row>
    <row r="65" spans="2:14" x14ac:dyDescent="0.25">
      <c r="B65" s="7">
        <v>1301</v>
      </c>
      <c r="C65" s="8" t="s">
        <v>9</v>
      </c>
      <c r="D65" s="8">
        <v>0.67563687233380543</v>
      </c>
      <c r="E65" s="8">
        <v>0.63408123674139949</v>
      </c>
      <c r="F65" s="8">
        <v>0.69785255221488052</v>
      </c>
      <c r="G65" s="8"/>
      <c r="H65" s="8">
        <v>0.27720681556671856</v>
      </c>
      <c r="I65" s="11">
        <v>0.76842441301703124</v>
      </c>
      <c r="J65" s="12"/>
      <c r="K65" s="16"/>
      <c r="L65" s="11"/>
      <c r="M65" s="8">
        <v>0.79022730346983472</v>
      </c>
      <c r="N65" s="8"/>
    </row>
    <row r="66" spans="2:14" x14ac:dyDescent="0.25">
      <c r="B66" s="9">
        <v>1301</v>
      </c>
      <c r="C66" s="8" t="s">
        <v>20</v>
      </c>
      <c r="D66" s="8">
        <v>0.64729668219748893</v>
      </c>
      <c r="E66" s="8">
        <v>0.63141777335226856</v>
      </c>
      <c r="F66" s="8">
        <v>0.6701026470324376</v>
      </c>
      <c r="G66" s="8"/>
      <c r="H66" s="8">
        <v>0.20548175127492457</v>
      </c>
      <c r="I66" s="11">
        <v>0.68093956328050165</v>
      </c>
      <c r="J66" s="12"/>
      <c r="K66" s="16"/>
      <c r="L66" s="11"/>
      <c r="M66" s="8">
        <v>0.95610588038945421</v>
      </c>
      <c r="N66" s="8"/>
    </row>
    <row r="67" spans="2:14" x14ac:dyDescent="0.25">
      <c r="B67" s="9">
        <v>1301</v>
      </c>
      <c r="C67" s="8" t="s">
        <v>10</v>
      </c>
      <c r="D67" s="8">
        <v>0.8744375066825546</v>
      </c>
      <c r="E67" s="8">
        <v>0.47188825638877357</v>
      </c>
      <c r="F67" s="8">
        <v>0.61301353000943892</v>
      </c>
      <c r="G67" s="8"/>
      <c r="H67" s="8">
        <v>0.18149401213380753</v>
      </c>
      <c r="I67" s="11">
        <v>0.64689138568796734</v>
      </c>
      <c r="J67" s="12"/>
      <c r="K67" s="16"/>
      <c r="L67" s="11"/>
      <c r="M67" s="8">
        <v>1.5348364551697125</v>
      </c>
      <c r="N67" s="8"/>
    </row>
    <row r="68" spans="2:14" x14ac:dyDescent="0.25">
      <c r="B68" s="9">
        <v>1301</v>
      </c>
      <c r="C68" s="8" t="s">
        <v>11</v>
      </c>
      <c r="D68" s="8">
        <v>0.9273993328806166</v>
      </c>
      <c r="E68" s="8">
        <v>0.47406817353386321</v>
      </c>
      <c r="F68" s="8">
        <v>0.66561286516967944</v>
      </c>
      <c r="G68" s="8"/>
      <c r="H68" s="8">
        <v>0.27403297542960009</v>
      </c>
      <c r="I68" s="11">
        <v>0.76564155962071045</v>
      </c>
      <c r="J68" s="12"/>
      <c r="K68" s="16"/>
      <c r="L68" s="11"/>
      <c r="M68" s="8">
        <v>1.1490834975778608</v>
      </c>
      <c r="N68" s="8"/>
    </row>
    <row r="69" spans="2:14" x14ac:dyDescent="0.25">
      <c r="B69" s="9">
        <v>1301</v>
      </c>
      <c r="C69" s="10" t="s">
        <v>13</v>
      </c>
      <c r="D69" s="8">
        <v>0.94611482946124648</v>
      </c>
      <c r="E69" s="8">
        <v>0.47180481371598665</v>
      </c>
      <c r="F69" s="8">
        <v>0.71382991063691847</v>
      </c>
      <c r="G69" s="8"/>
      <c r="H69" s="8">
        <v>0.34742304122727086</v>
      </c>
      <c r="I69" s="11">
        <v>0.83861028747882016</v>
      </c>
      <c r="J69" s="12"/>
      <c r="K69" s="16"/>
      <c r="L69" s="11"/>
      <c r="M69" s="8">
        <v>0.95350525088868876</v>
      </c>
      <c r="N69" s="8"/>
    </row>
    <row r="70" spans="2:14" x14ac:dyDescent="0.25">
      <c r="B70" s="9">
        <v>1301</v>
      </c>
      <c r="C70" s="10" t="s">
        <v>14</v>
      </c>
      <c r="D70" s="8">
        <v>0.69172615469332754</v>
      </c>
      <c r="E70" s="8">
        <v>0.58846081675439965</v>
      </c>
      <c r="F70" s="8">
        <v>0.66660397596640486</v>
      </c>
      <c r="G70" s="8"/>
      <c r="H70" s="8">
        <v>0.2153749714194107</v>
      </c>
      <c r="I70" s="11">
        <v>0.69516130432814272</v>
      </c>
      <c r="J70" s="12"/>
      <c r="K70" s="16"/>
      <c r="L70" s="11"/>
      <c r="M70" s="8">
        <v>0.9998502890010118</v>
      </c>
      <c r="N70" s="8"/>
    </row>
    <row r="71" spans="2:14" x14ac:dyDescent="0.25">
      <c r="B71" s="9">
        <v>1301</v>
      </c>
      <c r="C71" s="10" t="s">
        <v>15</v>
      </c>
      <c r="D71" s="8">
        <v>0.73936073627889609</v>
      </c>
      <c r="E71" s="8">
        <v>0.58999166157067207</v>
      </c>
      <c r="F71" s="8">
        <v>0.67367184602203678</v>
      </c>
      <c r="G71" s="8"/>
      <c r="H71" s="8">
        <v>0.27604231962364784</v>
      </c>
      <c r="I71" s="11">
        <v>0.76823320877887502</v>
      </c>
      <c r="J71" s="12"/>
      <c r="K71" s="16"/>
      <c r="L71" s="11"/>
      <c r="M71" s="8">
        <v>0.90268505731826909</v>
      </c>
      <c r="N71" s="8"/>
    </row>
    <row r="72" spans="2:14" x14ac:dyDescent="0.25">
      <c r="B72" s="9">
        <v>1301</v>
      </c>
      <c r="C72" s="10" t="s">
        <v>16</v>
      </c>
      <c r="D72" s="8">
        <v>0.76017209934914631</v>
      </c>
      <c r="E72" s="8">
        <v>0.58721420370035837</v>
      </c>
      <c r="F72" s="8">
        <v>0.60650527535644894</v>
      </c>
      <c r="G72" s="8"/>
      <c r="H72" s="8">
        <v>0.20670884911534551</v>
      </c>
      <c r="I72" s="11">
        <v>0.683809391341753</v>
      </c>
      <c r="J72" s="12"/>
      <c r="K72" s="16"/>
      <c r="L72" s="11"/>
      <c r="M72" s="8">
        <v>1.2423554137232791</v>
      </c>
      <c r="N72" s="8"/>
    </row>
    <row r="73" spans="2:14" x14ac:dyDescent="0.25">
      <c r="B73" s="9">
        <v>1301</v>
      </c>
      <c r="C73" s="8" t="s">
        <v>21</v>
      </c>
      <c r="D73" s="8">
        <v>0.73806025616693005</v>
      </c>
      <c r="E73" s="8">
        <v>0.57180345037104074</v>
      </c>
      <c r="F73" s="8">
        <v>0.65866321861181232</v>
      </c>
      <c r="G73" s="8"/>
      <c r="H73" s="8">
        <v>0.23291362504416072</v>
      </c>
      <c r="I73" s="11">
        <v>0.72433176834994739</v>
      </c>
      <c r="J73" s="12"/>
      <c r="K73" s="16"/>
      <c r="L73" s="11"/>
      <c r="M73" s="8">
        <v>1.0553515211184388</v>
      </c>
      <c r="N73" s="8"/>
    </row>
    <row r="74" spans="2:14" x14ac:dyDescent="0.25">
      <c r="B74" s="9">
        <v>1301</v>
      </c>
      <c r="C74" s="10" t="s">
        <v>17</v>
      </c>
      <c r="D74" s="8">
        <v>0.78133987215790524</v>
      </c>
      <c r="E74" s="8">
        <v>0.57417229495657751</v>
      </c>
      <c r="F74" s="8">
        <v>0.67579970464674421</v>
      </c>
      <c r="G74" s="8"/>
      <c r="H74" s="8">
        <v>0.30249749002902981</v>
      </c>
      <c r="I74" s="11">
        <v>0.80211504069314432</v>
      </c>
      <c r="J74" s="12"/>
      <c r="K74" s="16"/>
      <c r="L74" s="11"/>
      <c r="M74" s="8">
        <v>0.92406294152517165</v>
      </c>
      <c r="N74" s="8"/>
    </row>
    <row r="75" spans="2:14" x14ac:dyDescent="0.25">
      <c r="B75" s="9">
        <v>1301</v>
      </c>
      <c r="C75" s="10" t="s">
        <v>18</v>
      </c>
      <c r="D75" s="8">
        <v>0.73350987020415004</v>
      </c>
      <c r="E75" s="8">
        <v>0.57672745821824234</v>
      </c>
      <c r="F75" s="8">
        <v>0.61187974943999879</v>
      </c>
      <c r="G75" s="8"/>
      <c r="H75" s="8">
        <v>0.1815953959818459</v>
      </c>
      <c r="I75" s="11">
        <v>0.65127066509142284</v>
      </c>
      <c r="J75" s="12"/>
      <c r="K75" s="16"/>
      <c r="L75" s="11"/>
      <c r="M75" s="8">
        <v>1.3131204610454861</v>
      </c>
      <c r="N75" s="8"/>
    </row>
    <row r="76" spans="2:14" x14ac:dyDescent="0.25">
      <c r="B76" s="9">
        <v>1301</v>
      </c>
      <c r="C76" s="10" t="s">
        <v>19</v>
      </c>
      <c r="D76" s="8">
        <v>0.71739947175783669</v>
      </c>
      <c r="E76" s="8">
        <v>0.61539814846519791</v>
      </c>
      <c r="F76" s="8">
        <v>0.69727319721054137</v>
      </c>
      <c r="G76" s="8"/>
      <c r="H76" s="8">
        <v>0.30890582727804328</v>
      </c>
      <c r="I76" s="11">
        <v>0.80801200974672704</v>
      </c>
      <c r="J76" s="12"/>
      <c r="K76" s="16"/>
      <c r="L76" s="11"/>
      <c r="M76" s="8">
        <v>0.81049305644267211</v>
      </c>
      <c r="N76" s="8"/>
    </row>
    <row r="77" spans="2:14" x14ac:dyDescent="0.25">
      <c r="B77" s="9">
        <v>1301</v>
      </c>
      <c r="C77" s="8" t="s">
        <v>22</v>
      </c>
      <c r="D77" s="8">
        <v>0.67915487900523541</v>
      </c>
      <c r="E77" s="8">
        <v>0.60603301562408751</v>
      </c>
      <c r="F77" s="8">
        <v>0.62322969619843283</v>
      </c>
      <c r="G77" s="8"/>
      <c r="H77" s="8">
        <v>0.16786270002597717</v>
      </c>
      <c r="I77" s="11">
        <v>0.6334618628488764</v>
      </c>
      <c r="J77" s="12"/>
      <c r="K77" s="16"/>
      <c r="L77" s="11"/>
      <c r="M77" s="8">
        <v>1.2746396294927889</v>
      </c>
      <c r="N77" s="8"/>
    </row>
    <row r="78" spans="2:14" x14ac:dyDescent="0.25">
      <c r="B78" s="9">
        <v>1302</v>
      </c>
      <c r="C78" s="8" t="s">
        <v>8</v>
      </c>
      <c r="D78" s="8">
        <v>0.96934727580749458</v>
      </c>
      <c r="E78" s="8">
        <v>0.45511915776965772</v>
      </c>
      <c r="F78" s="8">
        <v>0.78958389483389679</v>
      </c>
      <c r="G78" s="8"/>
      <c r="H78" s="8">
        <v>0.4439581469312554</v>
      </c>
      <c r="I78" s="11">
        <v>0.91742304513428463</v>
      </c>
      <c r="J78" s="12"/>
      <c r="K78" s="16"/>
      <c r="L78" s="11"/>
      <c r="M78" s="8"/>
      <c r="N78" s="8"/>
    </row>
    <row r="79" spans="2:14" x14ac:dyDescent="0.25">
      <c r="B79" s="7">
        <v>1302</v>
      </c>
      <c r="C79" s="8" t="s">
        <v>9</v>
      </c>
      <c r="D79" s="8">
        <v>0.95986665251320846</v>
      </c>
      <c r="E79" s="8">
        <v>0.45602666232039057</v>
      </c>
      <c r="F79" s="8">
        <v>0.69712907915621203</v>
      </c>
      <c r="G79" s="8"/>
      <c r="H79" s="8">
        <v>0.30124145446589951</v>
      </c>
      <c r="I79" s="11">
        <v>0.80304126407505527</v>
      </c>
      <c r="J79" s="12"/>
      <c r="K79" s="16"/>
      <c r="L79" s="11"/>
      <c r="M79" s="8">
        <v>1.1132484782684393</v>
      </c>
      <c r="N79" s="8"/>
    </row>
    <row r="80" spans="2:14" x14ac:dyDescent="0.25">
      <c r="B80" s="9">
        <v>1302</v>
      </c>
      <c r="C80" s="10" t="s">
        <v>20</v>
      </c>
      <c r="D80" s="8">
        <v>0.93880360647324346</v>
      </c>
      <c r="E80" s="8">
        <v>0.45579295852198309</v>
      </c>
      <c r="F80" s="8">
        <v>0.65350335830685335</v>
      </c>
      <c r="G80" s="8"/>
      <c r="H80" s="8">
        <v>0.23694640022059399</v>
      </c>
      <c r="I80" s="11">
        <v>0.73076287611397117</v>
      </c>
      <c r="J80" s="12"/>
      <c r="K80" s="16"/>
      <c r="L80" s="11"/>
      <c r="M80" s="8">
        <v>1.3458563940097854</v>
      </c>
      <c r="N80" s="8"/>
    </row>
    <row r="81" spans="2:14" x14ac:dyDescent="0.25">
      <c r="B81" s="9">
        <v>1302</v>
      </c>
      <c r="C81" s="10" t="s">
        <v>10</v>
      </c>
      <c r="D81" s="8">
        <v>0.88807844319925722</v>
      </c>
      <c r="E81" s="8">
        <v>0.45548172581499924</v>
      </c>
      <c r="F81" s="8">
        <v>0.60449280552681361</v>
      </c>
      <c r="G81" s="8"/>
      <c r="H81" s="8">
        <v>0.16172659007057819</v>
      </c>
      <c r="I81" s="11">
        <v>0.62307023374374537</v>
      </c>
      <c r="J81" s="12"/>
      <c r="K81" s="16"/>
      <c r="L81" s="11"/>
      <c r="M81" s="8">
        <v>1.7573189045967257</v>
      </c>
      <c r="N81" s="8"/>
    </row>
    <row r="82" spans="2:14" x14ac:dyDescent="0.25">
      <c r="B82" s="9">
        <v>1302</v>
      </c>
      <c r="C82" s="10" t="s">
        <v>11</v>
      </c>
      <c r="D82" s="8">
        <v>0.91366581154978554</v>
      </c>
      <c r="E82" s="8">
        <v>0.44295458490578288</v>
      </c>
      <c r="F82" s="8">
        <v>0.606244691386431</v>
      </c>
      <c r="G82" s="8"/>
      <c r="H82" s="8">
        <v>0.16186211489903313</v>
      </c>
      <c r="I82" s="11">
        <v>0.62864797167063446</v>
      </c>
      <c r="J82" s="12"/>
      <c r="K82" s="16"/>
      <c r="L82" s="11"/>
      <c r="M82" s="8">
        <v>1.8402927690851318</v>
      </c>
      <c r="N82" s="8"/>
    </row>
    <row r="83" spans="2:14" x14ac:dyDescent="0.25">
      <c r="B83" s="9">
        <v>1302</v>
      </c>
      <c r="C83" s="8" t="s">
        <v>12</v>
      </c>
      <c r="D83" s="8">
        <v>1.004196583833596</v>
      </c>
      <c r="E83" s="8">
        <v>0.44492428777336246</v>
      </c>
      <c r="F83" s="8">
        <v>0.68431532896684988</v>
      </c>
      <c r="G83" s="8"/>
      <c r="H83" s="8">
        <v>0.2896383343201806</v>
      </c>
      <c r="I83" s="11">
        <v>0.79629585887405951</v>
      </c>
      <c r="J83" s="12"/>
      <c r="K83" s="16"/>
      <c r="L83" s="11"/>
      <c r="M83" s="8">
        <v>1.240163343307594</v>
      </c>
      <c r="N83" s="8"/>
    </row>
    <row r="84" spans="2:14" x14ac:dyDescent="0.25">
      <c r="B84" s="9">
        <v>1302</v>
      </c>
      <c r="C84" s="10" t="s">
        <v>13</v>
      </c>
      <c r="D84" s="8">
        <v>0.95983658763482482</v>
      </c>
      <c r="E84" s="8">
        <v>0.44342080854147975</v>
      </c>
      <c r="F84" s="8">
        <v>0.61606979816078278</v>
      </c>
      <c r="G84" s="8"/>
      <c r="H84" s="8">
        <v>0.19246660334043689</v>
      </c>
      <c r="I84" s="11">
        <v>0.67606133616847897</v>
      </c>
      <c r="J84" s="12"/>
      <c r="K84" s="16"/>
      <c r="L84" s="11"/>
      <c r="M84" s="8">
        <v>1.7012616897722377</v>
      </c>
      <c r="N84" s="8"/>
    </row>
    <row r="85" spans="2:14" x14ac:dyDescent="0.25">
      <c r="B85" s="9">
        <v>1302</v>
      </c>
      <c r="C85" s="10" t="s">
        <v>14</v>
      </c>
      <c r="D85" s="8">
        <v>0.76129491006100303</v>
      </c>
      <c r="E85" s="8">
        <v>0.59902595582313822</v>
      </c>
      <c r="F85" s="8">
        <v>0.75314216646808918</v>
      </c>
      <c r="G85" s="8"/>
      <c r="H85" s="8">
        <v>0.45922871534268594</v>
      </c>
      <c r="I85" s="11">
        <v>0.92920559084964671</v>
      </c>
      <c r="J85" s="12"/>
      <c r="K85" s="16"/>
      <c r="L85" s="11"/>
      <c r="M85" s="8">
        <v>0.65725898214881162</v>
      </c>
      <c r="N85" s="8"/>
    </row>
    <row r="86" spans="2:14" x14ac:dyDescent="0.25">
      <c r="B86" s="9">
        <v>1302</v>
      </c>
      <c r="C86" s="10" t="s">
        <v>15</v>
      </c>
      <c r="D86" s="8">
        <v>0.72071802366703508</v>
      </c>
      <c r="E86" s="8">
        <v>0.5955496049866662</v>
      </c>
      <c r="F86" s="8">
        <v>0.66943042218080684</v>
      </c>
      <c r="G86" s="8"/>
      <c r="H86" s="8">
        <v>0.24979716098426749</v>
      </c>
      <c r="I86" s="11">
        <v>0.75073333882594573</v>
      </c>
      <c r="J86" s="12"/>
      <c r="K86" s="16"/>
      <c r="L86" s="11"/>
      <c r="M86" s="8">
        <v>0.99248225460811434</v>
      </c>
      <c r="N86" s="8"/>
    </row>
    <row r="87" spans="2:14" x14ac:dyDescent="0.25">
      <c r="B87" s="9">
        <v>1302</v>
      </c>
      <c r="C87" s="10" t="s">
        <v>16</v>
      </c>
      <c r="D87" s="8">
        <v>0.67859519060450046</v>
      </c>
      <c r="E87" s="8">
        <v>0.59688187730261077</v>
      </c>
      <c r="F87" s="8">
        <v>0.62882761302701207</v>
      </c>
      <c r="G87" s="8"/>
      <c r="H87" s="8">
        <v>0.16612983277389776</v>
      </c>
      <c r="I87" s="11">
        <v>0.63364940059270569</v>
      </c>
      <c r="J87" s="12"/>
      <c r="K87" s="16"/>
      <c r="L87" s="11"/>
      <c r="M87" s="8">
        <v>1.2858495534128553</v>
      </c>
      <c r="N87" s="8"/>
    </row>
    <row r="88" spans="2:14" x14ac:dyDescent="0.25">
      <c r="B88" s="9">
        <v>1302</v>
      </c>
      <c r="C88" s="10" t="s">
        <v>21</v>
      </c>
      <c r="D88" s="8">
        <v>0.73060251864887804</v>
      </c>
      <c r="E88" s="8">
        <v>0.55609414151935121</v>
      </c>
      <c r="F88" s="8">
        <v>0.61041638061531667</v>
      </c>
      <c r="G88" s="8"/>
      <c r="H88" s="8">
        <v>0.16076710079835274</v>
      </c>
      <c r="I88" s="11">
        <v>0.62554221796573595</v>
      </c>
      <c r="J88" s="12"/>
      <c r="K88" s="16"/>
      <c r="L88" s="11"/>
      <c r="M88" s="8">
        <v>1.4605269263751137</v>
      </c>
      <c r="N88" s="8"/>
    </row>
    <row r="89" spans="2:14" x14ac:dyDescent="0.25">
      <c r="B89" s="9">
        <v>1302</v>
      </c>
      <c r="C89" s="10" t="s">
        <v>17</v>
      </c>
      <c r="D89" s="8">
        <v>0.80169365784636337</v>
      </c>
      <c r="E89" s="8">
        <v>0.5577102680929894</v>
      </c>
      <c r="F89" s="8">
        <v>0.77251448229500741</v>
      </c>
      <c r="G89" s="8"/>
      <c r="H89" s="8">
        <v>0.48675443057825707</v>
      </c>
      <c r="I89" s="11">
        <v>0.94499721217698562</v>
      </c>
      <c r="J89" s="12"/>
      <c r="K89" s="16"/>
      <c r="L89" s="11"/>
      <c r="M89" s="8">
        <v>0.65887393855347054</v>
      </c>
      <c r="N89" s="8"/>
    </row>
    <row r="90" spans="2:14" x14ac:dyDescent="0.25">
      <c r="B90" s="9">
        <v>1302</v>
      </c>
      <c r="C90" s="10" t="s">
        <v>18</v>
      </c>
      <c r="D90" s="8">
        <v>0.77258253045437308</v>
      </c>
      <c r="E90" s="8">
        <v>0.55742988200359234</v>
      </c>
      <c r="F90" s="8">
        <v>0.67059872514016028</v>
      </c>
      <c r="G90" s="8"/>
      <c r="H90" s="8">
        <v>0.26384890513397907</v>
      </c>
      <c r="I90" s="11">
        <v>0.76699089124145214</v>
      </c>
      <c r="J90" s="12"/>
      <c r="K90" s="16"/>
      <c r="L90" s="11"/>
      <c r="M90" s="8">
        <v>1.0260712879041189</v>
      </c>
      <c r="N90" s="8"/>
    </row>
    <row r="91" spans="2:14" x14ac:dyDescent="0.25">
      <c r="B91" s="9">
        <v>1302</v>
      </c>
      <c r="C91" s="10" t="s">
        <v>19</v>
      </c>
      <c r="D91" s="8">
        <v>0.73568691022486177</v>
      </c>
      <c r="E91" s="8">
        <v>0.54266711453714689</v>
      </c>
      <c r="F91" s="8">
        <v>0.61238410602326987</v>
      </c>
      <c r="G91" s="8"/>
      <c r="H91" s="8">
        <v>0.15545389881232097</v>
      </c>
      <c r="I91" s="11">
        <v>0.6209829802303366</v>
      </c>
      <c r="J91" s="12"/>
      <c r="K91" s="16"/>
      <c r="L91" s="11"/>
      <c r="M91" s="8">
        <v>1.5235902518456996</v>
      </c>
      <c r="N91" s="8"/>
    </row>
    <row r="92" spans="2:14" x14ac:dyDescent="0.25">
      <c r="B92" s="9">
        <v>1302</v>
      </c>
      <c r="C92" s="10" t="s">
        <v>22</v>
      </c>
      <c r="D92" s="8">
        <v>0.79902701051609948</v>
      </c>
      <c r="E92" s="8">
        <v>0.54249010704669665</v>
      </c>
      <c r="F92" s="8">
        <v>0.69880840856786575</v>
      </c>
      <c r="G92" s="8"/>
      <c r="H92" s="8">
        <v>0.30925845374474986</v>
      </c>
      <c r="I92" s="11">
        <v>0.82055755056840951</v>
      </c>
      <c r="J92" s="12"/>
      <c r="K92" s="16"/>
      <c r="L92" s="11"/>
      <c r="M92" s="8">
        <v>0.94538896836570097</v>
      </c>
      <c r="N92" s="8"/>
    </row>
    <row r="93" spans="2:14" x14ac:dyDescent="0.25">
      <c r="B93" s="7">
        <v>1302</v>
      </c>
      <c r="C93" s="8" t="s">
        <v>23</v>
      </c>
      <c r="D93" s="8">
        <v>0.81275516491346778</v>
      </c>
      <c r="E93" s="8">
        <v>0.54305102731198274</v>
      </c>
      <c r="F93" s="8">
        <v>0.7389444056130734</v>
      </c>
      <c r="G93" s="8"/>
      <c r="H93" s="8">
        <v>0.39318417517546517</v>
      </c>
      <c r="I93" s="11">
        <v>0.89220416075139597</v>
      </c>
      <c r="J93" s="12"/>
      <c r="K93" s="16"/>
      <c r="L93" s="11"/>
      <c r="M93" s="8">
        <v>0.79432970847196982</v>
      </c>
      <c r="N93" s="8"/>
    </row>
    <row r="94" spans="2:14" x14ac:dyDescent="0.25">
      <c r="B94" s="7">
        <v>1303</v>
      </c>
      <c r="C94" s="8" t="s">
        <v>8</v>
      </c>
      <c r="D94" s="8">
        <v>1.010336839108803</v>
      </c>
      <c r="E94" s="8">
        <v>0.43522347301240472</v>
      </c>
      <c r="F94" s="8">
        <v>0.69284663765713184</v>
      </c>
      <c r="G94" s="8"/>
      <c r="H94" s="8">
        <v>0.2864801619849261</v>
      </c>
      <c r="I94" s="11">
        <v>0.79721438055498284</v>
      </c>
      <c r="J94" s="12"/>
      <c r="K94" s="16"/>
      <c r="L94" s="11"/>
      <c r="M94" s="8">
        <v>1.2613000027911281</v>
      </c>
      <c r="N94" s="8"/>
    </row>
    <row r="95" spans="2:14" x14ac:dyDescent="0.25">
      <c r="B95" s="7">
        <v>1303</v>
      </c>
      <c r="C95" s="8" t="s">
        <v>9</v>
      </c>
      <c r="D95" s="8">
        <v>0.97316836307726651</v>
      </c>
      <c r="E95" s="8">
        <v>0.43418473755933568</v>
      </c>
      <c r="F95" s="8">
        <v>0.65926256148322648</v>
      </c>
      <c r="G95" s="8"/>
      <c r="H95" s="8">
        <v>0.22993474162690919</v>
      </c>
      <c r="I95" s="11">
        <v>0.73143201993123574</v>
      </c>
      <c r="J95" s="12"/>
      <c r="K95" s="16"/>
      <c r="L95" s="11"/>
      <c r="M95" s="8">
        <v>1.4626205551009968</v>
      </c>
      <c r="N95" s="8"/>
    </row>
    <row r="96" spans="2:14" x14ac:dyDescent="0.25">
      <c r="B96" s="7">
        <v>1303</v>
      </c>
      <c r="C96" s="8" t="s">
        <v>20</v>
      </c>
      <c r="D96" s="8">
        <v>0.95619698146023446</v>
      </c>
      <c r="E96" s="8">
        <v>0.43453829443100134</v>
      </c>
      <c r="F96" s="8">
        <v>0.60254530596801592</v>
      </c>
      <c r="G96" s="8"/>
      <c r="H96" s="8">
        <v>0.16834130678280426</v>
      </c>
      <c r="I96" s="11">
        <v>0.64259694889926278</v>
      </c>
      <c r="J96" s="12"/>
      <c r="K96" s="16"/>
      <c r="L96" s="11"/>
      <c r="M96" s="8">
        <v>1.9143403959056269</v>
      </c>
      <c r="N96" s="8"/>
    </row>
    <row r="97" spans="2:14" x14ac:dyDescent="0.25">
      <c r="B97" s="9">
        <v>1303</v>
      </c>
      <c r="C97" s="10" t="s">
        <v>10</v>
      </c>
      <c r="D97" s="8">
        <v>0.91332980186976709</v>
      </c>
      <c r="E97" s="8">
        <v>0.43284645232575031</v>
      </c>
      <c r="F97" s="8">
        <v>0.60100019652450432</v>
      </c>
      <c r="G97" s="8"/>
      <c r="H97" s="8">
        <v>0.14706769781889678</v>
      </c>
      <c r="I97" s="11">
        <v>0.60741444616514717</v>
      </c>
      <c r="J97" s="12"/>
      <c r="K97" s="16"/>
      <c r="L97" s="11"/>
      <c r="M97" s="8">
        <v>2.0046482064791746</v>
      </c>
      <c r="N97" s="8"/>
    </row>
    <row r="98" spans="2:14" x14ac:dyDescent="0.25">
      <c r="B98" s="9">
        <v>1303</v>
      </c>
      <c r="C98" s="10" t="s">
        <v>11</v>
      </c>
      <c r="D98" s="8">
        <v>0.76445786008935623</v>
      </c>
      <c r="E98" s="8">
        <v>0.57910145499382815</v>
      </c>
      <c r="F98" s="8">
        <v>0.69354072756799101</v>
      </c>
      <c r="G98" s="8"/>
      <c r="H98" s="8">
        <v>0.31278107922449683</v>
      </c>
      <c r="I98" s="11">
        <v>0.82435433488310239</v>
      </c>
      <c r="J98" s="12"/>
      <c r="K98" s="16"/>
      <c r="L98" s="11"/>
      <c r="M98" s="8">
        <v>0.90659852565956267</v>
      </c>
      <c r="N98" s="8"/>
    </row>
    <row r="99" spans="2:14" x14ac:dyDescent="0.25">
      <c r="B99" s="9">
        <v>1303</v>
      </c>
      <c r="C99" s="10" t="s">
        <v>12</v>
      </c>
      <c r="D99" s="8">
        <v>0.73383550646632523</v>
      </c>
      <c r="E99" s="8">
        <v>0.57628720404967626</v>
      </c>
      <c r="F99" s="8">
        <v>0.68075336996866764</v>
      </c>
      <c r="G99" s="8"/>
      <c r="H99" s="8">
        <v>0.25736099015628899</v>
      </c>
      <c r="I99" s="11">
        <v>0.76593615535599457</v>
      </c>
      <c r="J99" s="12"/>
      <c r="K99" s="16"/>
      <c r="L99" s="11"/>
      <c r="M99" s="8">
        <v>0.99953865334710623</v>
      </c>
      <c r="N99" s="8"/>
    </row>
    <row r="100" spans="2:14" x14ac:dyDescent="0.25">
      <c r="B100" s="9">
        <v>1303</v>
      </c>
      <c r="C100" s="10" t="s">
        <v>13</v>
      </c>
      <c r="D100" s="8">
        <v>0.70256716548734843</v>
      </c>
      <c r="E100" s="8">
        <v>0.57582081936854779</v>
      </c>
      <c r="F100" s="8">
        <v>0.63950284667662227</v>
      </c>
      <c r="G100" s="8"/>
      <c r="H100" s="8">
        <v>0.18039383728204936</v>
      </c>
      <c r="I100" s="11">
        <v>0.66261979890996714</v>
      </c>
      <c r="J100" s="12"/>
      <c r="K100" s="16"/>
      <c r="L100" s="11"/>
      <c r="M100" s="8">
        <v>1.2730154212448759</v>
      </c>
      <c r="N100" s="8"/>
    </row>
    <row r="101" spans="2:14" x14ac:dyDescent="0.25">
      <c r="B101" s="9">
        <v>1303</v>
      </c>
      <c r="C101" s="10" t="s">
        <v>14</v>
      </c>
      <c r="D101" s="8">
        <v>0.68315929108377216</v>
      </c>
      <c r="E101" s="8">
        <v>0.5752001461235644</v>
      </c>
      <c r="F101" s="8">
        <v>0.62853048164450231</v>
      </c>
      <c r="G101" s="8"/>
      <c r="H101" s="8">
        <v>0.15410575155323264</v>
      </c>
      <c r="I101" s="11">
        <v>0.62016288526435892</v>
      </c>
      <c r="J101" s="12"/>
      <c r="K101" s="16"/>
      <c r="L101" s="11"/>
      <c r="M101" s="8">
        <v>1.3941435281098322</v>
      </c>
      <c r="N101" s="8"/>
    </row>
    <row r="102" spans="2:14" x14ac:dyDescent="0.25">
      <c r="B102" s="9">
        <v>1210</v>
      </c>
      <c r="C102" s="10">
        <v>3</v>
      </c>
      <c r="D102" s="8">
        <v>1</v>
      </c>
      <c r="E102" s="8">
        <v>0.32282101646606715</v>
      </c>
      <c r="F102" s="8"/>
      <c r="G102" s="8">
        <v>0.19568160845852642</v>
      </c>
      <c r="H102" s="8">
        <v>0.2411042842012337</v>
      </c>
      <c r="I102" s="11">
        <v>0.71815640223952182</v>
      </c>
      <c r="J102" s="11">
        <v>1.922231554484874E-3</v>
      </c>
      <c r="K102" s="8">
        <v>0.199388113942465</v>
      </c>
      <c r="L102" s="11">
        <f>Table2[[#This Row],[τ*]]/Table2[[#This Row],[η]]</f>
        <v>9.6406526772180052E-3</v>
      </c>
      <c r="M102" s="8">
        <v>1.3806453707593569</v>
      </c>
      <c r="N102" s="8"/>
    </row>
    <row r="103" spans="2:14" x14ac:dyDescent="0.25">
      <c r="B103" s="9">
        <v>1210</v>
      </c>
      <c r="C103" s="10">
        <v>7</v>
      </c>
      <c r="D103" s="8">
        <v>1</v>
      </c>
      <c r="E103" s="8">
        <v>0.30409666058510293</v>
      </c>
      <c r="F103" s="8"/>
      <c r="G103" s="8">
        <v>5.3530344495586357E-2</v>
      </c>
      <c r="H103" s="8">
        <v>0.18740285087256955</v>
      </c>
      <c r="I103" s="11">
        <v>0.65735936228746583</v>
      </c>
      <c r="J103" s="11">
        <v>1.2857029592975176E-3</v>
      </c>
      <c r="K103" s="8">
        <v>0.1154125516053196</v>
      </c>
      <c r="L103" s="11">
        <f>Table2[[#This Row],[τ*]]/Table2[[#This Row],[η]]</f>
        <v>1.1140061816623565E-2</v>
      </c>
      <c r="M103" s="8"/>
      <c r="N103" s="8"/>
    </row>
    <row r="104" spans="2:14" x14ac:dyDescent="0.25">
      <c r="B104" s="9">
        <v>512</v>
      </c>
      <c r="C104" s="10">
        <v>4</v>
      </c>
      <c r="D104" s="8">
        <v>1</v>
      </c>
      <c r="E104" s="8">
        <v>0.32330262328084353</v>
      </c>
      <c r="F104" s="8"/>
      <c r="G104" s="8"/>
      <c r="H104" s="8">
        <v>0.24227153037797011</v>
      </c>
      <c r="I104" s="11">
        <v>0.72047871201423364</v>
      </c>
      <c r="J104" s="11"/>
      <c r="K104" s="8"/>
      <c r="L104" s="11"/>
      <c r="M104" s="8"/>
      <c r="N104" s="8"/>
    </row>
    <row r="105" spans="2:14" x14ac:dyDescent="0.25">
      <c r="B105" s="9">
        <v>510</v>
      </c>
      <c r="C105" s="10">
        <v>5</v>
      </c>
      <c r="D105" s="8">
        <v>1</v>
      </c>
      <c r="E105" s="8">
        <v>0.32253482204782791</v>
      </c>
      <c r="F105" s="8"/>
      <c r="G105" s="8"/>
      <c r="H105" s="8">
        <v>0.25028030354215419</v>
      </c>
      <c r="I105" s="11">
        <v>0.73062989908137355</v>
      </c>
      <c r="J105" s="11"/>
      <c r="K105" s="8"/>
      <c r="L105" s="11"/>
      <c r="M105" s="8">
        <v>1.3364924766250412</v>
      </c>
      <c r="N105" s="8"/>
    </row>
    <row r="106" spans="2:14" x14ac:dyDescent="0.25">
      <c r="B106" s="9">
        <v>512</v>
      </c>
      <c r="C106" s="10">
        <v>13</v>
      </c>
      <c r="D106" s="8">
        <v>1</v>
      </c>
      <c r="E106" s="8">
        <v>0.31477256037204454</v>
      </c>
      <c r="F106" s="8">
        <v>0.78692905865364537</v>
      </c>
      <c r="G106" s="8"/>
      <c r="H106" s="8">
        <v>0.25982120277327947</v>
      </c>
      <c r="I106" s="11">
        <v>0.74727558023352603</v>
      </c>
      <c r="J106" s="11"/>
      <c r="K106" s="8"/>
      <c r="L106" s="11"/>
      <c r="M106" s="8">
        <v>1.258434507053692</v>
      </c>
      <c r="N106" s="8"/>
    </row>
    <row r="107" spans="2:14" x14ac:dyDescent="0.25">
      <c r="B107" s="9">
        <v>510</v>
      </c>
      <c r="C107" s="10">
        <v>12</v>
      </c>
      <c r="D107" s="8">
        <v>1</v>
      </c>
      <c r="E107" s="8">
        <v>0.31102939491572851</v>
      </c>
      <c r="F107" s="8"/>
      <c r="G107" s="8"/>
      <c r="H107" s="8">
        <v>0.21693961636687739</v>
      </c>
      <c r="I107" s="11">
        <v>0.69687241730887861</v>
      </c>
      <c r="J107" s="11"/>
      <c r="K107" s="8"/>
      <c r="L107" s="11"/>
      <c r="M107" s="8"/>
      <c r="N107" s="8"/>
    </row>
    <row r="108" spans="2:14" x14ac:dyDescent="0.25">
      <c r="B108" s="9">
        <v>512</v>
      </c>
      <c r="C108" s="10">
        <v>14</v>
      </c>
      <c r="D108" s="8">
        <v>1</v>
      </c>
      <c r="E108" s="8">
        <v>0.31087000058580566</v>
      </c>
      <c r="F108" s="8"/>
      <c r="G108" s="8"/>
      <c r="H108" s="8">
        <v>0.23127336905561688</v>
      </c>
      <c r="I108" s="11">
        <v>0.71567372448636002</v>
      </c>
      <c r="J108" s="11"/>
      <c r="K108" s="8"/>
      <c r="L108" s="11"/>
      <c r="M108" s="8">
        <v>1.3300894656828286</v>
      </c>
      <c r="N108" s="8"/>
    </row>
    <row r="109" spans="2:14" x14ac:dyDescent="0.25">
      <c r="B109" s="9">
        <v>510</v>
      </c>
      <c r="C109" s="10">
        <v>13</v>
      </c>
      <c r="D109" s="8">
        <v>1</v>
      </c>
      <c r="E109" s="8">
        <v>0.30887379233951001</v>
      </c>
      <c r="F109" s="8"/>
      <c r="G109" s="8"/>
      <c r="H109" s="8">
        <v>0.21413251126448041</v>
      </c>
      <c r="I109" s="11">
        <v>0.6947723982723929</v>
      </c>
      <c r="J109" s="11"/>
      <c r="K109" s="8"/>
      <c r="L109" s="11"/>
      <c r="M109" s="8"/>
      <c r="N109" s="8"/>
    </row>
    <row r="110" spans="2:14" x14ac:dyDescent="0.25">
      <c r="B110" s="13">
        <v>510</v>
      </c>
      <c r="C110" s="11">
        <v>22</v>
      </c>
      <c r="D110" s="8">
        <v>1</v>
      </c>
      <c r="E110" s="11">
        <v>0.30580538150222364</v>
      </c>
      <c r="F110" s="11"/>
      <c r="G110" s="11"/>
      <c r="H110" s="11">
        <v>0.18274911443647623</v>
      </c>
      <c r="I110" s="14">
        <v>0.6523088348979581</v>
      </c>
      <c r="J110" s="14"/>
      <c r="K110" s="17"/>
      <c r="L110" s="11"/>
      <c r="M110" s="8"/>
      <c r="N110" s="17"/>
    </row>
    <row r="111" spans="2:14" x14ac:dyDescent="0.25">
      <c r="B111" s="13">
        <v>512</v>
      </c>
      <c r="C111" s="11">
        <v>25</v>
      </c>
      <c r="D111" s="8">
        <v>1</v>
      </c>
      <c r="E111" s="11">
        <v>0.30384201565818997</v>
      </c>
      <c r="F111" s="11"/>
      <c r="G111" s="11"/>
      <c r="H111" s="11">
        <v>0.18626619939901704</v>
      </c>
      <c r="I111" s="14">
        <v>0.65908485029313024</v>
      </c>
      <c r="J111" s="14"/>
      <c r="K111" s="17"/>
      <c r="L111" s="11"/>
      <c r="M111" s="8"/>
      <c r="N111" s="17"/>
    </row>
    <row r="112" spans="2:14" x14ac:dyDescent="0.25">
      <c r="B112" s="13">
        <v>512</v>
      </c>
      <c r="C112" s="11">
        <v>26</v>
      </c>
      <c r="D112" s="8">
        <v>1</v>
      </c>
      <c r="E112" s="11">
        <v>0.29895425130413267</v>
      </c>
      <c r="F112" s="11"/>
      <c r="G112" s="11"/>
      <c r="H112" s="11">
        <v>0.17370653375276257</v>
      </c>
      <c r="I112" s="14">
        <v>0.64349123029835498</v>
      </c>
      <c r="J112" s="14"/>
      <c r="K112" s="17"/>
      <c r="L112" s="11"/>
      <c r="M112" s="8"/>
      <c r="N112" s="17"/>
    </row>
    <row r="113" spans="2:14" x14ac:dyDescent="0.25">
      <c r="B113" s="13">
        <v>513</v>
      </c>
      <c r="C113" s="11">
        <v>7</v>
      </c>
      <c r="D113" s="8">
        <v>1</v>
      </c>
      <c r="E113" s="11">
        <v>0.29581781890335412</v>
      </c>
      <c r="F113" s="11"/>
      <c r="G113" s="11"/>
      <c r="H113" s="11">
        <v>0.16824313871874208</v>
      </c>
      <c r="I113" s="14">
        <v>0.63706599678229325</v>
      </c>
      <c r="J113" s="14"/>
      <c r="K113" s="17"/>
      <c r="L113" s="11"/>
      <c r="M113" s="8"/>
      <c r="N113" s="17"/>
    </row>
    <row r="114" spans="2:14" x14ac:dyDescent="0.25">
      <c r="B114" s="13">
        <v>513</v>
      </c>
      <c r="C114" s="11">
        <v>8</v>
      </c>
      <c r="D114" s="8">
        <v>1</v>
      </c>
      <c r="E114" s="11">
        <v>0.29185278641740747</v>
      </c>
      <c r="F114" s="11"/>
      <c r="G114" s="11"/>
      <c r="H114" s="11">
        <v>0.15554553965261164</v>
      </c>
      <c r="I114" s="14">
        <v>0.61883874194568056</v>
      </c>
      <c r="J114" s="14"/>
      <c r="K114" s="17"/>
      <c r="L114" s="11"/>
      <c r="M114" s="8"/>
      <c r="N114" s="17"/>
    </row>
    <row r="115" spans="2:14" x14ac:dyDescent="0.25">
      <c r="B115" s="13">
        <v>513</v>
      </c>
      <c r="C115" s="11">
        <v>19</v>
      </c>
      <c r="D115" s="8">
        <v>1</v>
      </c>
      <c r="E115" s="11">
        <v>0.29044799795253234</v>
      </c>
      <c r="F115" s="11"/>
      <c r="G115" s="11"/>
      <c r="H115" s="11">
        <v>0.14952651925925639</v>
      </c>
      <c r="I115" s="14">
        <v>0.60943005910046799</v>
      </c>
      <c r="J115" s="14"/>
      <c r="K115" s="17"/>
      <c r="L115" s="11"/>
      <c r="M115" s="8"/>
      <c r="N115" s="17"/>
    </row>
    <row r="116" spans="2:14" x14ac:dyDescent="0.25">
      <c r="B116" s="13">
        <v>513</v>
      </c>
      <c r="C116" s="11">
        <v>20</v>
      </c>
      <c r="D116" s="8">
        <v>1</v>
      </c>
      <c r="E116" s="11">
        <v>0.28429737925181259</v>
      </c>
      <c r="F116" s="11"/>
      <c r="G116" s="11"/>
      <c r="H116" s="11">
        <v>0.13994111183407343</v>
      </c>
      <c r="I116" s="14">
        <v>0.59617372862993512</v>
      </c>
      <c r="J116" s="14"/>
      <c r="K116" s="17"/>
      <c r="L116" s="11"/>
      <c r="M116" s="8"/>
      <c r="N116" s="17"/>
    </row>
    <row r="117" spans="2:14" x14ac:dyDescent="0.25">
      <c r="B117" s="13">
        <v>1210</v>
      </c>
      <c r="C117" s="11">
        <v>2</v>
      </c>
      <c r="D117" s="8">
        <v>1</v>
      </c>
      <c r="E117" s="11">
        <v>0.48471993779152472</v>
      </c>
      <c r="F117" s="11">
        <v>0.73060406903902508</v>
      </c>
      <c r="G117" s="11">
        <v>0.62661292895318266</v>
      </c>
      <c r="H117" s="11">
        <v>0.5067628698021287</v>
      </c>
      <c r="I117" s="14">
        <v>0.93394286028956897</v>
      </c>
      <c r="J117" s="14">
        <v>5.9532946601033969E-3</v>
      </c>
      <c r="K117" s="17">
        <v>0.619204339972662</v>
      </c>
      <c r="L117" s="11">
        <f>Table2[[#This Row],[τ*]]/Table2[[#This Row],[η]]</f>
        <v>9.6144265726016004E-3</v>
      </c>
      <c r="M117" s="8">
        <v>1.313002988673176</v>
      </c>
      <c r="N117" s="17"/>
    </row>
    <row r="118" spans="2:14" x14ac:dyDescent="0.25">
      <c r="B118" s="13">
        <v>1210</v>
      </c>
      <c r="C118" s="11">
        <v>8</v>
      </c>
      <c r="D118" s="8">
        <v>1</v>
      </c>
      <c r="E118" s="11">
        <v>0.45854940387358523</v>
      </c>
      <c r="F118" s="11">
        <v>0.74523780466711542</v>
      </c>
      <c r="G118" s="11">
        <v>0.19525004101232946</v>
      </c>
      <c r="H118" s="11">
        <v>0.45096579888241234</v>
      </c>
      <c r="I118" s="14">
        <v>0.91368255385314312</v>
      </c>
      <c r="J118" s="14">
        <v>4.9385288310441096E-3</v>
      </c>
      <c r="K118" s="17">
        <v>0.44847334306114495</v>
      </c>
      <c r="L118" s="11">
        <f>Table2[[#This Row],[τ*]]/Table2[[#This Row],[η]]</f>
        <v>1.1011867053981822E-2</v>
      </c>
      <c r="M118" s="8">
        <v>1.3009449583042036</v>
      </c>
      <c r="N118" s="17"/>
    </row>
    <row r="119" spans="2:14" x14ac:dyDescent="0.25">
      <c r="B119" s="13">
        <v>1204</v>
      </c>
      <c r="C119" s="11">
        <v>2</v>
      </c>
      <c r="D119" s="8">
        <v>1</v>
      </c>
      <c r="E119" s="11">
        <v>0.45044278911411584</v>
      </c>
      <c r="F119" s="11">
        <v>0.72623069472365065</v>
      </c>
      <c r="G119" s="11">
        <v>0.10913512375737773</v>
      </c>
      <c r="H119" s="11">
        <v>0.40842845057372767</v>
      </c>
      <c r="I119" s="14">
        <v>0.88987544833803567</v>
      </c>
      <c r="J119" s="14">
        <v>4.2545400690143153E-3</v>
      </c>
      <c r="K119" s="17">
        <v>0.37175728648319428</v>
      </c>
      <c r="L119" s="11">
        <f>Table2[[#This Row],[τ*]]/Table2[[#This Row],[η]]</f>
        <v>1.1444402635015056E-2</v>
      </c>
      <c r="M119" s="8">
        <v>1.3432138118344452</v>
      </c>
      <c r="N119" s="17"/>
    </row>
    <row r="120" spans="2:14" x14ac:dyDescent="0.25">
      <c r="B120" s="13">
        <v>1210</v>
      </c>
      <c r="C120" s="11">
        <v>6</v>
      </c>
      <c r="D120" s="8">
        <v>1</v>
      </c>
      <c r="E120" s="11">
        <v>0.4627407407267356</v>
      </c>
      <c r="F120" s="11">
        <v>0.75050854864273064</v>
      </c>
      <c r="G120" s="11">
        <v>0.39672850572565166</v>
      </c>
      <c r="H120" s="11">
        <v>0.46960195032435209</v>
      </c>
      <c r="I120" s="14">
        <v>0.92254955347431555</v>
      </c>
      <c r="J120" s="14">
        <v>5.2520201701171127E-3</v>
      </c>
      <c r="K120" s="17">
        <v>0.48681653971539302</v>
      </c>
      <c r="L120" s="11">
        <f>Table2[[#This Row],[τ*]]/Table2[[#This Row],[η]]</f>
        <v>1.0788499859079552E-2</v>
      </c>
      <c r="M120" s="8">
        <v>1.2879863583857467</v>
      </c>
      <c r="N120" s="17"/>
    </row>
    <row r="121" spans="2:14" x14ac:dyDescent="0.25">
      <c r="B121" s="13">
        <v>1204</v>
      </c>
      <c r="C121" s="11">
        <v>15</v>
      </c>
      <c r="D121" s="8">
        <v>1</v>
      </c>
      <c r="E121" s="11">
        <v>0.43535401855813466</v>
      </c>
      <c r="F121" s="11">
        <v>0.73954513229433849</v>
      </c>
      <c r="G121" s="11">
        <v>0.1085906890091396</v>
      </c>
      <c r="H121" s="11">
        <v>0.39297605115705431</v>
      </c>
      <c r="I121" s="14">
        <v>0.88527767136006719</v>
      </c>
      <c r="J121" s="14">
        <v>4.0541065856026046E-3</v>
      </c>
      <c r="K121" s="17">
        <v>0.33084632456999336</v>
      </c>
      <c r="L121" s="11">
        <f>Table2[[#This Row],[τ*]]/Table2[[#This Row],[η]]</f>
        <v>1.2253745272436672E-2</v>
      </c>
      <c r="M121" s="8">
        <v>1.3224518720740988</v>
      </c>
      <c r="N121" s="17"/>
    </row>
    <row r="122" spans="2:14" x14ac:dyDescent="0.25">
      <c r="B122" s="13">
        <v>1210</v>
      </c>
      <c r="C122" s="11">
        <v>14</v>
      </c>
      <c r="D122" s="8">
        <v>1</v>
      </c>
      <c r="E122" s="11">
        <v>0.42441533133624604</v>
      </c>
      <c r="F122" s="11">
        <v>0.75575917775723034</v>
      </c>
      <c r="G122" s="11">
        <v>0.13171448456384341</v>
      </c>
      <c r="H122" s="11">
        <v>0.38952304129831999</v>
      </c>
      <c r="I122" s="14">
        <v>0.88690677010702024</v>
      </c>
      <c r="J122" s="14">
        <v>4.0565544524563393E-3</v>
      </c>
      <c r="K122" s="17">
        <v>0.31577605571993234</v>
      </c>
      <c r="L122" s="11">
        <f>Table2[[#This Row],[τ*]]/Table2[[#This Row],[η]]</f>
        <v>1.2846301608296017E-2</v>
      </c>
      <c r="M122" s="8">
        <v>1.2951832924129754</v>
      </c>
      <c r="N122" s="17"/>
    </row>
    <row r="123" spans="2:14" x14ac:dyDescent="0.25">
      <c r="B123" s="13">
        <v>1204</v>
      </c>
      <c r="C123" s="11">
        <v>14</v>
      </c>
      <c r="D123" s="8">
        <v>1</v>
      </c>
      <c r="E123" s="11">
        <v>0.44128595329145776</v>
      </c>
      <c r="F123" s="11">
        <v>0.75613489124110833</v>
      </c>
      <c r="G123" s="11">
        <v>0.20235694599804402</v>
      </c>
      <c r="H123" s="11">
        <v>0.42391558557715187</v>
      </c>
      <c r="I123" s="14">
        <v>0.90430091611495134</v>
      </c>
      <c r="J123" s="14">
        <v>4.5275292883911328E-3</v>
      </c>
      <c r="K123" s="17">
        <v>0.37935942027119518</v>
      </c>
      <c r="L123" s="11">
        <f>Table2[[#This Row],[τ*]]/Table2[[#This Row],[η]]</f>
        <v>1.1934669462417747E-2</v>
      </c>
      <c r="M123" s="8">
        <v>1.288152674317353</v>
      </c>
      <c r="N123" s="17"/>
    </row>
    <row r="124" spans="2:14" x14ac:dyDescent="0.25">
      <c r="B124" s="13">
        <v>1210</v>
      </c>
      <c r="C124" s="11">
        <v>16</v>
      </c>
      <c r="D124" s="8">
        <v>1</v>
      </c>
      <c r="E124" s="11">
        <v>0.42346657149040329</v>
      </c>
      <c r="F124" s="11">
        <v>0.73725605228921953</v>
      </c>
      <c r="G124" s="11">
        <v>0.18542403327931686</v>
      </c>
      <c r="H124" s="11">
        <v>0.3692156410128557</v>
      </c>
      <c r="I124" s="14">
        <v>0.87162007911745509</v>
      </c>
      <c r="J124" s="14">
        <v>3.7423715600946148E-3</v>
      </c>
      <c r="K124" s="17">
        <v>0.29015136514835682</v>
      </c>
      <c r="L124" s="11">
        <f>Table2[[#This Row],[τ*]]/Table2[[#This Row],[η]]</f>
        <v>1.2897997423452096E-2</v>
      </c>
      <c r="M124" s="8">
        <v>1.3307553011464444</v>
      </c>
      <c r="N124" s="17"/>
    </row>
    <row r="125" spans="2:14" x14ac:dyDescent="0.25">
      <c r="B125" s="13">
        <v>512</v>
      </c>
      <c r="C125" s="11">
        <v>3</v>
      </c>
      <c r="D125" s="8">
        <v>1</v>
      </c>
      <c r="E125" s="11">
        <v>0.48436926517434498</v>
      </c>
      <c r="F125" s="11">
        <v>0.72543258220033535</v>
      </c>
      <c r="G125" s="11"/>
      <c r="H125" s="11">
        <v>0.48906532843719452</v>
      </c>
      <c r="I125" s="14">
        <v>0.92632099686483604</v>
      </c>
      <c r="J125" s="14"/>
      <c r="K125" s="17"/>
      <c r="L125" s="11"/>
      <c r="M125" s="8">
        <v>1.3264766933433494</v>
      </c>
      <c r="N125" s="17"/>
    </row>
    <row r="126" spans="2:14" x14ac:dyDescent="0.25">
      <c r="B126" s="13">
        <v>510</v>
      </c>
      <c r="C126" s="11">
        <v>4</v>
      </c>
      <c r="D126" s="8">
        <v>1</v>
      </c>
      <c r="E126" s="11">
        <v>0.48398283680956067</v>
      </c>
      <c r="F126" s="11"/>
      <c r="G126" s="11"/>
      <c r="H126" s="11">
        <v>0.34892995898767404</v>
      </c>
      <c r="I126" s="14">
        <v>0.83108040935567806</v>
      </c>
      <c r="J126" s="14"/>
      <c r="K126" s="17"/>
      <c r="L126" s="11"/>
      <c r="M126" s="8">
        <v>1.5947034905945061</v>
      </c>
      <c r="N126" s="17"/>
    </row>
    <row r="127" spans="2:14" x14ac:dyDescent="0.25">
      <c r="B127" s="13">
        <v>512</v>
      </c>
      <c r="C127" s="11">
        <v>12</v>
      </c>
      <c r="D127" s="8">
        <v>1</v>
      </c>
      <c r="E127" s="11">
        <v>0.47174024635416129</v>
      </c>
      <c r="F127" s="11">
        <v>0.74929767922209745</v>
      </c>
      <c r="G127" s="11"/>
      <c r="H127" s="11">
        <v>0.48601643972596026</v>
      </c>
      <c r="I127" s="14">
        <v>0.9301037264946197</v>
      </c>
      <c r="J127" s="14"/>
      <c r="K127" s="17"/>
      <c r="L127" s="11"/>
      <c r="M127" s="8">
        <v>1.2862837955693673</v>
      </c>
      <c r="N127" s="17"/>
    </row>
    <row r="128" spans="2:14" x14ac:dyDescent="0.25">
      <c r="B128" s="13">
        <v>510</v>
      </c>
      <c r="C128" s="11">
        <v>11</v>
      </c>
      <c r="D128" s="8">
        <v>1</v>
      </c>
      <c r="E128" s="11">
        <v>0.46758170321085607</v>
      </c>
      <c r="F128" s="11">
        <v>0.76296754150091106</v>
      </c>
      <c r="G128" s="11"/>
      <c r="H128" s="11">
        <v>1.2349582495600144</v>
      </c>
      <c r="I128" s="14">
        <v>0.93641849185776627</v>
      </c>
      <c r="J128" s="14"/>
      <c r="K128" s="17"/>
      <c r="L128" s="11"/>
      <c r="M128" s="8">
        <v>1.0875470602498378</v>
      </c>
      <c r="N128" s="17"/>
    </row>
    <row r="129" spans="2:14" x14ac:dyDescent="0.25">
      <c r="B129" s="13">
        <v>512</v>
      </c>
      <c r="C129" s="11">
        <v>15</v>
      </c>
      <c r="D129" s="8">
        <v>1</v>
      </c>
      <c r="E129" s="11">
        <v>0.46295944643231307</v>
      </c>
      <c r="F129" s="11">
        <v>0.78120447304289364</v>
      </c>
      <c r="G129" s="11"/>
      <c r="H129" s="11">
        <v>0.50916081972394922</v>
      </c>
      <c r="I129" s="14">
        <v>0.94588627915081958</v>
      </c>
      <c r="J129" s="14"/>
      <c r="K129" s="17"/>
      <c r="L129" s="11"/>
      <c r="M129" s="8">
        <v>1.2302599881131708</v>
      </c>
      <c r="N129" s="17"/>
    </row>
    <row r="130" spans="2:14" x14ac:dyDescent="0.25">
      <c r="B130" s="13">
        <v>510</v>
      </c>
      <c r="C130" s="11">
        <v>14</v>
      </c>
      <c r="D130" s="8">
        <v>1</v>
      </c>
      <c r="E130" s="11">
        <v>0.46257439031167003</v>
      </c>
      <c r="F130" s="11"/>
      <c r="G130" s="11"/>
      <c r="H130" s="11">
        <v>0.36714314357570477</v>
      </c>
      <c r="I130" s="14">
        <v>0.8567141978898658</v>
      </c>
      <c r="J130" s="14"/>
      <c r="K130" s="17"/>
      <c r="L130" s="11"/>
      <c r="M130" s="8">
        <v>1.4578999463329116</v>
      </c>
      <c r="N130" s="17"/>
    </row>
    <row r="131" spans="2:14" x14ac:dyDescent="0.25">
      <c r="B131" s="13">
        <v>512</v>
      </c>
      <c r="C131" s="11">
        <v>24</v>
      </c>
      <c r="D131" s="8">
        <v>1</v>
      </c>
      <c r="E131" s="11">
        <v>0.45733949934448581</v>
      </c>
      <c r="F131" s="11">
        <v>0.75661281370925504</v>
      </c>
      <c r="G131" s="11"/>
      <c r="H131" s="11">
        <v>0.45497934632815468</v>
      </c>
      <c r="I131" s="14">
        <v>0.92039452404247324</v>
      </c>
      <c r="J131" s="14"/>
      <c r="K131" s="17"/>
      <c r="L131" s="11"/>
      <c r="M131" s="8">
        <v>1.2810336509688582</v>
      </c>
      <c r="N131" s="17"/>
    </row>
    <row r="132" spans="2:14" x14ac:dyDescent="0.25">
      <c r="B132" s="13">
        <v>510</v>
      </c>
      <c r="C132" s="11">
        <v>21</v>
      </c>
      <c r="D132" s="8">
        <v>1</v>
      </c>
      <c r="E132" s="11">
        <v>0.45678048066250143</v>
      </c>
      <c r="F132" s="11">
        <v>0.74430109876983375</v>
      </c>
      <c r="G132" s="11"/>
      <c r="H132" s="11">
        <v>0.43728394257072795</v>
      </c>
      <c r="I132" s="14">
        <v>0.90997764053523622</v>
      </c>
      <c r="J132" s="14"/>
      <c r="K132" s="17"/>
      <c r="L132" s="11"/>
      <c r="M132" s="8">
        <v>1.3054480913848046</v>
      </c>
      <c r="N132" s="17"/>
    </row>
    <row r="133" spans="2:14" x14ac:dyDescent="0.25">
      <c r="B133" s="13">
        <v>512</v>
      </c>
      <c r="C133" s="11">
        <v>27</v>
      </c>
      <c r="D133" s="8">
        <v>1</v>
      </c>
      <c r="E133" s="11">
        <v>0.45005622565330899</v>
      </c>
      <c r="F133" s="11">
        <v>0.74664743561715019</v>
      </c>
      <c r="G133" s="11"/>
      <c r="H133" s="11">
        <v>0.4242134709865053</v>
      </c>
      <c r="I133" s="14">
        <v>0.90515648034813856</v>
      </c>
      <c r="J133" s="14"/>
      <c r="K133" s="17"/>
      <c r="L133" s="11"/>
      <c r="M133" s="8">
        <v>1.3041088337010729</v>
      </c>
      <c r="N133" s="17"/>
    </row>
    <row r="134" spans="2:14" x14ac:dyDescent="0.25">
      <c r="B134" s="13">
        <v>513</v>
      </c>
      <c r="C134" s="11">
        <v>6</v>
      </c>
      <c r="D134" s="8">
        <v>1</v>
      </c>
      <c r="E134" s="11">
        <v>0.44454977400727869</v>
      </c>
      <c r="F134" s="11">
        <v>0.74507638887512717</v>
      </c>
      <c r="G134" s="11"/>
      <c r="H134" s="11">
        <v>0.41017138233803968</v>
      </c>
      <c r="I134" s="14">
        <v>0.89854658455570413</v>
      </c>
      <c r="J134" s="14"/>
      <c r="K134" s="17"/>
      <c r="L134" s="11"/>
      <c r="M134" s="8">
        <v>1.3095689789075211</v>
      </c>
      <c r="N134" s="17"/>
    </row>
    <row r="135" spans="2:14" x14ac:dyDescent="0.25">
      <c r="B135" s="13">
        <v>513</v>
      </c>
      <c r="C135" s="11">
        <v>9</v>
      </c>
      <c r="D135" s="8">
        <v>1</v>
      </c>
      <c r="E135" s="11">
        <v>0.43739658488095312</v>
      </c>
      <c r="F135" s="11">
        <v>0.77082500844149937</v>
      </c>
      <c r="G135" s="11"/>
      <c r="H135" s="11">
        <v>0.42451862562303411</v>
      </c>
      <c r="I135" s="14">
        <v>0.9117877651133488</v>
      </c>
      <c r="J135" s="14"/>
      <c r="K135" s="17"/>
      <c r="L135" s="11"/>
      <c r="M135" s="8">
        <v>1.2639994210870504</v>
      </c>
      <c r="N135" s="17"/>
    </row>
    <row r="136" spans="2:14" x14ac:dyDescent="0.25">
      <c r="B136" s="13">
        <v>513</v>
      </c>
      <c r="C136" s="11">
        <v>18</v>
      </c>
      <c r="D136" s="8">
        <v>1</v>
      </c>
      <c r="E136" s="11">
        <v>0.43515298096900012</v>
      </c>
      <c r="F136" s="11">
        <v>0.75690959608083319</v>
      </c>
      <c r="G136" s="11"/>
      <c r="H136" s="11">
        <v>0.40383507665155505</v>
      </c>
      <c r="I136" s="14">
        <v>0.89876631123916939</v>
      </c>
      <c r="J136" s="14"/>
      <c r="K136" s="17"/>
      <c r="L136" s="11"/>
      <c r="M136" s="8">
        <v>1.2906707385385709</v>
      </c>
      <c r="N136" s="17"/>
    </row>
    <row r="137" spans="2:14" x14ac:dyDescent="0.25">
      <c r="B137" s="13">
        <v>513</v>
      </c>
      <c r="C137" s="11">
        <v>21</v>
      </c>
      <c r="D137" s="8">
        <v>1</v>
      </c>
      <c r="E137" s="11">
        <v>0.4265256054560812</v>
      </c>
      <c r="F137" s="11">
        <v>0.79632434836915345</v>
      </c>
      <c r="G137" s="11"/>
      <c r="H137" s="11">
        <v>0.43044708580582447</v>
      </c>
      <c r="I137" s="14">
        <v>0.92058608068305781</v>
      </c>
      <c r="J137" s="14"/>
      <c r="K137" s="17"/>
      <c r="L137" s="11"/>
      <c r="M137" s="8">
        <v>1.2232730491503199</v>
      </c>
      <c r="N137" s="17"/>
    </row>
    <row r="138" spans="2:14" x14ac:dyDescent="0.25">
      <c r="B138" s="13">
        <v>1204</v>
      </c>
      <c r="C138" s="11">
        <v>31</v>
      </c>
      <c r="D138" s="8">
        <v>1</v>
      </c>
      <c r="E138" s="11">
        <v>0.53814321404478394</v>
      </c>
      <c r="F138" s="11">
        <v>0.69569526121531422</v>
      </c>
      <c r="G138" s="11">
        <v>0.61276791216367832</v>
      </c>
      <c r="H138" s="11">
        <v>0.53854130813764323</v>
      </c>
      <c r="I138" s="14">
        <v>0.95094908250125454</v>
      </c>
      <c r="J138" s="14">
        <v>6.4854893327690854E-3</v>
      </c>
      <c r="K138" s="17">
        <v>0.63935652646400853</v>
      </c>
      <c r="L138" s="11">
        <f>Table2[[#This Row],[τ*]]/Table2[[#This Row],[η]]</f>
        <v>1.0143775912693644E-2</v>
      </c>
      <c r="M138" s="8">
        <v>1.3719071903613975</v>
      </c>
      <c r="N138" s="17"/>
    </row>
    <row r="139" spans="2:14" x14ac:dyDescent="0.25">
      <c r="B139" s="13">
        <v>1204</v>
      </c>
      <c r="C139" s="11">
        <v>28</v>
      </c>
      <c r="D139" s="8">
        <v>1</v>
      </c>
      <c r="E139" s="11">
        <v>0.51877458516860198</v>
      </c>
      <c r="F139" s="11">
        <v>0.72173760614192528</v>
      </c>
      <c r="G139" s="11">
        <v>0.40038823692088904</v>
      </c>
      <c r="H139" s="11">
        <v>0.53177427304409375</v>
      </c>
      <c r="I139" s="14">
        <v>0.95476806976298212</v>
      </c>
      <c r="J139" s="14">
        <v>6.3446787229495165E-3</v>
      </c>
      <c r="K139" s="17">
        <v>0.57392490393252271</v>
      </c>
      <c r="L139" s="11">
        <f>Table2[[#This Row],[τ*]]/Table2[[#This Row],[η]]</f>
        <v>1.1054893557460038E-2</v>
      </c>
      <c r="M139" s="8">
        <v>1.3261864131460519</v>
      </c>
      <c r="N139" s="17"/>
    </row>
    <row r="140" spans="2:14" x14ac:dyDescent="0.25">
      <c r="B140" s="13">
        <v>1204</v>
      </c>
      <c r="C140" s="11">
        <v>4</v>
      </c>
      <c r="D140" s="8">
        <v>1</v>
      </c>
      <c r="E140" s="11">
        <v>0.5108420319318604</v>
      </c>
      <c r="F140" s="11">
        <v>0.73023865169043689</v>
      </c>
      <c r="G140" s="11">
        <v>0.52879131571977733</v>
      </c>
      <c r="H140" s="11">
        <v>0.5250707823157641</v>
      </c>
      <c r="I140" s="14">
        <v>0.95485651477755673</v>
      </c>
      <c r="J140" s="14">
        <v>6.2364776897721758E-3</v>
      </c>
      <c r="K140" s="17">
        <v>0.54570157143078879</v>
      </c>
      <c r="L140" s="11">
        <f>Table2[[#This Row],[τ*]]/Table2[[#This Row],[η]]</f>
        <v>1.1428366741588442E-2</v>
      </c>
      <c r="M140" s="8">
        <v>1.3129967485832026</v>
      </c>
      <c r="N140" s="17"/>
    </row>
    <row r="141" spans="2:14" x14ac:dyDescent="0.25">
      <c r="B141" s="13">
        <v>1204</v>
      </c>
      <c r="C141" s="11">
        <v>19</v>
      </c>
      <c r="D141" s="8">
        <v>1</v>
      </c>
      <c r="E141" s="11">
        <v>0.49519221568533051</v>
      </c>
      <c r="F141" s="11">
        <v>0.75924314470576937</v>
      </c>
      <c r="G141" s="11">
        <v>9.7001953218210257E-2</v>
      </c>
      <c r="H141" s="11">
        <v>0.53638590826472654</v>
      </c>
      <c r="I141" s="14">
        <v>0.96519200734860577</v>
      </c>
      <c r="J141" s="14">
        <v>6.5072837373692767E-3</v>
      </c>
      <c r="K141" s="17">
        <v>0.53475996163489603</v>
      </c>
      <c r="L141" s="11">
        <f>Table2[[#This Row],[τ*]]/Table2[[#This Row],[η]]</f>
        <v>1.2168606859561568E-2</v>
      </c>
      <c r="M141" s="8">
        <v>1.2620472054298231</v>
      </c>
      <c r="N141" s="17"/>
    </row>
    <row r="142" spans="2:14" x14ac:dyDescent="0.25">
      <c r="B142" s="13">
        <v>1204</v>
      </c>
      <c r="C142" s="11">
        <v>9</v>
      </c>
      <c r="D142" s="8">
        <v>1</v>
      </c>
      <c r="E142" s="11">
        <v>0.50069884311137614</v>
      </c>
      <c r="F142" s="11">
        <v>0.74727293516343596</v>
      </c>
      <c r="G142" s="11">
        <v>0.39550272014933591</v>
      </c>
      <c r="H142" s="11">
        <v>0.5288575323452559</v>
      </c>
      <c r="I142" s="14">
        <v>0.96016480968510687</v>
      </c>
      <c r="J142" s="14">
        <v>6.3402810520753914E-3</v>
      </c>
      <c r="K142" s="17">
        <v>0.5324633322430129</v>
      </c>
      <c r="L142" s="11">
        <f>Table2[[#This Row],[τ*]]/Table2[[#This Row],[η]]</f>
        <v>1.1907451026471297E-2</v>
      </c>
      <c r="M142" s="8">
        <v>1.2832712440097613</v>
      </c>
      <c r="N142" s="17"/>
    </row>
    <row r="143" spans="2:14" x14ac:dyDescent="0.25">
      <c r="B143" s="13">
        <v>1204</v>
      </c>
      <c r="C143" s="11">
        <v>23</v>
      </c>
      <c r="D143" s="8">
        <v>1</v>
      </c>
      <c r="E143" s="11">
        <v>0.48197756691611471</v>
      </c>
      <c r="F143" s="11">
        <v>0.77813736019030066</v>
      </c>
      <c r="G143" s="11">
        <v>0.37445378621287123</v>
      </c>
      <c r="H143" s="11">
        <v>0.53476284624357351</v>
      </c>
      <c r="I143" s="14">
        <v>0.96874257764217875</v>
      </c>
      <c r="J143" s="14">
        <v>6.5761868424187991E-3</v>
      </c>
      <c r="K143" s="17">
        <v>0.51378298184043014</v>
      </c>
      <c r="L143" s="11">
        <f>Table2[[#This Row],[τ*]]/Table2[[#This Row],[η]]</f>
        <v>1.2799541975606387E-2</v>
      </c>
      <c r="M143" s="8">
        <v>1.2328675672019749</v>
      </c>
      <c r="N143" s="17"/>
    </row>
    <row r="144" spans="2:14" x14ac:dyDescent="0.25">
      <c r="B144" s="13">
        <v>1204</v>
      </c>
      <c r="C144" s="11">
        <v>24</v>
      </c>
      <c r="D144" s="8">
        <v>1</v>
      </c>
      <c r="E144" s="11">
        <v>0.47382764370279867</v>
      </c>
      <c r="F144" s="11">
        <v>0.79058113219317105</v>
      </c>
      <c r="G144" s="11">
        <v>0.27244187080029397</v>
      </c>
      <c r="H144" s="11">
        <v>0.53530705130971434</v>
      </c>
      <c r="I144" s="14">
        <v>0.97122719672785507</v>
      </c>
      <c r="J144" s="14">
        <v>6.6695719244553985E-3</v>
      </c>
      <c r="K144" s="17">
        <v>0.50556297745921264</v>
      </c>
      <c r="L144" s="11">
        <f>Table2[[#This Row],[τ*]]/Table2[[#This Row],[η]]</f>
        <v>1.3192366177551994E-2</v>
      </c>
      <c r="M144" s="8">
        <v>1.2140247705802967</v>
      </c>
      <c r="N144" s="17"/>
    </row>
    <row r="145" spans="2:14" x14ac:dyDescent="0.25">
      <c r="B145" s="13">
        <v>512</v>
      </c>
      <c r="C145" s="11">
        <v>7</v>
      </c>
      <c r="D145" s="8">
        <v>1</v>
      </c>
      <c r="E145" s="11">
        <v>0.54996046171294688</v>
      </c>
      <c r="F145" s="11">
        <v>0.67483432778113783</v>
      </c>
      <c r="G145" s="11"/>
      <c r="H145" s="11">
        <v>0.52451934660565536</v>
      </c>
      <c r="I145" s="14">
        <v>0.94298439145443191</v>
      </c>
      <c r="J145" s="14"/>
      <c r="K145" s="17"/>
      <c r="L145" s="11"/>
      <c r="M145" s="8">
        <v>1.4164488396423416</v>
      </c>
      <c r="N145" s="17"/>
    </row>
    <row r="146" spans="2:14" x14ac:dyDescent="0.25">
      <c r="B146" s="13">
        <v>512</v>
      </c>
      <c r="C146" s="11">
        <v>8</v>
      </c>
      <c r="D146" s="8">
        <v>1</v>
      </c>
      <c r="E146" s="11">
        <v>0.53537345385325252</v>
      </c>
      <c r="F146" s="11">
        <v>0.70206933737140664</v>
      </c>
      <c r="G146" s="11"/>
      <c r="H146" s="11">
        <v>0.53312319575286993</v>
      </c>
      <c r="I146" s="14">
        <v>0.9518757035662776</v>
      </c>
      <c r="J146" s="14"/>
      <c r="K146" s="17"/>
      <c r="L146" s="11"/>
      <c r="M146" s="8">
        <v>1.3614493251072159</v>
      </c>
      <c r="N146" s="17"/>
    </row>
    <row r="147" spans="2:14" x14ac:dyDescent="0.25">
      <c r="B147" s="13">
        <v>512</v>
      </c>
      <c r="C147" s="11">
        <v>19</v>
      </c>
      <c r="D147" s="8">
        <v>1</v>
      </c>
      <c r="E147" s="11">
        <v>0.5272635798263744</v>
      </c>
      <c r="F147" s="11">
        <v>0.72549362919015314</v>
      </c>
      <c r="G147" s="11"/>
      <c r="H147" s="11">
        <v>0.55646476221934238</v>
      </c>
      <c r="I147" s="14">
        <v>0.96458537658993648</v>
      </c>
      <c r="J147" s="14"/>
      <c r="K147" s="17"/>
      <c r="L147" s="11"/>
      <c r="M147" s="8">
        <v>1.3132949180790143</v>
      </c>
      <c r="N147" s="17"/>
    </row>
    <row r="148" spans="2:14" x14ac:dyDescent="0.25">
      <c r="B148" s="13">
        <v>512</v>
      </c>
      <c r="C148" s="11">
        <v>20</v>
      </c>
      <c r="D148" s="8">
        <v>1</v>
      </c>
      <c r="E148" s="11">
        <v>0.51884794702857318</v>
      </c>
      <c r="F148" s="11">
        <v>0.72900863642181934</v>
      </c>
      <c r="G148" s="11"/>
      <c r="H148" s="11">
        <v>0.53564503930414442</v>
      </c>
      <c r="I148" s="14">
        <v>0.96017109694607017</v>
      </c>
      <c r="J148" s="14"/>
      <c r="K148" s="17"/>
      <c r="L148" s="11"/>
      <c r="M148" s="8">
        <v>1.3125144347363946</v>
      </c>
      <c r="N148" s="17"/>
    </row>
    <row r="149" spans="2:14" x14ac:dyDescent="0.25">
      <c r="B149" s="13">
        <v>512</v>
      </c>
      <c r="C149" s="11">
        <v>31</v>
      </c>
      <c r="D149" s="8">
        <v>1</v>
      </c>
      <c r="E149" s="11">
        <v>0.50921076707023871</v>
      </c>
      <c r="F149" s="11">
        <v>0.74033876587442282</v>
      </c>
      <c r="G149" s="11"/>
      <c r="H149" s="11">
        <v>0.5285422539102318</v>
      </c>
      <c r="I149" s="14">
        <v>0.96156741264354129</v>
      </c>
      <c r="J149" s="14"/>
      <c r="K149" s="17"/>
      <c r="L149" s="11"/>
      <c r="M149" s="8">
        <v>1.294917442292103</v>
      </c>
      <c r="N149" s="17"/>
    </row>
    <row r="150" spans="2:14" x14ac:dyDescent="0.25">
      <c r="B150" s="13">
        <v>513</v>
      </c>
      <c r="C150" s="11">
        <v>2</v>
      </c>
      <c r="D150" s="8">
        <v>1</v>
      </c>
      <c r="E150" s="11">
        <v>0.50355997094769189</v>
      </c>
      <c r="F150" s="11">
        <v>0.80951243087673119</v>
      </c>
      <c r="G150" s="11"/>
      <c r="H150" s="11">
        <v>0.73288975348524432</v>
      </c>
      <c r="I150" s="14">
        <v>1.0136848806018823</v>
      </c>
      <c r="J150" s="14"/>
      <c r="K150" s="17"/>
      <c r="L150" s="11"/>
      <c r="M150" s="8">
        <v>1.1425781319624653</v>
      </c>
      <c r="N150" s="17"/>
    </row>
    <row r="151" spans="2:14" x14ac:dyDescent="0.25">
      <c r="B151" s="13">
        <v>513</v>
      </c>
      <c r="C151" s="11">
        <v>13</v>
      </c>
      <c r="D151" s="8">
        <v>1</v>
      </c>
      <c r="E151" s="11">
        <v>0.49634127552666457</v>
      </c>
      <c r="F151" s="11">
        <v>0.75751063673729258</v>
      </c>
      <c r="G151" s="11"/>
      <c r="H151" s="11">
        <v>0.52364250230928255</v>
      </c>
      <c r="I151" s="14">
        <v>0.9650631043558574</v>
      </c>
      <c r="J151" s="14"/>
      <c r="K151" s="17"/>
      <c r="L151" s="11"/>
      <c r="M151" s="8">
        <v>1.2677432959537147</v>
      </c>
      <c r="N151" s="17"/>
    </row>
    <row r="152" spans="2:14" x14ac:dyDescent="0.25">
      <c r="B152" s="13">
        <v>513</v>
      </c>
      <c r="C152" s="11">
        <v>14</v>
      </c>
      <c r="D152" s="8">
        <v>1</v>
      </c>
      <c r="E152" s="11">
        <v>0.49109601779940842</v>
      </c>
      <c r="F152" s="11">
        <v>0.77082736699226417</v>
      </c>
      <c r="G152" s="11"/>
      <c r="H152" s="11">
        <v>0.53395471152698615</v>
      </c>
      <c r="I152" s="14">
        <v>0.97153435621968942</v>
      </c>
      <c r="J152" s="14"/>
      <c r="K152" s="17"/>
      <c r="L152" s="11"/>
      <c r="M152" s="8">
        <v>1.2443176222548851</v>
      </c>
      <c r="N152" s="17"/>
    </row>
    <row r="153" spans="2:14" x14ac:dyDescent="0.25">
      <c r="B153" s="13">
        <v>513</v>
      </c>
      <c r="C153" s="11">
        <v>25</v>
      </c>
      <c r="D153" s="8">
        <v>1</v>
      </c>
      <c r="E153" s="11">
        <v>0.48275512681950739</v>
      </c>
      <c r="F153" s="11">
        <v>0.78495132970040138</v>
      </c>
      <c r="G153" s="11"/>
      <c r="H153" s="11">
        <v>0.53663371639803781</v>
      </c>
      <c r="I153" s="14">
        <v>0.97576257926525833</v>
      </c>
      <c r="J153" s="14"/>
      <c r="K153" s="17"/>
      <c r="L153" s="11"/>
      <c r="M153" s="8">
        <v>1.2221394946266806</v>
      </c>
      <c r="N153" s="17"/>
    </row>
    <row r="154" spans="2:14" x14ac:dyDescent="0.25">
      <c r="B154" s="13">
        <v>1205</v>
      </c>
      <c r="C154" s="11">
        <v>3</v>
      </c>
      <c r="D154" s="8">
        <v>1</v>
      </c>
      <c r="E154" s="11">
        <v>0.59191432902607999</v>
      </c>
      <c r="F154" s="11">
        <v>0.64293940424300844</v>
      </c>
      <c r="G154" s="11">
        <v>0.69056832693927994</v>
      </c>
      <c r="H154" s="11">
        <v>0.5240515845103666</v>
      </c>
      <c r="I154" s="14">
        <v>0.94479521060884375</v>
      </c>
      <c r="J154" s="14">
        <v>6.223258878759106E-3</v>
      </c>
      <c r="K154" s="17">
        <v>0.6133932493917148</v>
      </c>
      <c r="L154" s="11">
        <f>Table2[[#This Row],[τ*]]/Table2[[#This Row],[η]]</f>
        <v>1.0145626618699407E-2</v>
      </c>
      <c r="M154" s="8">
        <v>1.4870089442155239</v>
      </c>
      <c r="N154" s="17"/>
    </row>
    <row r="155" spans="2:14" x14ac:dyDescent="0.25">
      <c r="B155" s="13">
        <v>1205</v>
      </c>
      <c r="C155" s="11">
        <v>6</v>
      </c>
      <c r="D155" s="8">
        <v>1</v>
      </c>
      <c r="E155" s="11">
        <v>0.57534424287455455</v>
      </c>
      <c r="F155" s="11">
        <v>0.68113020857698614</v>
      </c>
      <c r="G155" s="11">
        <v>0.38162119605127726</v>
      </c>
      <c r="H155" s="11">
        <v>0.56531527973957596</v>
      </c>
      <c r="I155" s="14">
        <v>0.96621970043693761</v>
      </c>
      <c r="J155" s="14">
        <v>6.958746952515713E-3</v>
      </c>
      <c r="K155" s="17">
        <v>0.64110565134973607</v>
      </c>
      <c r="L155" s="11">
        <f>Table2[[#This Row],[τ*]]/Table2[[#This Row],[η]]</f>
        <v>1.0854290455660913E-2</v>
      </c>
      <c r="M155" s="8">
        <v>1.3956721987580265</v>
      </c>
      <c r="N155" s="17"/>
    </row>
    <row r="156" spans="2:14" x14ac:dyDescent="0.25">
      <c r="B156" s="13">
        <v>1205</v>
      </c>
      <c r="C156" s="11">
        <v>9</v>
      </c>
      <c r="D156" s="8">
        <v>1</v>
      </c>
      <c r="E156" s="11">
        <v>0.56130330757351143</v>
      </c>
      <c r="F156" s="11">
        <v>0.69090794131860434</v>
      </c>
      <c r="G156" s="11">
        <v>0.32649138476722284</v>
      </c>
      <c r="H156" s="11">
        <v>0.54767532444410572</v>
      </c>
      <c r="I156" s="14">
        <v>0.96430204164101607</v>
      </c>
      <c r="J156" s="14">
        <v>6.6503064124654749E-3</v>
      </c>
      <c r="K156" s="17">
        <v>0.58055618438443712</v>
      </c>
      <c r="L156" s="11">
        <f>Table2[[#This Row],[τ*]]/Table2[[#This Row],[η]]</f>
        <v>1.145506083880027E-2</v>
      </c>
      <c r="M156" s="8">
        <v>1.3817359165306049</v>
      </c>
      <c r="N156" s="17"/>
    </row>
    <row r="157" spans="2:14" x14ac:dyDescent="0.25">
      <c r="B157" s="13">
        <v>1205</v>
      </c>
      <c r="C157" s="11">
        <v>13</v>
      </c>
      <c r="D157" s="8">
        <v>1</v>
      </c>
      <c r="E157" s="11">
        <v>0.54895291842446436</v>
      </c>
      <c r="F157" s="11">
        <v>0.71352295002401878</v>
      </c>
      <c r="G157" s="11">
        <v>0.54239457102997846</v>
      </c>
      <c r="H157" s="11">
        <v>0.56582740725605285</v>
      </c>
      <c r="I157" s="14">
        <v>0.97497802026858993</v>
      </c>
      <c r="J157" s="14">
        <v>7.0351455845917106E-3</v>
      </c>
      <c r="K157" s="17">
        <v>0.58696418093239777</v>
      </c>
      <c r="L157" s="11">
        <f>Table2[[#This Row],[τ*]]/Table2[[#This Row],[η]]</f>
        <v>1.1985647187902198E-2</v>
      </c>
      <c r="M157" s="8">
        <v>1.3351630279223723</v>
      </c>
      <c r="N157" s="17"/>
    </row>
    <row r="158" spans="2:14" x14ac:dyDescent="0.25">
      <c r="B158" s="13">
        <v>1205</v>
      </c>
      <c r="C158" s="11">
        <v>19</v>
      </c>
      <c r="D158" s="8">
        <v>1</v>
      </c>
      <c r="E158" s="11">
        <v>0.53738806869525191</v>
      </c>
      <c r="F158" s="11">
        <v>0.72736718276502144</v>
      </c>
      <c r="G158" s="11">
        <v>0.33194488819176626</v>
      </c>
      <c r="H158" s="11">
        <v>0.56521304911232007</v>
      </c>
      <c r="I158" s="14">
        <v>0.97822465911243794</v>
      </c>
      <c r="J158" s="14">
        <v>7.0956629101292254E-3</v>
      </c>
      <c r="K158" s="17">
        <v>0.56830562268209206</v>
      </c>
      <c r="L158" s="11">
        <f>Table2[[#This Row],[τ*]]/Table2[[#This Row],[η]]</f>
        <v>1.2485646150466668E-2</v>
      </c>
      <c r="M158" s="8">
        <v>1.3110436857888608</v>
      </c>
      <c r="N158" s="17"/>
    </row>
    <row r="159" spans="2:14" x14ac:dyDescent="0.25">
      <c r="B159" s="13">
        <v>1205</v>
      </c>
      <c r="C159" s="11">
        <v>21</v>
      </c>
      <c r="D159" s="8">
        <v>1</v>
      </c>
      <c r="E159" s="11">
        <v>0.52545971995151031</v>
      </c>
      <c r="F159" s="11">
        <v>0.72996152036163753</v>
      </c>
      <c r="G159" s="11">
        <v>0.73403448361594537</v>
      </c>
      <c r="H159" s="11">
        <v>0.53794637505665077</v>
      </c>
      <c r="I159" s="14">
        <v>0.97124815286493937</v>
      </c>
      <c r="J159" s="14">
        <v>6.6778487940449445E-3</v>
      </c>
      <c r="K159" s="17">
        <v>0.51345266903982811</v>
      </c>
      <c r="L159" s="11">
        <f>Table2[[#This Row],[τ*]]/Table2[[#This Row],[η]]</f>
        <v>1.3005772871981992E-2</v>
      </c>
      <c r="M159" s="8">
        <v>1.313212258743133</v>
      </c>
      <c r="N159" s="17"/>
    </row>
    <row r="160" spans="2:14" x14ac:dyDescent="0.25">
      <c r="B160" s="13">
        <v>1210</v>
      </c>
      <c r="C160" s="11">
        <v>4</v>
      </c>
      <c r="D160" s="8">
        <v>1</v>
      </c>
      <c r="E160" s="11">
        <v>0.63847119232481808</v>
      </c>
      <c r="F160" s="11">
        <v>0.65735022811780197</v>
      </c>
      <c r="G160" s="11">
        <v>2.3123970454154312</v>
      </c>
      <c r="H160" s="11">
        <v>0.67548727406851694</v>
      </c>
      <c r="I160" s="14">
        <v>0.98941423739985734</v>
      </c>
      <c r="J160" s="14">
        <v>9.1461409699099411E-3</v>
      </c>
      <c r="K160" s="17">
        <v>0.92116762673750441</v>
      </c>
      <c r="L160" s="11">
        <f>Table2[[#This Row],[τ*]]/Table2[[#This Row],[η]]</f>
        <v>9.928856273752033E-3</v>
      </c>
      <c r="M160" s="8">
        <v>1.4109407472530959</v>
      </c>
      <c r="N160" s="17"/>
    </row>
    <row r="161" spans="2:14" x14ac:dyDescent="0.25">
      <c r="B161" s="13">
        <v>1210</v>
      </c>
      <c r="C161" s="11">
        <v>10</v>
      </c>
      <c r="D161" s="8">
        <v>1</v>
      </c>
      <c r="E161" s="11">
        <v>0.60933437541869329</v>
      </c>
      <c r="F161" s="11">
        <v>0.67574159794885647</v>
      </c>
      <c r="G161" s="11">
        <v>0.93657835659670208</v>
      </c>
      <c r="H161" s="11">
        <v>0.62277143735116947</v>
      </c>
      <c r="I161" s="14">
        <v>0.98547439519611801</v>
      </c>
      <c r="J161" s="14">
        <v>8.0615546122134885E-3</v>
      </c>
      <c r="K161" s="17">
        <v>0.72663098722652653</v>
      </c>
      <c r="L161" s="11">
        <f>Table2[[#This Row],[τ*]]/Table2[[#This Row],[η]]</f>
        <v>1.1094427231879539E-2</v>
      </c>
      <c r="M161" s="8">
        <v>1.3918585052975525</v>
      </c>
      <c r="N161" s="17"/>
    </row>
    <row r="162" spans="2:14" x14ac:dyDescent="0.25">
      <c r="B162" s="13">
        <v>1210</v>
      </c>
      <c r="C162" s="11">
        <v>11</v>
      </c>
      <c r="D162" s="8">
        <v>1</v>
      </c>
      <c r="E162" s="11">
        <v>0.58940727066618182</v>
      </c>
      <c r="F162" s="11">
        <v>0.6804758453728883</v>
      </c>
      <c r="G162" s="11">
        <v>0.96449676033361909</v>
      </c>
      <c r="H162" s="11">
        <v>0.57298945900940379</v>
      </c>
      <c r="I162" s="14">
        <v>0.97676312734564108</v>
      </c>
      <c r="J162" s="14">
        <v>7.1603224533175903E-3</v>
      </c>
      <c r="K162" s="17">
        <v>0.6020430022042853</v>
      </c>
      <c r="L162" s="11">
        <f>Table2[[#This Row],[τ*]]/Table2[[#This Row],[η]]</f>
        <v>1.1893373774134408E-2</v>
      </c>
      <c r="M162" s="8">
        <v>1.397187461304197</v>
      </c>
      <c r="N162" s="17"/>
    </row>
    <row r="163" spans="2:14" x14ac:dyDescent="0.25">
      <c r="B163" s="13">
        <v>1210</v>
      </c>
      <c r="C163" s="11">
        <v>17</v>
      </c>
      <c r="D163" s="8">
        <v>1</v>
      </c>
      <c r="E163" s="11">
        <v>0.55743339340425579</v>
      </c>
      <c r="F163" s="11">
        <v>0.71667127346558446</v>
      </c>
      <c r="G163" s="11">
        <v>1.0517663854978021</v>
      </c>
      <c r="H163" s="11">
        <v>0.58001534053409309</v>
      </c>
      <c r="I163" s="14">
        <v>0.98732036514942301</v>
      </c>
      <c r="J163" s="14">
        <v>7.5376368417530964E-3</v>
      </c>
      <c r="K163" s="17">
        <v>0.57134411603900803</v>
      </c>
      <c r="L163" s="11">
        <f>Table2[[#This Row],[τ*]]/Table2[[#This Row],[η]]</f>
        <v>1.3192814330546936E-2</v>
      </c>
      <c r="M163" s="8">
        <v>1.3281991360909866</v>
      </c>
      <c r="N163" s="17"/>
    </row>
    <row r="164" spans="2:14" x14ac:dyDescent="0.25">
      <c r="B164" s="13">
        <v>512</v>
      </c>
      <c r="C164" s="11">
        <v>6</v>
      </c>
      <c r="D164" s="8">
        <v>1</v>
      </c>
      <c r="E164" s="11">
        <v>0.64643346529912338</v>
      </c>
      <c r="F164" s="11">
        <v>0.65700345367115687</v>
      </c>
      <c r="G164" s="11"/>
      <c r="H164" s="11">
        <v>0.70394279032932505</v>
      </c>
      <c r="I164" s="14">
        <v>0.99362207077532361</v>
      </c>
      <c r="J164" s="14"/>
      <c r="K164" s="17"/>
      <c r="L164" s="11"/>
      <c r="M164" s="8">
        <v>1.4021925411571279</v>
      </c>
      <c r="N164" s="17"/>
    </row>
    <row r="165" spans="2:14" x14ac:dyDescent="0.25">
      <c r="B165" s="13">
        <v>510</v>
      </c>
      <c r="C165" s="11">
        <v>7</v>
      </c>
      <c r="D165" s="8">
        <v>1</v>
      </c>
      <c r="E165" s="11">
        <v>0.6419063275723329</v>
      </c>
      <c r="F165" s="11">
        <v>0.66144284309081547</v>
      </c>
      <c r="G165" s="11"/>
      <c r="H165" s="11">
        <v>0.70059326108477959</v>
      </c>
      <c r="I165" s="14">
        <v>0.99411488903322953</v>
      </c>
      <c r="J165" s="14"/>
      <c r="K165" s="17"/>
      <c r="L165" s="11"/>
      <c r="M165" s="8">
        <v>1.3947889309659534</v>
      </c>
      <c r="N165" s="17"/>
    </row>
    <row r="166" spans="2:14" x14ac:dyDescent="0.25">
      <c r="B166" s="13">
        <v>512</v>
      </c>
      <c r="C166" s="11">
        <v>9</v>
      </c>
      <c r="D166" s="8">
        <v>1</v>
      </c>
      <c r="E166" s="11">
        <v>0.62968796762456447</v>
      </c>
      <c r="F166" s="11">
        <v>0.67788087742386149</v>
      </c>
      <c r="G166" s="11"/>
      <c r="H166" s="11">
        <v>0.7242296969287827</v>
      </c>
      <c r="I166" s="14">
        <v>1.0003487936943194</v>
      </c>
      <c r="J166" s="14"/>
      <c r="K166" s="17"/>
      <c r="L166" s="11"/>
      <c r="M166" s="8">
        <v>1.3567444090124752</v>
      </c>
      <c r="N166" s="17"/>
    </row>
    <row r="167" spans="2:14" x14ac:dyDescent="0.25">
      <c r="B167" s="13">
        <v>510</v>
      </c>
      <c r="C167" s="11">
        <v>8</v>
      </c>
      <c r="D167" s="8">
        <v>1</v>
      </c>
      <c r="E167" s="11">
        <v>0.62853904043402686</v>
      </c>
      <c r="F167" s="11">
        <v>0.6588813619566728</v>
      </c>
      <c r="G167" s="11"/>
      <c r="H167" s="11">
        <v>0.62075736657313163</v>
      </c>
      <c r="I167" s="14">
        <v>0.98200121580213828</v>
      </c>
      <c r="J167" s="14"/>
      <c r="K167" s="17"/>
      <c r="L167" s="11"/>
      <c r="M167" s="8">
        <v>1.4256665589885407</v>
      </c>
      <c r="N167" s="17"/>
    </row>
    <row r="168" spans="2:14" x14ac:dyDescent="0.25">
      <c r="B168" s="13">
        <v>512</v>
      </c>
      <c r="C168" s="11">
        <v>18</v>
      </c>
      <c r="D168" s="8">
        <v>1</v>
      </c>
      <c r="E168" s="11">
        <v>0.61991899593834432</v>
      </c>
      <c r="F168" s="11">
        <v>0.68886213483367786</v>
      </c>
      <c r="G168" s="11"/>
      <c r="H168" s="11">
        <v>0.72801505355578278</v>
      </c>
      <c r="I168" s="14">
        <v>1.0038476731835251</v>
      </c>
      <c r="J168" s="14"/>
      <c r="K168" s="17"/>
      <c r="L168" s="11"/>
      <c r="M168" s="8">
        <v>1.3360043565365243</v>
      </c>
      <c r="N168" s="17"/>
    </row>
    <row r="169" spans="2:14" x14ac:dyDescent="0.25">
      <c r="B169" s="13">
        <v>510</v>
      </c>
      <c r="C169" s="11">
        <v>17</v>
      </c>
      <c r="D169" s="8">
        <v>1</v>
      </c>
      <c r="E169" s="11">
        <v>0.61497580404580066</v>
      </c>
      <c r="F169" s="11">
        <v>0.69243814882656463</v>
      </c>
      <c r="G169" s="11"/>
      <c r="H169" s="11">
        <v>0.9106444972454153</v>
      </c>
      <c r="I169" s="14">
        <v>1.0039233022206213</v>
      </c>
      <c r="J169" s="14"/>
      <c r="K169" s="17"/>
      <c r="L169" s="11"/>
      <c r="M169" s="8">
        <v>1.2788340779795706</v>
      </c>
      <c r="N169" s="17"/>
    </row>
    <row r="170" spans="2:14" x14ac:dyDescent="0.25">
      <c r="B170" s="13">
        <v>510</v>
      </c>
      <c r="C170" s="11">
        <v>18</v>
      </c>
      <c r="D170" s="8">
        <v>1</v>
      </c>
      <c r="E170" s="11">
        <v>0.61135572663368576</v>
      </c>
      <c r="F170" s="11">
        <v>0.67368903204450148</v>
      </c>
      <c r="G170" s="11"/>
      <c r="H170" s="11">
        <v>0.60760957289706918</v>
      </c>
      <c r="I170" s="14">
        <v>0.98458359562888009</v>
      </c>
      <c r="J170" s="14"/>
      <c r="K170" s="17"/>
      <c r="L170" s="11"/>
      <c r="M170" s="8">
        <v>1.4003764590102517</v>
      </c>
      <c r="N170" s="17"/>
    </row>
    <row r="171" spans="2:14" x14ac:dyDescent="0.25">
      <c r="B171" s="13">
        <v>512</v>
      </c>
      <c r="C171" s="11">
        <v>21</v>
      </c>
      <c r="D171" s="8">
        <v>1</v>
      </c>
      <c r="E171" s="11">
        <v>0.6110025051181589</v>
      </c>
      <c r="F171" s="11">
        <v>0.6965999461743444</v>
      </c>
      <c r="G171" s="11"/>
      <c r="H171" s="11">
        <v>0.71218421919258823</v>
      </c>
      <c r="I171" s="14">
        <v>1.0051831821281196</v>
      </c>
      <c r="J171" s="14"/>
      <c r="K171" s="17"/>
      <c r="L171" s="11"/>
      <c r="M171" s="8">
        <v>1.3271085910377944</v>
      </c>
      <c r="N171" s="17"/>
    </row>
    <row r="172" spans="2:14" x14ac:dyDescent="0.25">
      <c r="B172" s="13">
        <v>512</v>
      </c>
      <c r="C172" s="11">
        <v>30</v>
      </c>
      <c r="D172" s="8">
        <v>1</v>
      </c>
      <c r="E172" s="11">
        <v>0.60096770992396231</v>
      </c>
      <c r="F172" s="11">
        <v>0.70417285014151176</v>
      </c>
      <c r="G172" s="11"/>
      <c r="H172" s="11">
        <v>0.68992107279662906</v>
      </c>
      <c r="I172" s="14">
        <v>1.0057693116143418</v>
      </c>
      <c r="J172" s="14"/>
      <c r="K172" s="17"/>
      <c r="L172" s="11"/>
      <c r="M172" s="8">
        <v>1.3203449697815886</v>
      </c>
      <c r="N172" s="17"/>
    </row>
    <row r="173" spans="2:14" x14ac:dyDescent="0.25">
      <c r="B173" s="13">
        <v>513</v>
      </c>
      <c r="C173" s="11">
        <v>3</v>
      </c>
      <c r="D173" s="8">
        <v>1</v>
      </c>
      <c r="E173" s="11">
        <v>0.59075756741773733</v>
      </c>
      <c r="F173" s="11">
        <v>0.72319806734805847</v>
      </c>
      <c r="G173" s="11"/>
      <c r="H173" s="11">
        <v>0.84059660795799096</v>
      </c>
      <c r="I173" s="14">
        <v>1.0163572165286965</v>
      </c>
      <c r="J173" s="14"/>
      <c r="K173" s="17"/>
      <c r="L173" s="11"/>
      <c r="M173" s="8">
        <v>1.2484923155056231</v>
      </c>
      <c r="N173" s="17"/>
    </row>
    <row r="174" spans="2:14" x14ac:dyDescent="0.25">
      <c r="B174" s="13">
        <v>513</v>
      </c>
      <c r="C174" s="11">
        <v>12</v>
      </c>
      <c r="D174" s="8">
        <v>1</v>
      </c>
      <c r="E174" s="11">
        <v>0.58343539484030504</v>
      </c>
      <c r="F174" s="11">
        <v>0.72730525808617885</v>
      </c>
      <c r="G174" s="11"/>
      <c r="H174" s="11">
        <v>0.88863979712324837</v>
      </c>
      <c r="I174" s="14">
        <v>1.0153727407881081</v>
      </c>
      <c r="J174" s="14"/>
      <c r="K174" s="17"/>
      <c r="L174" s="11"/>
      <c r="M174" s="8">
        <v>1.2304704829759836</v>
      </c>
      <c r="N174" s="17"/>
    </row>
    <row r="175" spans="2:14" x14ac:dyDescent="0.25">
      <c r="B175" s="13">
        <v>513</v>
      </c>
      <c r="C175" s="11">
        <v>15</v>
      </c>
      <c r="D175" s="8">
        <v>1</v>
      </c>
      <c r="E175" s="11">
        <v>0.58002829018795066</v>
      </c>
      <c r="F175" s="11">
        <v>0.73480838687649064</v>
      </c>
      <c r="G175" s="11"/>
      <c r="H175" s="11">
        <v>0.76809658600402986</v>
      </c>
      <c r="I175" s="14">
        <v>1.0197699815035479</v>
      </c>
      <c r="J175" s="14"/>
      <c r="K175" s="17"/>
      <c r="L175" s="11"/>
      <c r="M175" s="8">
        <v>1.2490705776715494</v>
      </c>
      <c r="N175" s="17"/>
    </row>
    <row r="176" spans="2:14" x14ac:dyDescent="0.25">
      <c r="B176" s="13">
        <v>513</v>
      </c>
      <c r="C176" s="11">
        <v>24</v>
      </c>
      <c r="D176" s="8">
        <v>1</v>
      </c>
      <c r="E176" s="11">
        <v>0.56815545207810569</v>
      </c>
      <c r="F176" s="11">
        <v>0.74094062854414233</v>
      </c>
      <c r="G176" s="11"/>
      <c r="H176" s="11">
        <v>0.69741618231263514</v>
      </c>
      <c r="I176" s="14">
        <v>1.0173391777774203</v>
      </c>
      <c r="J176" s="14"/>
      <c r="K176" s="17"/>
      <c r="L176" s="11"/>
      <c r="M176" s="8">
        <v>1.2575831900027141</v>
      </c>
      <c r="N176" s="17"/>
    </row>
    <row r="177" spans="2:14" x14ac:dyDescent="0.25">
      <c r="B177" s="13">
        <v>1210</v>
      </c>
      <c r="C177" s="11">
        <v>13</v>
      </c>
      <c r="D177" s="8">
        <v>1</v>
      </c>
      <c r="E177" s="11">
        <v>0.62295850843136402</v>
      </c>
      <c r="F177" s="11">
        <v>0.67705730875062242</v>
      </c>
      <c r="G177" s="11">
        <v>1.002343332012642</v>
      </c>
      <c r="H177" s="11">
        <v>0.62737841878442202</v>
      </c>
      <c r="I177" s="14">
        <v>0.99845785604221327</v>
      </c>
      <c r="J177" s="14">
        <v>8.3939916857271018E-3</v>
      </c>
      <c r="K177" s="17">
        <v>0.65432974864275095</v>
      </c>
      <c r="L177" s="11">
        <f>Table2[[#This Row],[τ*]]/Table2[[#This Row],[η]]</f>
        <v>1.282838156623386E-2</v>
      </c>
      <c r="M177" s="8">
        <v>1.3919256314337194</v>
      </c>
      <c r="N177" s="17"/>
    </row>
    <row r="178" spans="2:14" x14ac:dyDescent="0.25">
      <c r="B178" s="13">
        <v>512</v>
      </c>
      <c r="C178" s="11">
        <v>5</v>
      </c>
      <c r="D178" s="8">
        <v>1</v>
      </c>
      <c r="E178" s="11">
        <v>0.70908629735342721</v>
      </c>
      <c r="F178" s="11">
        <v>0.62868731117853238</v>
      </c>
      <c r="G178" s="11"/>
      <c r="H178" s="11">
        <v>0.75036356665210147</v>
      </c>
      <c r="I178" s="14">
        <v>0.99893916411791672</v>
      </c>
      <c r="J178" s="14"/>
      <c r="K178" s="17"/>
      <c r="L178" s="11"/>
      <c r="M178" s="8">
        <v>1.4476770249698501</v>
      </c>
      <c r="N178" s="17"/>
    </row>
    <row r="179" spans="2:14" x14ac:dyDescent="0.25">
      <c r="B179" s="13">
        <v>510</v>
      </c>
      <c r="C179" s="11">
        <v>6</v>
      </c>
      <c r="D179" s="8">
        <v>1</v>
      </c>
      <c r="E179" s="11">
        <v>0.70589750017502384</v>
      </c>
      <c r="F179" s="11">
        <v>0.62760165416730174</v>
      </c>
      <c r="G179" s="11"/>
      <c r="H179" s="11">
        <v>0.92390929715343351</v>
      </c>
      <c r="I179" s="14">
        <v>0.99593431189381554</v>
      </c>
      <c r="J179" s="14"/>
      <c r="K179" s="17"/>
      <c r="L179" s="11"/>
      <c r="M179" s="8">
        <v>1.3936070998732235</v>
      </c>
      <c r="N179" s="17"/>
    </row>
    <row r="180" spans="2:14" x14ac:dyDescent="0.25">
      <c r="B180" s="13">
        <v>512</v>
      </c>
      <c r="C180" s="11">
        <v>10</v>
      </c>
      <c r="D180" s="8">
        <v>1</v>
      </c>
      <c r="E180" s="11">
        <v>0.69286712831978592</v>
      </c>
      <c r="F180" s="11">
        <v>0.64381998350804026</v>
      </c>
      <c r="G180" s="11"/>
      <c r="H180" s="11">
        <v>0.77632313177648826</v>
      </c>
      <c r="I180" s="14">
        <v>1.0040734688488704</v>
      </c>
      <c r="J180" s="14"/>
      <c r="K180" s="17"/>
      <c r="L180" s="11"/>
      <c r="M180" s="8">
        <v>1.4093678291614937</v>
      </c>
      <c r="N180" s="17"/>
    </row>
    <row r="181" spans="2:14" x14ac:dyDescent="0.25">
      <c r="B181" s="13">
        <v>510</v>
      </c>
      <c r="C181" s="11">
        <v>9</v>
      </c>
      <c r="D181" s="8">
        <v>1</v>
      </c>
      <c r="E181" s="11">
        <v>0.68989589639413196</v>
      </c>
      <c r="F181" s="11">
        <v>0.6416610324878026</v>
      </c>
      <c r="G181" s="11"/>
      <c r="H181" s="11">
        <v>0.91092028592970131</v>
      </c>
      <c r="I181" s="14">
        <v>1.0004649445075677</v>
      </c>
      <c r="J181" s="14"/>
      <c r="K181" s="17"/>
      <c r="L181" s="11"/>
      <c r="M181" s="8">
        <v>1.3722337011981545</v>
      </c>
      <c r="N181" s="17"/>
    </row>
    <row r="182" spans="2:14" x14ac:dyDescent="0.25">
      <c r="B182" s="13">
        <v>512</v>
      </c>
      <c r="C182" s="11">
        <v>17</v>
      </c>
      <c r="D182" s="8">
        <v>1</v>
      </c>
      <c r="E182" s="11">
        <v>0.68308813053849926</v>
      </c>
      <c r="F182" s="11">
        <v>0.65257053197359782</v>
      </c>
      <c r="G182" s="11"/>
      <c r="H182" s="11">
        <v>0.79776728474134784</v>
      </c>
      <c r="I182" s="14">
        <v>1.0073147470100758</v>
      </c>
      <c r="J182" s="14"/>
      <c r="K182" s="17"/>
      <c r="L182" s="11"/>
      <c r="M182" s="8">
        <v>1.3861315265766037</v>
      </c>
      <c r="N182" s="17"/>
    </row>
    <row r="183" spans="2:14" x14ac:dyDescent="0.25">
      <c r="B183" s="13">
        <v>510</v>
      </c>
      <c r="C183" s="11">
        <v>16</v>
      </c>
      <c r="D183" s="8">
        <v>1</v>
      </c>
      <c r="E183" s="11">
        <v>0.67839027275644292</v>
      </c>
      <c r="F183" s="11">
        <v>0.65630960333188892</v>
      </c>
      <c r="G183" s="11"/>
      <c r="H183" s="11">
        <v>0.82874149312622081</v>
      </c>
      <c r="I183" s="14">
        <v>1.008506036440338</v>
      </c>
      <c r="J183" s="14"/>
      <c r="K183" s="17"/>
      <c r="L183" s="11"/>
      <c r="M183" s="8">
        <v>1.3698895870808434</v>
      </c>
      <c r="N183" s="17"/>
    </row>
    <row r="184" spans="2:14" x14ac:dyDescent="0.25">
      <c r="B184" s="13">
        <v>512</v>
      </c>
      <c r="C184" s="11">
        <v>22</v>
      </c>
      <c r="D184" s="8">
        <v>1</v>
      </c>
      <c r="E184" s="11">
        <v>0.67090046258628588</v>
      </c>
      <c r="F184" s="11">
        <v>0.66251205654242262</v>
      </c>
      <c r="G184" s="11"/>
      <c r="H184" s="11">
        <v>0.78574971675940519</v>
      </c>
      <c r="I184" s="14">
        <v>1.010680116011375</v>
      </c>
      <c r="J184" s="14"/>
      <c r="K184" s="17"/>
      <c r="L184" s="11"/>
      <c r="M184" s="8">
        <v>1.3715776517290188</v>
      </c>
      <c r="N184" s="17"/>
    </row>
    <row r="185" spans="2:14" x14ac:dyDescent="0.25">
      <c r="B185" s="13">
        <v>510</v>
      </c>
      <c r="C185" s="11">
        <v>19</v>
      </c>
      <c r="D185" s="8">
        <v>1</v>
      </c>
      <c r="E185" s="11">
        <v>0.66992798826049182</v>
      </c>
      <c r="F185" s="11">
        <v>0.62796917941150687</v>
      </c>
      <c r="G185" s="11"/>
      <c r="H185" s="11">
        <v>0.58160243183353777</v>
      </c>
      <c r="I185" s="14">
        <v>0.97760370825102316</v>
      </c>
      <c r="J185" s="14"/>
      <c r="K185" s="17"/>
      <c r="L185" s="11"/>
      <c r="M185" s="8">
        <v>1.5080456941389091</v>
      </c>
      <c r="N185" s="17"/>
    </row>
    <row r="186" spans="2:14" x14ac:dyDescent="0.25">
      <c r="B186" s="13">
        <v>512</v>
      </c>
      <c r="C186" s="11">
        <v>29</v>
      </c>
      <c r="D186" s="8">
        <v>1</v>
      </c>
      <c r="E186" s="11">
        <v>0.65840788050822996</v>
      </c>
      <c r="F186" s="11">
        <v>0.672906825140552</v>
      </c>
      <c r="G186" s="11"/>
      <c r="H186" s="11">
        <v>0.781754686029135</v>
      </c>
      <c r="I186" s="14">
        <v>1.0143533372361551</v>
      </c>
      <c r="J186" s="14"/>
      <c r="K186" s="17"/>
      <c r="L186" s="11"/>
      <c r="M186" s="8">
        <v>1.3540180441141063</v>
      </c>
      <c r="N186" s="17"/>
    </row>
    <row r="187" spans="2:14" x14ac:dyDescent="0.25">
      <c r="B187" s="13">
        <v>513</v>
      </c>
      <c r="C187" s="11">
        <v>4</v>
      </c>
      <c r="D187" s="8">
        <v>1</v>
      </c>
      <c r="E187" s="11">
        <v>0.65082712183770686</v>
      </c>
      <c r="F187" s="11">
        <v>0.6343512216288778</v>
      </c>
      <c r="G187" s="11"/>
      <c r="H187" s="11">
        <v>1.1145766364351504</v>
      </c>
      <c r="I187" s="14">
        <v>0.97462672159345343</v>
      </c>
      <c r="J187" s="14"/>
      <c r="K187" s="17"/>
      <c r="L187" s="11"/>
      <c r="M187" s="8">
        <v>1.3377381024364201</v>
      </c>
      <c r="N187" s="17"/>
    </row>
    <row r="188" spans="2:14" x14ac:dyDescent="0.25">
      <c r="B188" s="13">
        <v>513</v>
      </c>
      <c r="C188" s="11">
        <v>11</v>
      </c>
      <c r="D188" s="8">
        <v>1</v>
      </c>
      <c r="E188" s="11">
        <v>0.64140419975804497</v>
      </c>
      <c r="F188" s="11">
        <v>0.6750460778951205</v>
      </c>
      <c r="G188" s="11"/>
      <c r="H188" s="11">
        <v>0.95280150731387558</v>
      </c>
      <c r="I188" s="14">
        <v>1.0080287137425616</v>
      </c>
      <c r="J188" s="14"/>
      <c r="K188" s="17"/>
      <c r="L188" s="11"/>
      <c r="M188" s="8">
        <v>1.3045773031291725</v>
      </c>
      <c r="N188" s="17"/>
    </row>
    <row r="189" spans="2:14" x14ac:dyDescent="0.25">
      <c r="B189" s="13">
        <v>513</v>
      </c>
      <c r="C189" s="11">
        <v>16</v>
      </c>
      <c r="D189" s="8">
        <v>1</v>
      </c>
      <c r="E189" s="11">
        <v>0.63851151076467716</v>
      </c>
      <c r="F189" s="11">
        <v>0.68621854996642329</v>
      </c>
      <c r="G189" s="11"/>
      <c r="H189" s="11">
        <v>0.88129737679802522</v>
      </c>
      <c r="I189" s="14">
        <v>1.0168197841875735</v>
      </c>
      <c r="J189" s="14"/>
      <c r="K189" s="17"/>
      <c r="L189" s="11"/>
      <c r="M189" s="8">
        <v>1.3038181751933569</v>
      </c>
      <c r="N189" s="17"/>
    </row>
    <row r="190" spans="2:14" x14ac:dyDescent="0.25">
      <c r="B190" s="13">
        <v>513</v>
      </c>
      <c r="C190" s="11">
        <v>23</v>
      </c>
      <c r="D190" s="8">
        <v>1</v>
      </c>
      <c r="E190" s="11">
        <v>0.62509884911448521</v>
      </c>
      <c r="F190" s="11">
        <v>0.69745899262931077</v>
      </c>
      <c r="G190" s="11"/>
      <c r="H190" s="11">
        <v>0.88008813189370461</v>
      </c>
      <c r="I190" s="14">
        <v>1.0200356584284807</v>
      </c>
      <c r="J190" s="14"/>
      <c r="K190" s="17"/>
      <c r="L190" s="11"/>
      <c r="M190" s="8">
        <v>1.2857682920177289</v>
      </c>
      <c r="N190" s="17"/>
    </row>
    <row r="191" spans="2:14" x14ac:dyDescent="0.25">
      <c r="B191" s="13">
        <v>1210</v>
      </c>
      <c r="C191" s="11">
        <v>9</v>
      </c>
      <c r="D191" s="8">
        <v>1</v>
      </c>
      <c r="E191" s="11">
        <v>0.71409669215985772</v>
      </c>
      <c r="F191" s="11">
        <v>0.6340433483901613</v>
      </c>
      <c r="G191" s="11">
        <v>2.2495007850587716</v>
      </c>
      <c r="H191" s="11">
        <v>0.75187503969517644</v>
      </c>
      <c r="I191" s="14">
        <v>1.0052871046389948</v>
      </c>
      <c r="J191" s="14">
        <v>1.071292150716489E-2</v>
      </c>
      <c r="K191" s="17">
        <v>0.96912212661733199</v>
      </c>
      <c r="L191" s="11">
        <f>Table2[[#This Row],[τ*]]/Table2[[#This Row],[η]]</f>
        <v>1.1054253342205445E-2</v>
      </c>
      <c r="M191" s="8">
        <v>1.4403892858619942</v>
      </c>
      <c r="N191" s="17"/>
    </row>
    <row r="192" spans="2:14" x14ac:dyDescent="0.25">
      <c r="B192" s="13">
        <v>1210</v>
      </c>
      <c r="C192" s="11">
        <v>12</v>
      </c>
      <c r="D192" s="8">
        <v>1</v>
      </c>
      <c r="E192" s="11">
        <v>0.67399508849149814</v>
      </c>
      <c r="F192" s="11">
        <v>0.66271279572386232</v>
      </c>
      <c r="G192" s="11">
        <v>1.453389517090383</v>
      </c>
      <c r="H192" s="11">
        <v>0.8418742533260698</v>
      </c>
      <c r="I192" s="14">
        <v>1.0145840684366418</v>
      </c>
      <c r="J192" s="14">
        <v>1.2966545376372037E-2</v>
      </c>
      <c r="K192" s="17">
        <v>1.0429804669854696</v>
      </c>
      <c r="L192" s="11">
        <f>Table2[[#This Row],[τ*]]/Table2[[#This Row],[η]]</f>
        <v>1.2432203465755493E-2</v>
      </c>
      <c r="M192" s="8">
        <v>1.3590618209176029</v>
      </c>
      <c r="N192" s="17"/>
    </row>
    <row r="193" spans="2:14" x14ac:dyDescent="0.25">
      <c r="B193" s="13">
        <v>1210</v>
      </c>
      <c r="C193" s="11">
        <v>15</v>
      </c>
      <c r="D193" s="8">
        <v>1</v>
      </c>
      <c r="E193" s="11">
        <v>0.65993698132458611</v>
      </c>
      <c r="F193" s="11">
        <v>0.6729143319965577</v>
      </c>
      <c r="G193" s="11">
        <v>1.3398216733533723</v>
      </c>
      <c r="H193" s="11">
        <v>0.83373426506013748</v>
      </c>
      <c r="I193" s="14">
        <v>1.0172955788544675</v>
      </c>
      <c r="J193" s="14">
        <v>1.2958971948460674E-2</v>
      </c>
      <c r="K193" s="17">
        <v>1.0029040761119024</v>
      </c>
      <c r="L193" s="11">
        <f>Table2[[#This Row],[τ*]]/Table2[[#This Row],[η]]</f>
        <v>1.2921447082656721E-2</v>
      </c>
      <c r="M193" s="8">
        <v>1.3433204740200757</v>
      </c>
      <c r="N193" s="17"/>
    </row>
    <row r="194" spans="2:14" x14ac:dyDescent="0.25">
      <c r="B194" s="13">
        <v>1210</v>
      </c>
      <c r="C194" s="11">
        <v>5</v>
      </c>
      <c r="D194" s="8">
        <v>1</v>
      </c>
      <c r="E194" s="11">
        <v>0.72211989054450043</v>
      </c>
      <c r="F194" s="11">
        <v>0.6260102607517074</v>
      </c>
      <c r="G194" s="11">
        <v>1.7093783841041534</v>
      </c>
      <c r="H194" s="11">
        <v>0.90122008072829662</v>
      </c>
      <c r="I194" s="14">
        <v>1.0011158299745251</v>
      </c>
      <c r="J194" s="14">
        <v>1.4055672693608131E-2</v>
      </c>
      <c r="K194" s="17">
        <v>1.3038471029209771</v>
      </c>
      <c r="L194" s="11">
        <f>Table2[[#This Row],[τ*]]/Table2[[#This Row],[η]]</f>
        <v>1.0780154100982813E-2</v>
      </c>
      <c r="M194" s="8">
        <v>1.4086075555821307</v>
      </c>
      <c r="N194" s="17"/>
    </row>
    <row r="195" spans="2:14" x14ac:dyDescent="0.25">
      <c r="B195" s="13">
        <v>510</v>
      </c>
      <c r="C195" s="11">
        <v>3</v>
      </c>
      <c r="D195" s="8">
        <v>1</v>
      </c>
      <c r="E195" s="11">
        <v>0.75569899337899893</v>
      </c>
      <c r="F195" s="11">
        <v>0.58580681056888195</v>
      </c>
      <c r="G195" s="11"/>
      <c r="H195" s="11">
        <v>1.0479824800975699</v>
      </c>
      <c r="I195" s="14">
        <v>0.97684123415009627</v>
      </c>
      <c r="J195" s="14"/>
      <c r="K195" s="17"/>
      <c r="L195" s="11"/>
      <c r="M195" s="8">
        <v>1.4431537965647272</v>
      </c>
      <c r="N195" s="17"/>
    </row>
    <row r="196" spans="2:14" x14ac:dyDescent="0.25">
      <c r="B196" s="13">
        <v>512</v>
      </c>
      <c r="C196" s="11">
        <v>2</v>
      </c>
      <c r="D196" s="8">
        <v>1</v>
      </c>
      <c r="E196" s="11">
        <v>0.75516280652390411</v>
      </c>
      <c r="F196" s="11">
        <v>0.60867842764704405</v>
      </c>
      <c r="G196" s="11"/>
      <c r="H196" s="11">
        <v>0.88006705460016388</v>
      </c>
      <c r="I196" s="14">
        <v>0.99906341933416132</v>
      </c>
      <c r="J196" s="14"/>
      <c r="K196" s="17"/>
      <c r="L196" s="11"/>
      <c r="M196" s="8">
        <v>1.4471744140337182</v>
      </c>
      <c r="N196" s="17"/>
    </row>
    <row r="197" spans="2:14" x14ac:dyDescent="0.25">
      <c r="B197" s="13">
        <v>512</v>
      </c>
      <c r="C197" s="11">
        <v>11</v>
      </c>
      <c r="D197" s="8">
        <v>1</v>
      </c>
      <c r="E197" s="11">
        <v>0.7356071746002405</v>
      </c>
      <c r="F197" s="11">
        <v>0.62086599604204862</v>
      </c>
      <c r="G197" s="11"/>
      <c r="H197" s="11">
        <v>0.8919255844814119</v>
      </c>
      <c r="I197" s="14">
        <v>1.001748060033572</v>
      </c>
      <c r="J197" s="14"/>
      <c r="K197" s="17"/>
      <c r="L197" s="11"/>
      <c r="M197" s="8">
        <v>1.4207946607099162</v>
      </c>
      <c r="N197" s="17"/>
    </row>
    <row r="198" spans="2:14" x14ac:dyDescent="0.25">
      <c r="B198" s="13">
        <v>510</v>
      </c>
      <c r="C198" s="11">
        <v>10</v>
      </c>
      <c r="D198" s="8">
        <v>1</v>
      </c>
      <c r="E198" s="11">
        <v>0.73268387161679649</v>
      </c>
      <c r="F198" s="11">
        <v>0.62346832872027691</v>
      </c>
      <c r="G198" s="11"/>
      <c r="H198" s="11">
        <v>0.88403611325768117</v>
      </c>
      <c r="I198" s="14">
        <v>1.0030223046235196</v>
      </c>
      <c r="J198" s="14"/>
      <c r="K198" s="17"/>
      <c r="L198" s="11"/>
      <c r="M198" s="8">
        <v>1.4183259407825208</v>
      </c>
      <c r="N198" s="17"/>
    </row>
    <row r="199" spans="2:14" x14ac:dyDescent="0.25">
      <c r="B199" s="13">
        <v>512</v>
      </c>
      <c r="C199" s="11">
        <v>16</v>
      </c>
      <c r="D199" s="8">
        <v>1</v>
      </c>
      <c r="E199" s="11">
        <v>0.72557914770879828</v>
      </c>
      <c r="F199" s="11">
        <v>0.62710513093614206</v>
      </c>
      <c r="G199" s="11"/>
      <c r="H199" s="11">
        <v>0.89794708918617117</v>
      </c>
      <c r="I199" s="14">
        <v>1.0036049668848739</v>
      </c>
      <c r="J199" s="14"/>
      <c r="K199" s="17"/>
      <c r="L199" s="11"/>
      <c r="M199" s="8">
        <v>1.4075435532998577</v>
      </c>
      <c r="N199" s="17"/>
    </row>
    <row r="200" spans="2:14" x14ac:dyDescent="0.25">
      <c r="B200" s="13">
        <v>510</v>
      </c>
      <c r="C200" s="11">
        <v>15</v>
      </c>
      <c r="D200" s="8">
        <v>1</v>
      </c>
      <c r="E200" s="11">
        <v>0.7235183876215463</v>
      </c>
      <c r="F200" s="11">
        <v>0.63091436236399867</v>
      </c>
      <c r="G200" s="11"/>
      <c r="H200" s="11">
        <v>0.86675038385979497</v>
      </c>
      <c r="I200" s="14">
        <v>1.0064301608452888</v>
      </c>
      <c r="J200" s="14"/>
      <c r="K200" s="17"/>
      <c r="L200" s="11"/>
      <c r="M200" s="8">
        <v>1.4096929416667738</v>
      </c>
      <c r="N200" s="17"/>
    </row>
    <row r="201" spans="2:14" x14ac:dyDescent="0.25">
      <c r="B201" s="13">
        <v>512</v>
      </c>
      <c r="C201" s="11">
        <v>23</v>
      </c>
      <c r="D201" s="8">
        <v>1</v>
      </c>
      <c r="E201" s="11">
        <v>0.71303044338374211</v>
      </c>
      <c r="F201" s="11">
        <v>0.63471799399964046</v>
      </c>
      <c r="G201" s="11"/>
      <c r="H201" s="11">
        <v>0.90719631870247142</v>
      </c>
      <c r="I201" s="14">
        <v>1.0059245821128546</v>
      </c>
      <c r="J201" s="14"/>
      <c r="K201" s="17"/>
      <c r="L201" s="11"/>
      <c r="M201" s="8">
        <v>1.3910843748988331</v>
      </c>
      <c r="N201" s="17"/>
    </row>
    <row r="202" spans="2:14" x14ac:dyDescent="0.25">
      <c r="B202" s="13">
        <v>510</v>
      </c>
      <c r="C202" s="11">
        <v>20</v>
      </c>
      <c r="D202" s="8">
        <v>1</v>
      </c>
      <c r="E202" s="11">
        <v>0.71200859706666186</v>
      </c>
      <c r="F202" s="11">
        <v>0.63951164231277957</v>
      </c>
      <c r="G202" s="11"/>
      <c r="H202" s="11">
        <v>0.7594213360220643</v>
      </c>
      <c r="I202" s="14">
        <v>1.0100928251005656</v>
      </c>
      <c r="J202" s="14"/>
      <c r="K202" s="17"/>
      <c r="L202" s="11"/>
      <c r="M202" s="8">
        <v>1.4271370788223463</v>
      </c>
      <c r="N202" s="17"/>
    </row>
    <row r="203" spans="2:14" x14ac:dyDescent="0.25">
      <c r="B203" s="13">
        <v>512</v>
      </c>
      <c r="C203" s="11">
        <v>28</v>
      </c>
      <c r="D203" s="8">
        <v>1</v>
      </c>
      <c r="E203" s="11">
        <v>0.70045578438404676</v>
      </c>
      <c r="F203" s="11">
        <v>0.64325305967191737</v>
      </c>
      <c r="G203" s="11"/>
      <c r="H203" s="11">
        <v>0.90777418320773795</v>
      </c>
      <c r="I203" s="14">
        <v>1.0091132277165955</v>
      </c>
      <c r="J203" s="14"/>
      <c r="K203" s="17"/>
      <c r="L203" s="11"/>
      <c r="M203" s="8">
        <v>1.3756126737572374</v>
      </c>
      <c r="N203" s="17"/>
    </row>
    <row r="204" spans="2:14" x14ac:dyDescent="0.25">
      <c r="B204" s="13">
        <v>513</v>
      </c>
      <c r="C204" s="11">
        <v>5</v>
      </c>
      <c r="D204" s="8">
        <v>1</v>
      </c>
      <c r="E204" s="11">
        <v>0.69012617131175802</v>
      </c>
      <c r="F204" s="11">
        <v>0.65498120231781154</v>
      </c>
      <c r="G204" s="11"/>
      <c r="H204" s="11">
        <v>0.85302168043161064</v>
      </c>
      <c r="I204" s="14">
        <v>1.0160479651920034</v>
      </c>
      <c r="J204" s="14"/>
      <c r="K204" s="17"/>
      <c r="L204" s="11"/>
      <c r="M204" s="8">
        <v>1.3697470142470225</v>
      </c>
      <c r="N204" s="17"/>
    </row>
    <row r="205" spans="2:14" x14ac:dyDescent="0.25">
      <c r="B205" s="13">
        <v>513</v>
      </c>
      <c r="C205" s="11">
        <v>10</v>
      </c>
      <c r="D205" s="8">
        <v>1</v>
      </c>
      <c r="E205" s="11">
        <v>0.68291795096665597</v>
      </c>
      <c r="F205" s="11">
        <v>0.66083313400903054</v>
      </c>
      <c r="G205" s="11"/>
      <c r="H205" s="11">
        <v>0.83826816864888376</v>
      </c>
      <c r="I205" s="14">
        <v>1.0185584519940034</v>
      </c>
      <c r="J205" s="14"/>
      <c r="K205" s="17"/>
      <c r="L205" s="11"/>
      <c r="M205" s="8">
        <v>1.3634193078568202</v>
      </c>
      <c r="N205" s="17"/>
    </row>
    <row r="206" spans="2:14" x14ac:dyDescent="0.25">
      <c r="B206" s="13">
        <v>513</v>
      </c>
      <c r="C206" s="11">
        <v>17</v>
      </c>
      <c r="D206" s="8">
        <v>1</v>
      </c>
      <c r="E206" s="11">
        <v>0.67977014384026013</v>
      </c>
      <c r="F206" s="11">
        <v>0.65751575209200486</v>
      </c>
      <c r="G206" s="11"/>
      <c r="H206" s="11">
        <v>0.90826918730868844</v>
      </c>
      <c r="I206" s="14">
        <v>1.0141249210209953</v>
      </c>
      <c r="J206" s="14"/>
      <c r="K206" s="17"/>
      <c r="L206" s="11"/>
      <c r="M206" s="8">
        <v>1.3503656127148327</v>
      </c>
      <c r="N206" s="17"/>
    </row>
    <row r="207" spans="2:14" x14ac:dyDescent="0.25">
      <c r="B207" s="13">
        <v>513</v>
      </c>
      <c r="C207" s="11">
        <v>22</v>
      </c>
      <c r="D207" s="8">
        <v>1</v>
      </c>
      <c r="E207" s="11">
        <v>0.66573970120299031</v>
      </c>
      <c r="F207" s="11">
        <v>0.66470154176072771</v>
      </c>
      <c r="G207" s="11"/>
      <c r="H207" s="11">
        <v>0.92924465436772774</v>
      </c>
      <c r="I207" s="14">
        <v>1.0146676971359316</v>
      </c>
      <c r="J207" s="14"/>
      <c r="K207" s="17"/>
      <c r="L207" s="11"/>
      <c r="M207" s="8">
        <v>1.3327429180238448</v>
      </c>
      <c r="N207" s="17"/>
    </row>
    <row r="208" spans="2:14" x14ac:dyDescent="0.25">
      <c r="B208" s="13">
        <v>1110</v>
      </c>
      <c r="C208" s="11">
        <v>2</v>
      </c>
      <c r="D208" s="11">
        <v>0.63612926862566377</v>
      </c>
      <c r="E208" s="11">
        <v>1</v>
      </c>
      <c r="F208" s="11">
        <v>0.63861006314271651</v>
      </c>
      <c r="G208" s="11">
        <v>0.10285416381313987</v>
      </c>
      <c r="H208" s="11">
        <v>0.25749858885570082</v>
      </c>
      <c r="I208" s="14">
        <v>0.73932337505209178</v>
      </c>
      <c r="J208" s="14">
        <v>2.117193953432359E-3</v>
      </c>
      <c r="K208" s="17">
        <v>0.21432641333693284</v>
      </c>
      <c r="L208" s="11">
        <f>Table2[[#This Row],[τ*]]/Table2[[#This Row],[η]]</f>
        <v>9.878362262816456E-3</v>
      </c>
      <c r="M208" s="8">
        <v>1.5587765604709742</v>
      </c>
      <c r="N208" s="17"/>
    </row>
    <row r="209" spans="2:14" x14ac:dyDescent="0.25">
      <c r="B209" s="13">
        <v>1110</v>
      </c>
      <c r="C209" s="11">
        <v>3</v>
      </c>
      <c r="D209" s="11">
        <v>0.65421253613250974</v>
      </c>
      <c r="E209" s="11">
        <v>1</v>
      </c>
      <c r="F209" s="11">
        <v>0.65937067028517282</v>
      </c>
      <c r="G209" s="11">
        <v>0.40209598099401928</v>
      </c>
      <c r="H209" s="11">
        <v>0.32641279753991331</v>
      </c>
      <c r="I209" s="14">
        <v>0.81088231896635599</v>
      </c>
      <c r="J209" s="14">
        <v>3.042958501362711E-3</v>
      </c>
      <c r="K209" s="17">
        <v>0.30909008436622937</v>
      </c>
      <c r="L209" s="11">
        <f>Table2[[#This Row],[τ*]]/Table2[[#This Row],[η]]</f>
        <v>9.8448920081086206E-3</v>
      </c>
      <c r="M209" s="8">
        <v>1.504464580610988</v>
      </c>
      <c r="N209" s="17"/>
    </row>
    <row r="210" spans="2:14" x14ac:dyDescent="0.25">
      <c r="B210" s="13">
        <v>1110</v>
      </c>
      <c r="C210" s="11">
        <v>4</v>
      </c>
      <c r="D210" s="11">
        <v>0.73066570659756969</v>
      </c>
      <c r="E210" s="11">
        <v>1</v>
      </c>
      <c r="F210" s="11">
        <v>0.6910000514169069</v>
      </c>
      <c r="G210" s="11">
        <v>0.90228759380855128</v>
      </c>
      <c r="H210" s="11">
        <v>0.84373307298703448</v>
      </c>
      <c r="I210" s="14">
        <v>1.0005594046376132</v>
      </c>
      <c r="J210" s="14">
        <v>1.2775885312113449E-2</v>
      </c>
      <c r="K210" s="17">
        <v>1.2929016439854311</v>
      </c>
      <c r="L210" s="11">
        <f>Table2[[#This Row],[τ*]]/Table2[[#This Row],[η]]</f>
        <v>9.8815601105828686E-3</v>
      </c>
      <c r="M210" s="8">
        <v>1.3531708599262426</v>
      </c>
      <c r="N210" s="17"/>
    </row>
    <row r="211" spans="2:14" x14ac:dyDescent="0.25">
      <c r="B211" s="13">
        <v>1110</v>
      </c>
      <c r="C211" s="11">
        <v>5</v>
      </c>
      <c r="D211" s="11">
        <v>0.62962872292540106</v>
      </c>
      <c r="E211" s="11">
        <v>1</v>
      </c>
      <c r="F211" s="11">
        <v>0.60251812388705339</v>
      </c>
      <c r="G211" s="11">
        <v>6.5721407679319346E-2</v>
      </c>
      <c r="H211" s="11">
        <v>0.19953174162099407</v>
      </c>
      <c r="I211" s="14">
        <v>0.66838105435793227</v>
      </c>
      <c r="J211" s="14">
        <v>1.4227192710661398E-3</v>
      </c>
      <c r="K211" s="17">
        <v>0.13764264203962609</v>
      </c>
      <c r="L211" s="11">
        <f>Table2[[#This Row],[τ*]]/Table2[[#This Row],[η]]</f>
        <v>1.0336326373745076E-2</v>
      </c>
      <c r="M211" s="8">
        <v>1.655619959843583</v>
      </c>
      <c r="N211" s="17"/>
    </row>
    <row r="212" spans="2:14" x14ac:dyDescent="0.25">
      <c r="B212" s="13">
        <v>1110</v>
      </c>
      <c r="C212" s="11">
        <v>6</v>
      </c>
      <c r="D212" s="11">
        <v>0.66906416738989183</v>
      </c>
      <c r="E212" s="11">
        <v>1</v>
      </c>
      <c r="F212" s="11">
        <v>0.75779448650892633</v>
      </c>
      <c r="G212" s="11">
        <v>0.87754557511207409</v>
      </c>
      <c r="H212" s="11">
        <v>0.85878098784798185</v>
      </c>
      <c r="I212" s="14">
        <v>1.0016749302919545</v>
      </c>
      <c r="J212" s="14">
        <v>1.3081479572752302E-2</v>
      </c>
      <c r="K212" s="17">
        <v>1.268792647720693</v>
      </c>
      <c r="L212" s="11">
        <f>Table2[[#This Row],[τ*]]/Table2[[#This Row],[η]]</f>
        <v>1.0310179205603348E-2</v>
      </c>
      <c r="M212" s="8">
        <v>1.239700525559708</v>
      </c>
      <c r="N212" s="17"/>
    </row>
    <row r="213" spans="2:14" x14ac:dyDescent="0.25">
      <c r="B213" s="13">
        <v>1110</v>
      </c>
      <c r="C213" s="11">
        <v>7</v>
      </c>
      <c r="D213" s="11">
        <v>0.61847337464315311</v>
      </c>
      <c r="E213" s="11">
        <v>1</v>
      </c>
      <c r="F213" s="11">
        <v>0.65228704080649635</v>
      </c>
      <c r="G213" s="11">
        <v>3.8672654250255192E-2</v>
      </c>
      <c r="H213" s="11">
        <v>0.24318675357627942</v>
      </c>
      <c r="I213" s="14">
        <v>0.73227715180323405</v>
      </c>
      <c r="J213" s="14">
        <v>1.9204735165617058E-3</v>
      </c>
      <c r="K213" s="17">
        <v>0.17260337448975754</v>
      </c>
      <c r="L213" s="11">
        <f>Table2[[#This Row],[τ*]]/Table2[[#This Row],[η]]</f>
        <v>1.1126511994559345E-2</v>
      </c>
      <c r="M213" s="8">
        <v>1.5272902410710036</v>
      </c>
      <c r="N213" s="17"/>
    </row>
    <row r="214" spans="2:14" x14ac:dyDescent="0.25">
      <c r="B214" s="13">
        <v>1110</v>
      </c>
      <c r="C214" s="11">
        <v>8</v>
      </c>
      <c r="D214" s="11">
        <v>0.70042268616495218</v>
      </c>
      <c r="E214" s="11">
        <v>1</v>
      </c>
      <c r="F214" s="11">
        <v>0.71931676090826224</v>
      </c>
      <c r="G214" s="11">
        <v>1.3064589915744398</v>
      </c>
      <c r="H214" s="11">
        <v>0.85361264980483698</v>
      </c>
      <c r="I214" s="14">
        <v>1.0065950492885494</v>
      </c>
      <c r="J214" s="14">
        <v>1.2976242618213655E-2</v>
      </c>
      <c r="K214" s="17">
        <v>1.1632124051229831</v>
      </c>
      <c r="L214" s="11">
        <f>Table2[[#This Row],[τ*]]/Table2[[#This Row],[η]]</f>
        <v>1.1155522895959585E-2</v>
      </c>
      <c r="M214" s="8">
        <v>1.3050341597368833</v>
      </c>
      <c r="N214" s="17"/>
    </row>
    <row r="215" spans="2:14" x14ac:dyDescent="0.25">
      <c r="B215" s="13">
        <v>1110</v>
      </c>
      <c r="C215" s="11">
        <v>9</v>
      </c>
      <c r="D215" s="11">
        <v>0.64046250863359011</v>
      </c>
      <c r="E215" s="11">
        <v>1</v>
      </c>
      <c r="F215" s="11">
        <v>0.61003266840710368</v>
      </c>
      <c r="G215" s="11">
        <v>7.2963753025709024E-2</v>
      </c>
      <c r="H215" s="11">
        <v>0.22425110645231844</v>
      </c>
      <c r="I215" s="14">
        <v>0.71696917923175185</v>
      </c>
      <c r="J215" s="14">
        <v>1.710013689491235E-3</v>
      </c>
      <c r="K215" s="17">
        <v>0.14033452211322561</v>
      </c>
      <c r="L215" s="11">
        <f>Table2[[#This Row],[τ*]]/Table2[[#This Row],[η]]</f>
        <v>1.218526748615391E-2</v>
      </c>
      <c r="M215" s="8">
        <v>1.6342371796693691</v>
      </c>
      <c r="N215" s="17"/>
    </row>
    <row r="216" spans="2:14" x14ac:dyDescent="0.25">
      <c r="B216" s="13">
        <v>1110</v>
      </c>
      <c r="C216" s="11">
        <v>10</v>
      </c>
      <c r="D216" s="11">
        <v>0.68385258307358965</v>
      </c>
      <c r="E216" s="11">
        <v>1</v>
      </c>
      <c r="F216" s="11">
        <v>0.72830024353669653</v>
      </c>
      <c r="G216" s="11">
        <v>0.6388502666349346</v>
      </c>
      <c r="H216" s="11">
        <v>0.97193437895149959</v>
      </c>
      <c r="I216" s="14">
        <v>0.99957238505789592</v>
      </c>
      <c r="J216" s="14">
        <v>1.5978070304555121E-2</v>
      </c>
      <c r="K216" s="17">
        <v>1.321248138758105</v>
      </c>
      <c r="L216" s="11">
        <f>Table2[[#This Row],[τ*]]/Table2[[#This Row],[η]]</f>
        <v>1.2093163907556048E-2</v>
      </c>
      <c r="M216" s="8">
        <v>1.2745724434440133</v>
      </c>
      <c r="N216" s="17"/>
    </row>
    <row r="217" spans="2:14" x14ac:dyDescent="0.25">
      <c r="B217" s="13">
        <v>1110</v>
      </c>
      <c r="C217" s="11">
        <v>11</v>
      </c>
      <c r="D217" s="11">
        <v>0.66550644436211259</v>
      </c>
      <c r="E217" s="11">
        <v>1</v>
      </c>
      <c r="F217" s="11">
        <v>0.74924788214398552</v>
      </c>
      <c r="G217" s="11">
        <v>0.23102851791824602</v>
      </c>
      <c r="H217" s="11">
        <v>0.98342969586827489</v>
      </c>
      <c r="I217" s="14">
        <v>0.99933671538184843</v>
      </c>
      <c r="J217" s="14">
        <v>1.639050090497295E-2</v>
      </c>
      <c r="K217" s="17">
        <v>1.3188424500274192</v>
      </c>
      <c r="L217" s="11">
        <f>Table2[[#This Row],[τ*]]/Table2[[#This Row],[η]]</f>
        <v>1.2427944599927144E-2</v>
      </c>
      <c r="M217" s="8">
        <v>1.2404811930727759</v>
      </c>
      <c r="N217" s="17"/>
    </row>
    <row r="218" spans="2:14" x14ac:dyDescent="0.25">
      <c r="B218" s="13">
        <v>1110</v>
      </c>
      <c r="C218" s="11">
        <v>12</v>
      </c>
      <c r="D218" s="11">
        <v>0.63622367644938593</v>
      </c>
      <c r="E218" s="11">
        <v>1</v>
      </c>
      <c r="F218" s="11">
        <v>0.59930109082277838</v>
      </c>
      <c r="G218" s="11">
        <v>5.0652240600761372E-2</v>
      </c>
      <c r="H218" s="11">
        <v>0.20400488326470514</v>
      </c>
      <c r="I218" s="14">
        <v>0.69144690139953691</v>
      </c>
      <c r="J218" s="14">
        <v>1.4843578664694383E-3</v>
      </c>
      <c r="K218" s="17">
        <v>0.119333192462813</v>
      </c>
      <c r="L218" s="11">
        <f>Table2[[#This Row],[τ*]]/Table2[[#This Row],[η]]</f>
        <v>1.2438767754679812E-2</v>
      </c>
      <c r="M218" s="8">
        <v>1.6645610638353299</v>
      </c>
      <c r="N218" s="17"/>
    </row>
    <row r="219" spans="2:14" x14ac:dyDescent="0.25">
      <c r="B219" s="13">
        <v>1110</v>
      </c>
      <c r="C219" s="11">
        <v>13</v>
      </c>
      <c r="D219" s="11">
        <v>0.70992058923541645</v>
      </c>
      <c r="E219" s="11">
        <v>1</v>
      </c>
      <c r="F219" s="11">
        <v>0.69745886809367641</v>
      </c>
      <c r="G219" s="11">
        <v>1.0976869314389981</v>
      </c>
      <c r="H219" s="11">
        <v>0.97382683293087458</v>
      </c>
      <c r="I219" s="14">
        <v>1.0020754603290578</v>
      </c>
      <c r="J219" s="14">
        <v>1.6274674443738521E-2</v>
      </c>
      <c r="K219" s="17">
        <v>1.2810308962264303</v>
      </c>
      <c r="L219" s="11">
        <f>Table2[[#This Row],[τ*]]/Table2[[#This Row],[η]]</f>
        <v>1.270435747621646E-2</v>
      </c>
      <c r="M219" s="8">
        <v>1.3282223800281889</v>
      </c>
      <c r="N219" s="17"/>
    </row>
    <row r="220" spans="2:14" x14ac:dyDescent="0.25">
      <c r="B220" s="13">
        <v>1103</v>
      </c>
      <c r="C220" s="11">
        <v>7</v>
      </c>
      <c r="D220" s="11">
        <v>0.68103518454286638</v>
      </c>
      <c r="E220" s="11">
        <v>1</v>
      </c>
      <c r="F220" s="11">
        <v>0.70161007605635695</v>
      </c>
      <c r="G220" s="11">
        <v>0.40120218240748728</v>
      </c>
      <c r="H220" s="11">
        <v>0.50752882044084502</v>
      </c>
      <c r="I220" s="14">
        <v>0.95329481073394495</v>
      </c>
      <c r="J220" s="14">
        <v>5.9921632350205777E-3</v>
      </c>
      <c r="K220" s="17">
        <v>0.4888615021301766</v>
      </c>
      <c r="L220" s="11">
        <f>Table2[[#This Row],[τ*]]/Table2[[#This Row],[η]]</f>
        <v>1.2257384164860977E-2</v>
      </c>
      <c r="M220" s="8">
        <v>1.3956179257435992</v>
      </c>
      <c r="N220" s="17"/>
    </row>
    <row r="221" spans="2:14" x14ac:dyDescent="0.25">
      <c r="B221" s="13">
        <v>1103</v>
      </c>
      <c r="C221" s="11">
        <v>11</v>
      </c>
      <c r="D221" s="11">
        <v>0.65754098495978819</v>
      </c>
      <c r="E221" s="11">
        <v>1</v>
      </c>
      <c r="F221" s="11">
        <v>0.6337436743773136</v>
      </c>
      <c r="G221" s="11">
        <v>3.7991801921921031E-2</v>
      </c>
      <c r="H221" s="11">
        <v>0.28845313748913237</v>
      </c>
      <c r="I221" s="14">
        <v>0.79602273304553017</v>
      </c>
      <c r="J221" s="14">
        <v>2.5474023070588543E-3</v>
      </c>
      <c r="K221" s="17">
        <v>0.20057297866860824</v>
      </c>
      <c r="L221" s="11">
        <f>Table2[[#This Row],[τ*]]/Table2[[#This Row],[η]]</f>
        <v>1.2700625597567343E-2</v>
      </c>
      <c r="M221" s="8">
        <v>1.5692243141330799</v>
      </c>
      <c r="N221" s="17"/>
    </row>
    <row r="222" spans="2:14" x14ac:dyDescent="0.25">
      <c r="B222" s="13">
        <v>1103</v>
      </c>
      <c r="C222" s="11">
        <v>12</v>
      </c>
      <c r="D222" s="11">
        <v>0.71932934500808898</v>
      </c>
      <c r="E222" s="11">
        <v>1</v>
      </c>
      <c r="F222" s="11">
        <v>0.68539988942417351</v>
      </c>
      <c r="G222" s="11">
        <v>0.94822399160271753</v>
      </c>
      <c r="H222" s="11">
        <v>0.98948847074228252</v>
      </c>
      <c r="I222" s="14">
        <v>1.0007129435301072</v>
      </c>
      <c r="J222" s="14">
        <v>1.6843021540208086E-2</v>
      </c>
      <c r="K222" s="17">
        <v>1.293480642862209</v>
      </c>
      <c r="L222" s="11">
        <f>Table2[[#This Row],[τ*]]/Table2[[#This Row],[η]]</f>
        <v>1.3021471664962772E-2</v>
      </c>
      <c r="M222" s="8">
        <v>1.3483484032927355</v>
      </c>
      <c r="N222" s="17"/>
    </row>
    <row r="223" spans="2:14" x14ac:dyDescent="0.25">
      <c r="B223" s="13">
        <v>1103</v>
      </c>
      <c r="C223" s="11">
        <v>19</v>
      </c>
      <c r="D223" s="11">
        <v>0.70552755392480393</v>
      </c>
      <c r="E223" s="11">
        <v>1</v>
      </c>
      <c r="F223" s="11">
        <v>0.69963586426385171</v>
      </c>
      <c r="G223" s="11">
        <v>0.74385092968587152</v>
      </c>
      <c r="H223" s="11">
        <v>0.99329308197393729</v>
      </c>
      <c r="I223" s="14">
        <v>1.0009209333222915</v>
      </c>
      <c r="J223" s="14">
        <v>1.7106959241235144E-2</v>
      </c>
      <c r="K223" s="17">
        <v>1.2875869834913947</v>
      </c>
      <c r="L223" s="11">
        <f>Table2[[#This Row],[τ*]]/Table2[[#This Row],[η]]</f>
        <v>1.3286061027774809E-2</v>
      </c>
      <c r="M223" s="8">
        <v>1.3232443763059576</v>
      </c>
      <c r="N223" s="17"/>
    </row>
    <row r="224" spans="2:14" x14ac:dyDescent="0.25">
      <c r="B224" s="13">
        <v>1103</v>
      </c>
      <c r="C224" s="11">
        <v>24</v>
      </c>
      <c r="D224" s="11">
        <v>0.65912591341702986</v>
      </c>
      <c r="E224" s="11">
        <v>1</v>
      </c>
      <c r="F224" s="11">
        <v>0.59050444748291286</v>
      </c>
      <c r="G224" s="11">
        <v>1.9889297920823983E-2</v>
      </c>
      <c r="H224" s="11">
        <v>0.22590170894442119</v>
      </c>
      <c r="I224" s="14">
        <v>0.72792004446868963</v>
      </c>
      <c r="J224" s="14">
        <v>1.7927807432482313E-3</v>
      </c>
      <c r="K224" s="17">
        <v>0.13255560677319564</v>
      </c>
      <c r="L224" s="11">
        <f>Table2[[#This Row],[τ*]]/Table2[[#This Row],[η]]</f>
        <v>1.3524744723289617E-2</v>
      </c>
      <c r="M224" s="8">
        <v>1.6883260598859922</v>
      </c>
      <c r="N224" s="17"/>
    </row>
    <row r="225" spans="2:14" x14ac:dyDescent="0.25">
      <c r="B225" s="13">
        <v>1103</v>
      </c>
      <c r="C225" s="11">
        <v>31</v>
      </c>
      <c r="D225" s="11">
        <v>0.67293847376537097</v>
      </c>
      <c r="E225" s="11">
        <v>1</v>
      </c>
      <c r="F225" s="11">
        <v>0.61668779706674393</v>
      </c>
      <c r="G225" s="11">
        <v>1.8115453983025033E-2</v>
      </c>
      <c r="H225" s="11">
        <v>0.28960678176492644</v>
      </c>
      <c r="I225" s="14">
        <v>0.8006822869482888</v>
      </c>
      <c r="J225" s="14">
        <v>2.60356385384795E-3</v>
      </c>
      <c r="K225" s="17">
        <v>0.19673313969274933</v>
      </c>
      <c r="L225" s="11">
        <f>Table2[[#This Row],[τ*]]/Table2[[#This Row],[η]]</f>
        <v>1.3233987206802583E-2</v>
      </c>
      <c r="M225" s="8">
        <v>1.6125568040073777</v>
      </c>
      <c r="N225" s="17"/>
    </row>
    <row r="226" spans="2:14" x14ac:dyDescent="0.25">
      <c r="B226" s="13">
        <v>1104</v>
      </c>
      <c r="C226" s="11">
        <v>5</v>
      </c>
      <c r="D226" s="11">
        <v>0.69451115023289867</v>
      </c>
      <c r="E226" s="11">
        <v>1</v>
      </c>
      <c r="F226" s="11">
        <v>0.68801774174723074</v>
      </c>
      <c r="G226" s="11">
        <v>0.2271905335658313</v>
      </c>
      <c r="H226" s="11">
        <v>0.51488394728463294</v>
      </c>
      <c r="I226" s="14">
        <v>0.96103734497656668</v>
      </c>
      <c r="J226" s="14">
        <v>6.230077550207061E-3</v>
      </c>
      <c r="K226" s="17">
        <v>0.48203772717941085</v>
      </c>
      <c r="L226" s="11">
        <f>Table2[[#This Row],[τ*]]/Table2[[#This Row],[η]]</f>
        <v>1.2924460470473242E-2</v>
      </c>
      <c r="M226" s="8">
        <v>1.4222172227198817</v>
      </c>
      <c r="N226" s="17"/>
    </row>
    <row r="227" spans="2:14" x14ac:dyDescent="0.25">
      <c r="B227" s="13">
        <v>1104</v>
      </c>
      <c r="C227" s="11">
        <v>6</v>
      </c>
      <c r="D227" s="11">
        <v>0.69530754457476263</v>
      </c>
      <c r="E227" s="11">
        <v>1</v>
      </c>
      <c r="F227" s="11">
        <v>0.6893544857779812</v>
      </c>
      <c r="G227" s="11">
        <v>0.24382547151629994</v>
      </c>
      <c r="H227" s="11">
        <v>0.52318126722331004</v>
      </c>
      <c r="I227" s="14">
        <v>0.96457435753899157</v>
      </c>
      <c r="J227" s="14">
        <v>6.3809497865693334E-3</v>
      </c>
      <c r="K227" s="17">
        <v>0.4942934583986292</v>
      </c>
      <c r="L227" s="11">
        <f>Table2[[#This Row],[τ*]]/Table2[[#This Row],[η]]</f>
        <v>1.2909233731803377E-2</v>
      </c>
      <c r="M227" s="8">
        <v>1.4183031058086837</v>
      </c>
      <c r="N227" s="17"/>
    </row>
    <row r="228" spans="2:14" x14ac:dyDescent="0.25">
      <c r="B228" s="13">
        <v>1104</v>
      </c>
      <c r="C228" s="11">
        <v>15</v>
      </c>
      <c r="D228" s="11">
        <v>0.69983652525032047</v>
      </c>
      <c r="E228" s="11">
        <v>1</v>
      </c>
      <c r="F228" s="11">
        <v>0.70788267773441493</v>
      </c>
      <c r="G228" s="11">
        <v>0.82514158732752674</v>
      </c>
      <c r="H228" s="11">
        <v>0.9793534349482772</v>
      </c>
      <c r="I228" s="14">
        <v>1.0016672109759024</v>
      </c>
      <c r="J228" s="14">
        <v>1.6474537354076522E-2</v>
      </c>
      <c r="K228" s="17">
        <v>1.2847168041731267</v>
      </c>
      <c r="L228" s="11">
        <f>Table2[[#This Row],[τ*]]/Table2[[#This Row],[η]]</f>
        <v>1.2823477750553681E-2</v>
      </c>
      <c r="M228" s="8">
        <v>1.3096562935945142</v>
      </c>
      <c r="N228" s="17"/>
    </row>
    <row r="229" spans="2:14" x14ac:dyDescent="0.25">
      <c r="B229" s="13">
        <v>1104</v>
      </c>
      <c r="C229" s="11">
        <v>20</v>
      </c>
      <c r="D229" s="11">
        <v>0.68793792458702863</v>
      </c>
      <c r="E229" s="11">
        <v>1</v>
      </c>
      <c r="F229" s="11">
        <v>0.70877558777113203</v>
      </c>
      <c r="G229" s="11">
        <v>0.49806554782507134</v>
      </c>
      <c r="H229" s="11">
        <v>0.56514948865369219</v>
      </c>
      <c r="I229" s="14">
        <v>0.97083082043531099</v>
      </c>
      <c r="J229" s="14">
        <v>6.9755948935921568E-3</v>
      </c>
      <c r="K229" s="17">
        <v>0.60848799063777848</v>
      </c>
      <c r="L229" s="11">
        <f>Table2[[#This Row],[τ*]]/Table2[[#This Row],[η]]</f>
        <v>1.1463816872179813E-2</v>
      </c>
      <c r="M229" s="8">
        <v>1.3727563682961936</v>
      </c>
      <c r="N229" s="17"/>
    </row>
    <row r="230" spans="2:14" x14ac:dyDescent="0.25">
      <c r="B230" s="13">
        <v>1105</v>
      </c>
      <c r="C230" s="11">
        <v>5</v>
      </c>
      <c r="D230" s="11">
        <v>0.65922657088335657</v>
      </c>
      <c r="E230" s="11">
        <v>1</v>
      </c>
      <c r="F230" s="11">
        <v>0.61203253194595242</v>
      </c>
      <c r="G230" s="11">
        <v>3.3606293429428606E-2</v>
      </c>
      <c r="H230" s="11">
        <v>0.25863529554652015</v>
      </c>
      <c r="I230" s="14">
        <v>0.7575182193112836</v>
      </c>
      <c r="J230" s="14">
        <v>2.1232214211760483E-3</v>
      </c>
      <c r="K230" s="17">
        <v>0.17757658545803404</v>
      </c>
      <c r="L230" s="11">
        <f>Table2[[#This Row],[τ*]]/Table2[[#This Row],[η]]</f>
        <v>1.19566519183793E-2</v>
      </c>
      <c r="M230" s="8">
        <v>1.6267642959945228</v>
      </c>
      <c r="N230" s="17"/>
    </row>
    <row r="231" spans="2:14" x14ac:dyDescent="0.25">
      <c r="B231" s="13">
        <v>1105</v>
      </c>
      <c r="C231" s="11">
        <v>8</v>
      </c>
      <c r="D231" s="11">
        <v>0.68532192546906279</v>
      </c>
      <c r="E231" s="11">
        <v>1</v>
      </c>
      <c r="F231" s="11">
        <v>0.73292606175482622</v>
      </c>
      <c r="G231" s="11">
        <v>0.48078169760053513</v>
      </c>
      <c r="H231" s="11">
        <v>0.91068497403176296</v>
      </c>
      <c r="I231" s="14">
        <v>1.0043140675223374</v>
      </c>
      <c r="J231" s="14">
        <v>1.4349716319873498E-2</v>
      </c>
      <c r="K231" s="17">
        <v>1.2470674916567808</v>
      </c>
      <c r="L231" s="11">
        <f>Table2[[#This Row],[τ*]]/Table2[[#This Row],[η]]</f>
        <v>1.1506768010454114E-2</v>
      </c>
      <c r="M231" s="8">
        <v>1.2743107226143766</v>
      </c>
      <c r="N231" s="17"/>
    </row>
    <row r="232" spans="2:14" x14ac:dyDescent="0.25">
      <c r="B232" s="13">
        <v>1105</v>
      </c>
      <c r="C232" s="11">
        <v>12</v>
      </c>
      <c r="D232" s="11">
        <v>0.67332616378384258</v>
      </c>
      <c r="E232" s="11">
        <v>1</v>
      </c>
      <c r="F232" s="11">
        <v>0.64301055394270468</v>
      </c>
      <c r="G232" s="11">
        <v>0.32160315733252459</v>
      </c>
      <c r="H232" s="11">
        <v>0.3383551532649412</v>
      </c>
      <c r="I232" s="14">
        <v>0.83673634195896762</v>
      </c>
      <c r="J232" s="14">
        <v>3.1980205417301145E-3</v>
      </c>
      <c r="K232" s="17">
        <v>0.27313475233141743</v>
      </c>
      <c r="L232" s="11">
        <f>Table2[[#This Row],[τ*]]/Table2[[#This Row],[η]]</f>
        <v>1.1708581622926132E-2</v>
      </c>
      <c r="M232" s="8">
        <v>1.5422114725350236</v>
      </c>
      <c r="N232" s="17"/>
    </row>
    <row r="233" spans="2:14" x14ac:dyDescent="0.25">
      <c r="B233" s="13">
        <v>1105</v>
      </c>
      <c r="C233" s="11">
        <v>20</v>
      </c>
      <c r="D233" s="11">
        <v>0.64268589624846173</v>
      </c>
      <c r="E233" s="11">
        <v>1</v>
      </c>
      <c r="F233" s="11">
        <v>0.6461632488442739</v>
      </c>
      <c r="G233" s="11">
        <v>0.15544651129173678</v>
      </c>
      <c r="H233" s="11">
        <v>0.27969166893539571</v>
      </c>
      <c r="I233" s="14">
        <v>0.77335014049713058</v>
      </c>
      <c r="J233" s="14">
        <v>2.3804557383542966E-3</v>
      </c>
      <c r="K233" s="17">
        <v>0.21592327225715277</v>
      </c>
      <c r="L233" s="11">
        <f>Table2[[#This Row],[τ*]]/Table2[[#This Row],[η]]</f>
        <v>1.1024544568402541E-2</v>
      </c>
      <c r="M233" s="8">
        <v>1.5393504967847371</v>
      </c>
      <c r="N233" s="17"/>
    </row>
    <row r="234" spans="2:14" x14ac:dyDescent="0.25">
      <c r="B234" s="13">
        <v>1105</v>
      </c>
      <c r="C234" s="11">
        <v>16</v>
      </c>
      <c r="D234" s="11">
        <v>0.67905362378763301</v>
      </c>
      <c r="E234" s="11">
        <v>1</v>
      </c>
      <c r="F234" s="11">
        <v>0.74348052363727113</v>
      </c>
      <c r="G234" s="11">
        <v>1.2863285904962904</v>
      </c>
      <c r="H234" s="11">
        <v>0.72745011883874455</v>
      </c>
      <c r="I234" s="14">
        <v>0.99942948251388608</v>
      </c>
      <c r="J234" s="14">
        <v>1.0189405637315862E-2</v>
      </c>
      <c r="K234" s="17">
        <v>0.97488534057497656</v>
      </c>
      <c r="L234" s="11">
        <f>Table2[[#This Row],[τ*]]/Table2[[#This Row],[η]]</f>
        <v>1.0451901585991911E-2</v>
      </c>
      <c r="M234" s="8">
        <v>1.2837661916711045</v>
      </c>
      <c r="N234" s="17"/>
    </row>
    <row r="235" spans="2:14" x14ac:dyDescent="0.25">
      <c r="B235" s="13">
        <v>1105</v>
      </c>
      <c r="C235" s="11">
        <v>24</v>
      </c>
      <c r="D235" s="11">
        <v>0.65323521950505858</v>
      </c>
      <c r="E235" s="11">
        <v>1</v>
      </c>
      <c r="F235" s="11">
        <v>0.60811085318575475</v>
      </c>
      <c r="G235" s="11">
        <v>0.21458096562367041</v>
      </c>
      <c r="H235" s="11">
        <v>0.24313204724638776</v>
      </c>
      <c r="I235" s="14">
        <v>0.72375257785910962</v>
      </c>
      <c r="J235" s="14">
        <v>1.9330044912605393E-3</v>
      </c>
      <c r="K235" s="17">
        <v>0.19156890655322661</v>
      </c>
      <c r="L235" s="11">
        <f>Table2[[#This Row],[τ*]]/Table2[[#This Row],[η]]</f>
        <v>1.0090387453996675E-2</v>
      </c>
      <c r="M235" s="8">
        <v>1.6378651456831002</v>
      </c>
      <c r="N235" s="17"/>
    </row>
    <row r="236" spans="2:14" x14ac:dyDescent="0.25">
      <c r="B236" s="13">
        <v>1105</v>
      </c>
      <c r="C236" s="11">
        <v>25</v>
      </c>
      <c r="D236" s="11">
        <v>0.70143321289142857</v>
      </c>
      <c r="E236" s="11">
        <v>1</v>
      </c>
      <c r="F236" s="11">
        <v>0.68710074029355517</v>
      </c>
      <c r="G236" s="11">
        <v>0.53288131059439503</v>
      </c>
      <c r="H236" s="11">
        <v>0.53953549022148073</v>
      </c>
      <c r="I236" s="14">
        <v>0.9636832768124225</v>
      </c>
      <c r="J236" s="14">
        <v>6.5251349251703727E-3</v>
      </c>
      <c r="K236" s="17">
        <v>0.55335853603871543</v>
      </c>
      <c r="L236" s="11">
        <f>Table2[[#This Row],[τ*]]/Table2[[#This Row],[η]]</f>
        <v>1.1791875430134949E-2</v>
      </c>
      <c r="M236" s="8">
        <v>1.4194632051446714</v>
      </c>
      <c r="N236" s="17"/>
    </row>
    <row r="237" spans="2:14" x14ac:dyDescent="0.25">
      <c r="B237" s="13">
        <v>1105</v>
      </c>
      <c r="C237" s="11">
        <v>31</v>
      </c>
      <c r="D237" s="11">
        <v>0.68206264284987905</v>
      </c>
      <c r="E237" s="11">
        <v>1</v>
      </c>
      <c r="F237" s="11">
        <v>0.61316825263559549</v>
      </c>
      <c r="G237" s="11">
        <v>0.34059015754423538</v>
      </c>
      <c r="H237" s="11">
        <v>0.30253866871036028</v>
      </c>
      <c r="I237" s="14">
        <v>0.80623893239249511</v>
      </c>
      <c r="J237" s="14">
        <v>2.7086757573136738E-3</v>
      </c>
      <c r="K237" s="17">
        <v>0.22339829422495666</v>
      </c>
      <c r="L237" s="11">
        <f>Table2[[#This Row],[τ*]]/Table2[[#This Row],[η]]</f>
        <v>1.2124872155854973E-2</v>
      </c>
      <c r="M237" s="8">
        <v>1.6204401099671188</v>
      </c>
      <c r="N237" s="17"/>
    </row>
    <row r="238" spans="2:14" x14ac:dyDescent="0.25">
      <c r="B238" s="13">
        <v>411</v>
      </c>
      <c r="C238" s="11">
        <v>2</v>
      </c>
      <c r="D238" s="11">
        <v>0.64603318670017684</v>
      </c>
      <c r="E238" s="11">
        <v>1</v>
      </c>
      <c r="F238" s="11">
        <v>0.63787758614635892</v>
      </c>
      <c r="G238" s="11"/>
      <c r="H238" s="11">
        <v>0.27526809738961272</v>
      </c>
      <c r="I238" s="14">
        <v>0.75768970286647142</v>
      </c>
      <c r="J238" s="14"/>
      <c r="K238" s="17"/>
      <c r="L238" s="11"/>
      <c r="M238" s="8">
        <v>1.5592281311150384</v>
      </c>
      <c r="N238" s="17"/>
    </row>
    <row r="239" spans="2:14" x14ac:dyDescent="0.25">
      <c r="B239" s="13">
        <v>411</v>
      </c>
      <c r="C239" s="11">
        <v>3</v>
      </c>
      <c r="D239" s="11">
        <v>0.61170093163857076</v>
      </c>
      <c r="E239" s="11">
        <v>1</v>
      </c>
      <c r="F239" s="11">
        <v>0.64584969502983214</v>
      </c>
      <c r="G239" s="11"/>
      <c r="H239" s="11">
        <v>0.22446089066843286</v>
      </c>
      <c r="I239" s="14">
        <v>0.70061596523585068</v>
      </c>
      <c r="J239" s="14"/>
      <c r="K239" s="17"/>
      <c r="L239" s="11"/>
      <c r="M239" s="8">
        <v>1.5433580139340353</v>
      </c>
      <c r="N239" s="17"/>
    </row>
    <row r="240" spans="2:14" x14ac:dyDescent="0.25">
      <c r="B240" s="13">
        <v>411</v>
      </c>
      <c r="C240" s="11">
        <v>4</v>
      </c>
      <c r="D240" s="11">
        <v>0.575754726023468</v>
      </c>
      <c r="E240" s="11">
        <v>1</v>
      </c>
      <c r="F240" s="11">
        <v>0.63345672952626653</v>
      </c>
      <c r="G240" s="11"/>
      <c r="H240" s="11">
        <v>0.15675615334014623</v>
      </c>
      <c r="I240" s="14">
        <v>0.60604990648363122</v>
      </c>
      <c r="J240" s="14"/>
      <c r="K240" s="17"/>
      <c r="L240" s="11"/>
      <c r="M240" s="8">
        <v>1.5765222882515095</v>
      </c>
      <c r="N240" s="17"/>
    </row>
    <row r="241" spans="2:14" x14ac:dyDescent="0.25">
      <c r="B241" s="13">
        <v>411</v>
      </c>
      <c r="C241" s="11">
        <v>5</v>
      </c>
      <c r="D241" s="11">
        <v>0.57316536181980959</v>
      </c>
      <c r="E241" s="11">
        <v>1</v>
      </c>
      <c r="F241" s="11">
        <v>0.63405162263849635</v>
      </c>
      <c r="G241" s="11"/>
      <c r="H241" s="11">
        <v>0.15383456111457869</v>
      </c>
      <c r="I241" s="14">
        <v>0.60152993301852498</v>
      </c>
      <c r="J241" s="14"/>
      <c r="K241" s="17"/>
      <c r="L241" s="11"/>
      <c r="M241" s="8">
        <v>1.5751395743389638</v>
      </c>
      <c r="N241" s="17"/>
    </row>
    <row r="242" spans="2:14" x14ac:dyDescent="0.25">
      <c r="B242" s="13">
        <v>411</v>
      </c>
      <c r="C242" s="11">
        <v>6</v>
      </c>
      <c r="D242" s="11">
        <v>0.53412083759292539</v>
      </c>
      <c r="E242" s="11">
        <v>1</v>
      </c>
      <c r="F242" s="11">
        <v>0.63721431428955944</v>
      </c>
      <c r="G242" s="11"/>
      <c r="H242" s="11">
        <v>0.10902101857317269</v>
      </c>
      <c r="I242" s="14">
        <v>0.52366968661986246</v>
      </c>
      <c r="J242" s="14"/>
      <c r="K242" s="17"/>
      <c r="L242" s="11"/>
      <c r="M242" s="8">
        <v>1.5684653009652749</v>
      </c>
      <c r="N242" s="17"/>
    </row>
    <row r="243" spans="2:14" x14ac:dyDescent="0.25">
      <c r="B243" s="13">
        <v>411</v>
      </c>
      <c r="C243" s="11">
        <v>7</v>
      </c>
      <c r="D243" s="11">
        <v>0.51484246456002714</v>
      </c>
      <c r="E243" s="11">
        <v>1</v>
      </c>
      <c r="F243" s="11">
        <v>0.65776733673370891</v>
      </c>
      <c r="G243" s="11"/>
      <c r="H243" s="11">
        <v>0.1009664494783403</v>
      </c>
      <c r="I243" s="14">
        <v>0.50947643219897432</v>
      </c>
      <c r="J243" s="14"/>
      <c r="K243" s="17"/>
      <c r="L243" s="11"/>
      <c r="M243" s="8">
        <v>1.5196078083105209</v>
      </c>
      <c r="N243" s="17"/>
    </row>
    <row r="244" spans="2:14" x14ac:dyDescent="0.25">
      <c r="B244" s="13">
        <v>411</v>
      </c>
      <c r="C244" s="11">
        <v>8</v>
      </c>
      <c r="D244" s="11">
        <v>0.50032871899438625</v>
      </c>
      <c r="E244" s="11">
        <v>1</v>
      </c>
      <c r="F244" s="11">
        <v>0.64738628154639832</v>
      </c>
      <c r="G244" s="11"/>
      <c r="H244" s="11">
        <v>8.0698711430992429E-2</v>
      </c>
      <c r="I244" s="14">
        <v>0.46449470993641884</v>
      </c>
      <c r="J244" s="14"/>
      <c r="K244" s="17"/>
      <c r="L244" s="11"/>
      <c r="M244" s="8">
        <v>1.5442633506050358</v>
      </c>
      <c r="N244" s="17"/>
    </row>
    <row r="245" spans="2:14" x14ac:dyDescent="0.25">
      <c r="B245" s="13">
        <v>411</v>
      </c>
      <c r="C245" s="11">
        <v>9</v>
      </c>
      <c r="D245" s="11">
        <v>0.5346273679001452</v>
      </c>
      <c r="E245" s="11">
        <v>1</v>
      </c>
      <c r="F245" s="11">
        <v>0.59119295614013423</v>
      </c>
      <c r="G245" s="11"/>
      <c r="H245" s="11">
        <v>8.0578444015734038E-2</v>
      </c>
      <c r="I245" s="14">
        <v>0.46467653581588364</v>
      </c>
      <c r="J245" s="14"/>
      <c r="K245" s="17"/>
      <c r="L245" s="11"/>
      <c r="M245" s="8">
        <v>1.6910441215744678</v>
      </c>
      <c r="N245" s="17"/>
    </row>
    <row r="246" spans="2:14" x14ac:dyDescent="0.25">
      <c r="B246" s="13">
        <v>411</v>
      </c>
      <c r="C246" s="11">
        <v>10</v>
      </c>
      <c r="D246" s="11">
        <v>0.55826196119387572</v>
      </c>
      <c r="E246" s="11">
        <v>1</v>
      </c>
      <c r="F246" s="11">
        <v>0.59177210684329684</v>
      </c>
      <c r="G246" s="11"/>
      <c r="H246" s="11">
        <v>0.10271991073275365</v>
      </c>
      <c r="I246" s="14">
        <v>0.51262252635394012</v>
      </c>
      <c r="J246" s="14"/>
      <c r="K246" s="17"/>
      <c r="L246" s="11"/>
      <c r="M246" s="8">
        <v>1.6890291242208979</v>
      </c>
      <c r="N246" s="17"/>
    </row>
    <row r="247" spans="2:14" x14ac:dyDescent="0.25">
      <c r="B247" s="13">
        <v>411</v>
      </c>
      <c r="C247" s="11">
        <v>11</v>
      </c>
      <c r="D247" s="11">
        <v>0.5744524015025767</v>
      </c>
      <c r="E247" s="11">
        <v>1</v>
      </c>
      <c r="F247" s="11">
        <v>0.58627745033789191</v>
      </c>
      <c r="G247" s="11"/>
      <c r="H247" s="11">
        <v>0.11529582469015537</v>
      </c>
      <c r="I247" s="14">
        <v>0.5365294360872499</v>
      </c>
      <c r="J247" s="14"/>
      <c r="K247" s="17"/>
      <c r="L247" s="11"/>
      <c r="M247" s="8">
        <v>1.7045882692968803</v>
      </c>
      <c r="N247" s="17"/>
    </row>
    <row r="248" spans="2:14" x14ac:dyDescent="0.25">
      <c r="B248" s="13">
        <v>411</v>
      </c>
      <c r="C248" s="11">
        <v>12</v>
      </c>
      <c r="D248" s="11">
        <v>0.61489487403662968</v>
      </c>
      <c r="E248" s="11">
        <v>1</v>
      </c>
      <c r="F248" s="11">
        <v>0.57219016423923497</v>
      </c>
      <c r="G248" s="11"/>
      <c r="H248" s="11">
        <v>0.14818503341827716</v>
      </c>
      <c r="I248" s="14">
        <v>0.59209859021426692</v>
      </c>
      <c r="J248" s="14"/>
      <c r="K248" s="17"/>
      <c r="L248" s="11"/>
      <c r="M248" s="8">
        <v>1.7455786856304107</v>
      </c>
      <c r="N248" s="17"/>
    </row>
    <row r="249" spans="2:14" x14ac:dyDescent="0.25">
      <c r="B249" s="13">
        <v>411</v>
      </c>
      <c r="C249" s="11">
        <v>13</v>
      </c>
      <c r="D249" s="11">
        <v>0.63740032903615962</v>
      </c>
      <c r="E249" s="11">
        <v>1</v>
      </c>
      <c r="F249" s="11">
        <v>0.58136498254465396</v>
      </c>
      <c r="G249" s="11"/>
      <c r="H249" s="11">
        <v>0.18583309586937563</v>
      </c>
      <c r="I249" s="14">
        <v>0.64941459336593943</v>
      </c>
      <c r="J249" s="14"/>
      <c r="K249" s="17"/>
      <c r="L249" s="11"/>
      <c r="M249" s="8">
        <v>1.7165062440838184</v>
      </c>
      <c r="N249" s="17"/>
    </row>
    <row r="250" spans="2:14" x14ac:dyDescent="0.25">
      <c r="B250" s="13">
        <v>411</v>
      </c>
      <c r="C250" s="11">
        <v>14</v>
      </c>
      <c r="D250" s="11">
        <v>0.644744648943959</v>
      </c>
      <c r="E250" s="11">
        <v>1</v>
      </c>
      <c r="F250" s="11">
        <v>0.59452969325272187</v>
      </c>
      <c r="G250" s="11"/>
      <c r="H250" s="11">
        <v>0.21181864590525157</v>
      </c>
      <c r="I250" s="14">
        <v>0.68539324973396643</v>
      </c>
      <c r="J250" s="14"/>
      <c r="K250" s="17"/>
      <c r="L250" s="11"/>
      <c r="M250" s="8">
        <v>1.6772016071780722</v>
      </c>
      <c r="N250" s="17"/>
    </row>
    <row r="251" spans="2:14" x14ac:dyDescent="0.25">
      <c r="B251" s="13">
        <v>411</v>
      </c>
      <c r="C251" s="11">
        <v>15</v>
      </c>
      <c r="D251" s="11">
        <v>0.68538108720490065</v>
      </c>
      <c r="E251" s="11">
        <v>1</v>
      </c>
      <c r="F251" s="11">
        <v>0.59170905573490107</v>
      </c>
      <c r="G251" s="11"/>
      <c r="H251" s="11">
        <v>0.27233106046337147</v>
      </c>
      <c r="I251" s="14">
        <v>0.75524757529952147</v>
      </c>
      <c r="J251" s="14"/>
      <c r="K251" s="17"/>
      <c r="L251" s="11"/>
      <c r="M251" s="8">
        <v>1.6808918303876601</v>
      </c>
      <c r="N251" s="17"/>
    </row>
    <row r="252" spans="2:14" x14ac:dyDescent="0.25">
      <c r="B252" s="13">
        <v>411</v>
      </c>
      <c r="C252" s="11">
        <v>16</v>
      </c>
      <c r="D252" s="11">
        <v>0.73404355462721826</v>
      </c>
      <c r="E252" s="11">
        <v>1</v>
      </c>
      <c r="F252" s="11">
        <v>0.68743590517243658</v>
      </c>
      <c r="G252" s="11"/>
      <c r="H252" s="11">
        <v>0.8636089402974888</v>
      </c>
      <c r="I252" s="14">
        <v>0.99936482825314843</v>
      </c>
      <c r="J252" s="14"/>
      <c r="K252" s="17"/>
      <c r="L252" s="11"/>
      <c r="M252" s="8">
        <v>1.3555028127622448</v>
      </c>
      <c r="N252" s="17"/>
    </row>
    <row r="253" spans="2:14" x14ac:dyDescent="0.25">
      <c r="B253" s="13">
        <v>411</v>
      </c>
      <c r="C253" s="11">
        <v>17</v>
      </c>
      <c r="D253" s="11">
        <v>0.69618464460132146</v>
      </c>
      <c r="E253" s="11">
        <v>1</v>
      </c>
      <c r="F253" s="11">
        <v>0.72496547036273318</v>
      </c>
      <c r="G253" s="11"/>
      <c r="H253" s="11">
        <v>0.88503760387336827</v>
      </c>
      <c r="I253" s="14">
        <v>0.99980043775808869</v>
      </c>
      <c r="J253" s="14"/>
      <c r="K253" s="17"/>
      <c r="L253" s="11"/>
      <c r="M253" s="8">
        <v>1.2881089033484803</v>
      </c>
      <c r="N253" s="17"/>
    </row>
    <row r="254" spans="2:14" x14ac:dyDescent="0.25">
      <c r="B254" s="13">
        <v>411</v>
      </c>
      <c r="C254" s="11">
        <v>18</v>
      </c>
      <c r="D254" s="11">
        <v>0.64993149940695327</v>
      </c>
      <c r="E254" s="11">
        <v>1</v>
      </c>
      <c r="F254" s="11">
        <v>0.63961900722784215</v>
      </c>
      <c r="G254" s="11"/>
      <c r="H254" s="11">
        <v>0.28352958738114103</v>
      </c>
      <c r="I254" s="14">
        <v>0.77685214617001797</v>
      </c>
      <c r="J254" s="14"/>
      <c r="K254" s="17"/>
      <c r="L254" s="11"/>
      <c r="M254" s="8">
        <v>1.5547635275825604</v>
      </c>
      <c r="N254" s="17"/>
    </row>
    <row r="255" spans="2:14" x14ac:dyDescent="0.25">
      <c r="B255" s="13">
        <v>411</v>
      </c>
      <c r="C255" s="11">
        <v>19</v>
      </c>
      <c r="D255" s="11">
        <v>0.64090332468992728</v>
      </c>
      <c r="E255" s="11">
        <v>1</v>
      </c>
      <c r="F255" s="11">
        <v>0.61522086581987134</v>
      </c>
      <c r="G255" s="11"/>
      <c r="H255" s="11">
        <v>0.23220179179655936</v>
      </c>
      <c r="I255" s="14">
        <v>0.71841308755697875</v>
      </c>
      <c r="J255" s="14"/>
      <c r="K255" s="17"/>
      <c r="L255" s="11"/>
      <c r="M255" s="8">
        <v>1.6198442372164832</v>
      </c>
      <c r="N255" s="17"/>
    </row>
    <row r="256" spans="2:14" x14ac:dyDescent="0.25">
      <c r="B256" s="13">
        <v>411</v>
      </c>
      <c r="C256" s="11">
        <v>20</v>
      </c>
      <c r="D256" s="11">
        <v>0.61512126854889482</v>
      </c>
      <c r="E256" s="11">
        <v>1</v>
      </c>
      <c r="F256" s="11">
        <v>0.6065619368039683</v>
      </c>
      <c r="G256" s="11"/>
      <c r="H256" s="11">
        <v>0.18258811509325645</v>
      </c>
      <c r="I256" s="14">
        <v>0.65353083607464746</v>
      </c>
      <c r="J256" s="14"/>
      <c r="K256" s="17"/>
      <c r="L256" s="11"/>
      <c r="M256" s="8">
        <v>1.6455040738382003</v>
      </c>
      <c r="N256" s="17"/>
    </row>
    <row r="257" spans="2:14" x14ac:dyDescent="0.25">
      <c r="B257" s="13">
        <v>411</v>
      </c>
      <c r="C257" s="11">
        <v>21</v>
      </c>
      <c r="D257" s="11">
        <v>0.59145687448809747</v>
      </c>
      <c r="E257" s="11">
        <v>1</v>
      </c>
      <c r="F257" s="11">
        <v>0.61367639376661431</v>
      </c>
      <c r="G257" s="11"/>
      <c r="H257" s="11">
        <v>0.15731067885414238</v>
      </c>
      <c r="I257" s="14">
        <v>0.61687630555231543</v>
      </c>
      <c r="J257" s="14"/>
      <c r="K257" s="17"/>
      <c r="L257" s="11"/>
      <c r="M257" s="8">
        <v>1.6273969923793081</v>
      </c>
      <c r="N257" s="17"/>
    </row>
    <row r="258" spans="2:14" x14ac:dyDescent="0.25">
      <c r="B258" s="13">
        <v>411</v>
      </c>
      <c r="C258" s="11">
        <v>22</v>
      </c>
      <c r="D258" s="11">
        <v>0.58026336520539057</v>
      </c>
      <c r="E258" s="11">
        <v>1</v>
      </c>
      <c r="F258" s="11">
        <v>0.60451655167246265</v>
      </c>
      <c r="G258" s="11"/>
      <c r="H258" s="11">
        <v>0.13505472739432903</v>
      </c>
      <c r="I258" s="14">
        <v>0.57948572371247542</v>
      </c>
      <c r="J258" s="14"/>
      <c r="K258" s="17"/>
      <c r="L258" s="11"/>
      <c r="M258" s="8">
        <v>1.6527207908195607</v>
      </c>
      <c r="N258" s="17"/>
    </row>
    <row r="259" spans="2:14" x14ac:dyDescent="0.25">
      <c r="B259" s="13">
        <v>411</v>
      </c>
      <c r="C259" s="11">
        <v>23</v>
      </c>
      <c r="D259" s="11">
        <v>0.63156019941419472</v>
      </c>
      <c r="E259" s="11">
        <v>1</v>
      </c>
      <c r="F259" s="11">
        <v>0.59954945684859173</v>
      </c>
      <c r="G259" s="11"/>
      <c r="H259" s="11">
        <v>0.1978681220043372</v>
      </c>
      <c r="I259" s="14">
        <v>0.67940444221652641</v>
      </c>
      <c r="J259" s="14"/>
      <c r="K259" s="17"/>
      <c r="L259" s="11"/>
      <c r="M259" s="8">
        <v>1.6641100694415252</v>
      </c>
      <c r="N259" s="17"/>
    </row>
    <row r="260" spans="2:14" x14ac:dyDescent="0.25">
      <c r="B260" s="13">
        <v>411</v>
      </c>
      <c r="C260" s="11">
        <v>24</v>
      </c>
      <c r="D260" s="11">
        <v>0.64072012900267372</v>
      </c>
      <c r="E260" s="11">
        <v>1</v>
      </c>
      <c r="F260" s="11">
        <v>0.60077562385436156</v>
      </c>
      <c r="G260" s="11"/>
      <c r="H260" s="11">
        <v>0.21311718964762649</v>
      </c>
      <c r="I260" s="14">
        <v>0.69931425471511788</v>
      </c>
      <c r="J260" s="14"/>
      <c r="K260" s="17"/>
      <c r="L260" s="11"/>
      <c r="M260" s="8">
        <v>1.6599401531113174</v>
      </c>
      <c r="N260" s="17"/>
    </row>
    <row r="261" spans="2:14" x14ac:dyDescent="0.25">
      <c r="B261" s="13">
        <v>411</v>
      </c>
      <c r="C261" s="11">
        <v>25</v>
      </c>
      <c r="D261" s="11">
        <v>0.65781385523089619</v>
      </c>
      <c r="E261" s="11">
        <v>1</v>
      </c>
      <c r="F261" s="11">
        <v>0.62339549764027402</v>
      </c>
      <c r="G261" s="11"/>
      <c r="H261" s="11">
        <v>0.27325287388115277</v>
      </c>
      <c r="I261" s="14">
        <v>0.77046755836023062</v>
      </c>
      <c r="J261" s="14"/>
      <c r="K261" s="17"/>
      <c r="L261" s="11"/>
      <c r="M261" s="8">
        <v>1.5960517077487326</v>
      </c>
      <c r="N261" s="17"/>
    </row>
    <row r="262" spans="2:14" x14ac:dyDescent="0.25">
      <c r="B262" s="13">
        <v>411</v>
      </c>
      <c r="C262" s="11">
        <v>26</v>
      </c>
      <c r="D262" s="11">
        <v>0.68391571588001621</v>
      </c>
      <c r="E262" s="11">
        <v>1</v>
      </c>
      <c r="F262" s="11">
        <v>0.69352277628887327</v>
      </c>
      <c r="G262" s="11"/>
      <c r="H262" s="11">
        <v>0.4890339233069505</v>
      </c>
      <c r="I262" s="14">
        <v>0.93522224507536156</v>
      </c>
      <c r="J262" s="14"/>
      <c r="K262" s="17"/>
      <c r="L262" s="11"/>
      <c r="M262" s="8">
        <v>1.4132993308300714</v>
      </c>
      <c r="N262" s="17"/>
    </row>
    <row r="263" spans="2:14" x14ac:dyDescent="0.25">
      <c r="B263" s="13">
        <v>411</v>
      </c>
      <c r="C263" s="11">
        <v>27</v>
      </c>
      <c r="D263" s="11">
        <v>0.70976040312588984</v>
      </c>
      <c r="E263" s="11">
        <v>1</v>
      </c>
      <c r="F263" s="11">
        <v>0.70687248509661282</v>
      </c>
      <c r="G263" s="11"/>
      <c r="H263" s="11">
        <v>0.92271658491726061</v>
      </c>
      <c r="I263" s="14">
        <v>0.99852746501265333</v>
      </c>
      <c r="J263" s="14"/>
      <c r="K263" s="17"/>
      <c r="L263" s="11"/>
      <c r="M263" s="8">
        <v>1.3139030110419854</v>
      </c>
      <c r="N263" s="17"/>
    </row>
    <row r="264" spans="2:14" x14ac:dyDescent="0.25">
      <c r="B264" s="13">
        <v>411</v>
      </c>
      <c r="C264" s="11">
        <v>28</v>
      </c>
      <c r="D264" s="11">
        <v>0.71573692012202439</v>
      </c>
      <c r="E264" s="11">
        <v>1</v>
      </c>
      <c r="F264" s="11">
        <v>0.69626773647755369</v>
      </c>
      <c r="G264" s="11"/>
      <c r="H264" s="11">
        <v>0.95695006429577045</v>
      </c>
      <c r="I264" s="14">
        <v>0.99723568445630484</v>
      </c>
      <c r="J264" s="14"/>
      <c r="K264" s="17"/>
      <c r="L264" s="11"/>
      <c r="M264" s="8">
        <v>1.3285913775579232</v>
      </c>
      <c r="N264" s="17"/>
    </row>
    <row r="265" spans="2:14" x14ac:dyDescent="0.25">
      <c r="B265" s="13">
        <v>411</v>
      </c>
      <c r="C265" s="11">
        <v>29</v>
      </c>
      <c r="D265" s="11">
        <v>0.69328687998219884</v>
      </c>
      <c r="E265" s="11">
        <v>1</v>
      </c>
      <c r="F265" s="11">
        <v>0.71699117552186009</v>
      </c>
      <c r="G265" s="11"/>
      <c r="H265" s="11">
        <v>0.98637519347726699</v>
      </c>
      <c r="I265" s="14">
        <v>0.99474558855822104</v>
      </c>
      <c r="J265" s="14"/>
      <c r="K265" s="17"/>
      <c r="L265" s="11"/>
      <c r="M265" s="8">
        <v>1.289863852963417</v>
      </c>
      <c r="N265" s="17"/>
    </row>
    <row r="266" spans="2:14" x14ac:dyDescent="0.25">
      <c r="B266" s="13">
        <v>411</v>
      </c>
      <c r="C266" s="11">
        <v>30</v>
      </c>
      <c r="D266" s="11">
        <v>0.65600707345029352</v>
      </c>
      <c r="E266" s="11">
        <v>1</v>
      </c>
      <c r="F266" s="11">
        <v>0.75581352642117694</v>
      </c>
      <c r="G266" s="11"/>
      <c r="H266" s="11">
        <v>0.60505890093203418</v>
      </c>
      <c r="I266" s="14">
        <v>0.98912759427185537</v>
      </c>
      <c r="J266" s="14"/>
      <c r="K266" s="17"/>
      <c r="L266" s="11"/>
      <c r="M266" s="8">
        <v>1.2842502250043641</v>
      </c>
      <c r="N266" s="17"/>
    </row>
    <row r="267" spans="2:14" x14ac:dyDescent="0.25">
      <c r="B267" s="13">
        <v>411</v>
      </c>
      <c r="C267" s="11">
        <v>31</v>
      </c>
      <c r="D267" s="11">
        <v>0.67560962006454828</v>
      </c>
      <c r="E267" s="11">
        <v>1</v>
      </c>
      <c r="F267" s="11">
        <v>0.60220524716201729</v>
      </c>
      <c r="G267" s="11"/>
      <c r="H267" s="11">
        <v>0.27248709759225753</v>
      </c>
      <c r="I267" s="14">
        <v>0.77274881389662031</v>
      </c>
      <c r="J267" s="14"/>
      <c r="K267" s="17"/>
      <c r="L267" s="11"/>
      <c r="M267" s="8">
        <v>1.6522457659162377</v>
      </c>
      <c r="N267" s="17"/>
    </row>
    <row r="268" spans="2:14" x14ac:dyDescent="0.25">
      <c r="B268" s="13">
        <v>412</v>
      </c>
      <c r="C268" s="11">
        <v>2</v>
      </c>
      <c r="D268" s="11">
        <v>0.71979989458706106</v>
      </c>
      <c r="E268" s="11">
        <v>1</v>
      </c>
      <c r="F268" s="11">
        <v>0.68680190352332149</v>
      </c>
      <c r="G268" s="11"/>
      <c r="H268" s="11">
        <v>0.99380688076298629</v>
      </c>
      <c r="I268" s="14">
        <v>0.99465218688077361</v>
      </c>
      <c r="J268" s="14"/>
      <c r="K268" s="17"/>
      <c r="L268" s="11"/>
      <c r="M268" s="8">
        <v>1.341600266007908</v>
      </c>
      <c r="N268" s="17"/>
    </row>
    <row r="269" spans="2:14" x14ac:dyDescent="0.25">
      <c r="B269" s="13">
        <v>412</v>
      </c>
      <c r="C269" s="11">
        <v>3</v>
      </c>
      <c r="D269" s="11">
        <v>0.6858636690898201</v>
      </c>
      <c r="E269" s="11">
        <v>1</v>
      </c>
      <c r="F269" s="11">
        <v>0.72649668122060651</v>
      </c>
      <c r="G269" s="11"/>
      <c r="H269" s="11">
        <v>0.96031995987707031</v>
      </c>
      <c r="I269" s="14">
        <v>1.0027908649378525</v>
      </c>
      <c r="J269" s="14"/>
      <c r="K269" s="17"/>
      <c r="L269" s="11"/>
      <c r="M269" s="8">
        <v>1.2799230569976405</v>
      </c>
      <c r="N269" s="17"/>
    </row>
    <row r="270" spans="2:14" x14ac:dyDescent="0.25">
      <c r="B270" s="13">
        <v>412</v>
      </c>
      <c r="C270" s="11">
        <v>4</v>
      </c>
      <c r="D270" s="11">
        <v>0.6680947777351961</v>
      </c>
      <c r="E270" s="11">
        <v>1</v>
      </c>
      <c r="F270" s="11">
        <v>0.71539398381679231</v>
      </c>
      <c r="G270" s="11"/>
      <c r="H270" s="11">
        <v>0.50019782169544269</v>
      </c>
      <c r="I270" s="14">
        <v>0.95307390152082072</v>
      </c>
      <c r="J270" s="14"/>
      <c r="K270" s="17"/>
      <c r="L270" s="11"/>
      <c r="M270" s="8">
        <v>1.370404515068244</v>
      </c>
      <c r="N270" s="17"/>
    </row>
    <row r="271" spans="2:14" x14ac:dyDescent="0.25">
      <c r="B271" s="13">
        <v>412</v>
      </c>
      <c r="C271" s="11">
        <v>5</v>
      </c>
      <c r="D271" s="11">
        <v>0.66232463047089096</v>
      </c>
      <c r="E271" s="11">
        <v>1</v>
      </c>
      <c r="F271" s="11">
        <v>0.67047396857098418</v>
      </c>
      <c r="G271" s="11"/>
      <c r="H271" s="11">
        <v>0.36578360848906938</v>
      </c>
      <c r="I271" s="14">
        <v>0.86853024554305769</v>
      </c>
      <c r="J271" s="14"/>
      <c r="K271" s="17"/>
      <c r="L271" s="11"/>
      <c r="M271" s="8">
        <v>1.4771842812239677</v>
      </c>
      <c r="N271" s="17"/>
    </row>
    <row r="272" spans="2:14" x14ac:dyDescent="0.25">
      <c r="B272" s="13">
        <v>412</v>
      </c>
      <c r="C272" s="11">
        <v>6</v>
      </c>
      <c r="D272" s="11">
        <v>0.70065421392873972</v>
      </c>
      <c r="E272" s="11">
        <v>1</v>
      </c>
      <c r="F272" s="11">
        <v>0.70567286325960754</v>
      </c>
      <c r="G272" s="11"/>
      <c r="H272" s="11">
        <v>0.99163151432907304</v>
      </c>
      <c r="I272" s="14">
        <v>0.99955870512430023</v>
      </c>
      <c r="J272" s="14"/>
      <c r="K272" s="17"/>
      <c r="L272" s="11"/>
      <c r="M272" s="8">
        <v>1.311717530320192</v>
      </c>
      <c r="N272" s="17"/>
    </row>
    <row r="273" spans="2:14" x14ac:dyDescent="0.25">
      <c r="B273" s="13">
        <v>412</v>
      </c>
      <c r="C273" s="11">
        <v>7</v>
      </c>
      <c r="D273" s="11">
        <v>0.66748200462570706</v>
      </c>
      <c r="E273" s="11">
        <v>1</v>
      </c>
      <c r="F273" s="11">
        <v>0.739611635123542</v>
      </c>
      <c r="G273" s="11"/>
      <c r="H273" s="11">
        <v>1.0382541718965077</v>
      </c>
      <c r="I273" s="14">
        <v>0.99292347510434309</v>
      </c>
      <c r="J273" s="14"/>
      <c r="K273" s="17"/>
      <c r="L273" s="11"/>
      <c r="M273" s="8">
        <v>1.2513606130356656</v>
      </c>
      <c r="N273" s="17"/>
    </row>
    <row r="274" spans="2:14" x14ac:dyDescent="0.25">
      <c r="B274" s="13">
        <v>412</v>
      </c>
      <c r="C274" s="11">
        <v>8</v>
      </c>
      <c r="D274" s="11">
        <v>0.70341314749291783</v>
      </c>
      <c r="E274" s="11">
        <v>1</v>
      </c>
      <c r="F274" s="11">
        <v>0.70234708869026485</v>
      </c>
      <c r="G274" s="11"/>
      <c r="H274" s="11">
        <v>0.99445802935935856</v>
      </c>
      <c r="I274" s="14">
        <v>0.99887221971065943</v>
      </c>
      <c r="J274" s="14"/>
      <c r="K274" s="17"/>
      <c r="L274" s="11"/>
      <c r="M274" s="8">
        <v>1.3169334341397767</v>
      </c>
      <c r="N274" s="17"/>
    </row>
    <row r="275" spans="2:14" x14ac:dyDescent="0.25">
      <c r="B275" s="13"/>
      <c r="C275" s="11"/>
      <c r="D275" s="11"/>
      <c r="E275" s="11"/>
      <c r="F275" s="11"/>
      <c r="G275" s="11"/>
      <c r="H275" s="11"/>
      <c r="I275" s="14"/>
      <c r="J275" s="14"/>
      <c r="K275" s="14"/>
      <c r="L275" s="14"/>
      <c r="M275" s="14"/>
      <c r="N275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3"/>
  <sheetViews>
    <sheetView tabSelected="1" topLeftCell="B1" workbookViewId="0">
      <selection activeCell="R29" sqref="R29"/>
    </sheetView>
  </sheetViews>
  <sheetFormatPr defaultRowHeight="15" x14ac:dyDescent="0.25"/>
  <cols>
    <col min="1" max="1" width="9.140625" style="1"/>
    <col min="2" max="2" width="15.5703125" style="1" customWidth="1"/>
    <col min="3" max="10" width="9.140625" style="1"/>
    <col min="11" max="11" width="14.5703125" style="1" customWidth="1"/>
    <col min="12" max="16384" width="9.140625" style="1"/>
  </cols>
  <sheetData>
    <row r="2" spans="2:18" x14ac:dyDescent="0.25">
      <c r="B2" s="1" t="s">
        <v>37</v>
      </c>
    </row>
    <row r="4" spans="2:18" x14ac:dyDescent="0.25">
      <c r="B4" s="1" t="s">
        <v>38</v>
      </c>
      <c r="C4" s="1" t="s">
        <v>39</v>
      </c>
      <c r="H4" s="1" t="s">
        <v>51</v>
      </c>
      <c r="K4" s="1" t="s">
        <v>38</v>
      </c>
      <c r="L4" s="1" t="s">
        <v>64</v>
      </c>
      <c r="Q4" s="1" t="s">
        <v>51</v>
      </c>
    </row>
    <row r="5" spans="2:18" x14ac:dyDescent="0.25">
      <c r="B5" s="18" t="s">
        <v>62</v>
      </c>
      <c r="C5" s="1" t="s">
        <v>47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52</v>
      </c>
      <c r="I5" s="1" t="s">
        <v>53</v>
      </c>
      <c r="K5" s="18" t="s">
        <v>63</v>
      </c>
      <c r="L5" s="1" t="s">
        <v>47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52</v>
      </c>
      <c r="R5" s="1" t="s">
        <v>53</v>
      </c>
    </row>
    <row r="6" spans="2:18" x14ac:dyDescent="0.25">
      <c r="B6" s="1" t="s">
        <v>40</v>
      </c>
      <c r="C6" s="1" t="s">
        <v>48</v>
      </c>
      <c r="D6" s="1">
        <v>0.17</v>
      </c>
      <c r="E6" s="1">
        <v>-0.95</v>
      </c>
      <c r="F6" s="1">
        <v>0.44700000000000001</v>
      </c>
      <c r="G6" s="1">
        <v>0.93</v>
      </c>
      <c r="H6" s="1">
        <f>((1-F6)/D6)^(1/E6)</f>
        <v>0.28890954099257576</v>
      </c>
      <c r="I6" s="1">
        <v>1</v>
      </c>
      <c r="K6" s="1" t="s">
        <v>40</v>
      </c>
      <c r="L6" s="1" t="s">
        <v>48</v>
      </c>
      <c r="M6" s="1">
        <v>1.29</v>
      </c>
      <c r="N6" s="1">
        <v>1</v>
      </c>
      <c r="O6" s="1">
        <v>0.1085</v>
      </c>
      <c r="P6" s="1">
        <v>0.34</v>
      </c>
      <c r="Q6" s="1">
        <f>((1-O6)/M6)^(1/N6)</f>
        <v>0.69108527131782937</v>
      </c>
      <c r="R6" s="1">
        <v>1</v>
      </c>
    </row>
    <row r="7" spans="2:18" x14ac:dyDescent="0.25">
      <c r="B7" s="1" t="s">
        <v>45</v>
      </c>
      <c r="C7" s="1" t="s">
        <v>48</v>
      </c>
      <c r="D7" s="1">
        <v>-0.9</v>
      </c>
      <c r="E7" s="1">
        <v>0.5</v>
      </c>
      <c r="F7" s="1">
        <v>1.4</v>
      </c>
      <c r="G7" s="1">
        <v>0.93</v>
      </c>
      <c r="H7" s="1">
        <f t="shared" ref="H7:H8" si="0">((1-F7)/D7)^(1/E7)</f>
        <v>0.19753086419753074</v>
      </c>
      <c r="I7" s="1">
        <v>1</v>
      </c>
      <c r="K7" s="1" t="s">
        <v>45</v>
      </c>
      <c r="L7" s="1" t="s">
        <v>48</v>
      </c>
      <c r="M7" s="1">
        <v>-0.495</v>
      </c>
      <c r="N7" s="1">
        <v>1</v>
      </c>
      <c r="O7" s="1">
        <v>0.9889</v>
      </c>
      <c r="P7" s="1">
        <v>0.89</v>
      </c>
      <c r="Q7" s="1">
        <f t="shared" ref="Q7:Q8" si="1">((1-O7)/M7)^(1/N7)</f>
        <v>-2.2424242424242423E-2</v>
      </c>
      <c r="R7" s="1">
        <v>1</v>
      </c>
    </row>
    <row r="8" spans="2:18" x14ac:dyDescent="0.25">
      <c r="B8" s="1" t="s">
        <v>46</v>
      </c>
      <c r="C8" s="1" t="s">
        <v>48</v>
      </c>
      <c r="D8" s="1">
        <v>1.4999999999999999E-2</v>
      </c>
      <c r="E8" s="1">
        <v>-6</v>
      </c>
      <c r="F8" s="1">
        <v>0.6</v>
      </c>
      <c r="G8" s="1">
        <v>0.91</v>
      </c>
      <c r="H8" s="1">
        <f t="shared" si="0"/>
        <v>0.57854686503435893</v>
      </c>
      <c r="I8" s="1">
        <v>1</v>
      </c>
      <c r="K8" s="1" t="s">
        <v>46</v>
      </c>
      <c r="L8" s="1" t="s">
        <v>48</v>
      </c>
      <c r="M8" s="1">
        <v>0.45600000000000002</v>
      </c>
      <c r="N8" s="1">
        <v>1</v>
      </c>
      <c r="O8" s="1">
        <v>0.36</v>
      </c>
      <c r="P8" s="1">
        <v>0.28000000000000003</v>
      </c>
      <c r="Q8" s="1">
        <f t="shared" si="1"/>
        <v>1.4035087719298245</v>
      </c>
      <c r="R8" s="1">
        <v>1</v>
      </c>
    </row>
    <row r="11" spans="2:18" x14ac:dyDescent="0.25">
      <c r="B11" s="1" t="s">
        <v>38</v>
      </c>
      <c r="C11" s="1" t="s">
        <v>50</v>
      </c>
      <c r="H11" s="1" t="s">
        <v>51</v>
      </c>
      <c r="K11" s="1" t="s">
        <v>38</v>
      </c>
      <c r="L11" s="1" t="s">
        <v>64</v>
      </c>
      <c r="Q11" s="1" t="s">
        <v>51</v>
      </c>
    </row>
    <row r="12" spans="2:18" x14ac:dyDescent="0.25">
      <c r="B12" s="18" t="s">
        <v>67</v>
      </c>
      <c r="C12" s="1" t="s">
        <v>47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52</v>
      </c>
      <c r="I12" s="1" t="s">
        <v>53</v>
      </c>
      <c r="K12" s="18" t="s">
        <v>65</v>
      </c>
      <c r="L12" s="1" t="s">
        <v>47</v>
      </c>
      <c r="M12" s="1" t="s">
        <v>41</v>
      </c>
      <c r="N12" s="1" t="s">
        <v>42</v>
      </c>
      <c r="O12" s="1" t="s">
        <v>43</v>
      </c>
      <c r="P12" s="1" t="s">
        <v>44</v>
      </c>
      <c r="Q12" s="1" t="s">
        <v>52</v>
      </c>
      <c r="R12" s="1" t="s">
        <v>53</v>
      </c>
    </row>
    <row r="13" spans="2:18" x14ac:dyDescent="0.25">
      <c r="B13" s="1" t="s">
        <v>40</v>
      </c>
      <c r="C13" s="1" t="s">
        <v>71</v>
      </c>
      <c r="D13" s="1">
        <v>7.0000000000000007E-2</v>
      </c>
      <c r="E13" s="1">
        <v>-2.86</v>
      </c>
      <c r="F13" s="1">
        <v>-0.14599999999999999</v>
      </c>
      <c r="G13" s="1">
        <v>0.87</v>
      </c>
      <c r="H13" s="1">
        <f>((1-F13)/D13)^(1/E13)</f>
        <v>0.37626533035849546</v>
      </c>
      <c r="I13" s="1">
        <v>1</v>
      </c>
      <c r="K13" s="1" t="s">
        <v>40</v>
      </c>
      <c r="L13" s="1" t="s">
        <v>48</v>
      </c>
      <c r="M13" s="1">
        <v>1.0780000000000001</v>
      </c>
      <c r="N13" s="1">
        <v>1</v>
      </c>
      <c r="O13" s="1">
        <v>0.191</v>
      </c>
      <c r="P13" s="1">
        <v>0.31</v>
      </c>
      <c r="Q13" s="1">
        <f>((1-O13)/M13)^(1/N13)</f>
        <v>0.75046382189239325</v>
      </c>
      <c r="R13" s="1">
        <v>1</v>
      </c>
    </row>
    <row r="14" spans="2:18" x14ac:dyDescent="0.25">
      <c r="B14" s="1" t="s">
        <v>45</v>
      </c>
      <c r="C14" s="1" t="s">
        <v>71</v>
      </c>
      <c r="D14" s="1">
        <v>3.1459999999999999</v>
      </c>
      <c r="E14" s="1">
        <v>1</v>
      </c>
      <c r="F14" s="1">
        <v>-1.167</v>
      </c>
      <c r="G14" s="1">
        <v>0.81</v>
      </c>
      <c r="H14" s="1">
        <v>0</v>
      </c>
      <c r="I14" s="1">
        <f>((1-F14)/D14)^(1/E14)</f>
        <v>0.68881118881118875</v>
      </c>
      <c r="K14" s="1" t="s">
        <v>45</v>
      </c>
      <c r="L14" s="1" t="s">
        <v>48</v>
      </c>
      <c r="M14" s="1">
        <v>-0.435</v>
      </c>
      <c r="N14" s="1">
        <v>1</v>
      </c>
      <c r="O14" s="1">
        <v>0.94630000000000003</v>
      </c>
      <c r="P14" s="1">
        <v>0.82</v>
      </c>
      <c r="Q14" s="1">
        <f t="shared" ref="Q14:Q15" si="2">((1-O14)/M14)^(1/N14)</f>
        <v>-0.1234482758620689</v>
      </c>
      <c r="R14" s="1">
        <v>1</v>
      </c>
    </row>
    <row r="15" spans="2:18" x14ac:dyDescent="0.25">
      <c r="B15" s="1" t="s">
        <v>46</v>
      </c>
      <c r="C15" s="1" t="s">
        <v>71</v>
      </c>
      <c r="D15" s="1">
        <v>0.04</v>
      </c>
      <c r="E15" s="1">
        <v>-8.5530000000000008</v>
      </c>
      <c r="F15" s="1">
        <v>0</v>
      </c>
      <c r="G15" s="1">
        <v>0.94</v>
      </c>
      <c r="H15" s="1">
        <f t="shared" ref="H15" si="3">((1-F15)/D15)^(1/E15)</f>
        <v>0.68636573364032816</v>
      </c>
      <c r="I15" s="1">
        <v>1</v>
      </c>
      <c r="K15" s="1" t="s">
        <v>46</v>
      </c>
      <c r="L15" s="1" t="s">
        <v>48</v>
      </c>
      <c r="M15" s="1">
        <v>1.034</v>
      </c>
      <c r="N15" s="1">
        <v>1</v>
      </c>
      <c r="O15" s="1">
        <v>-3.0300000000000001E-2</v>
      </c>
      <c r="P15" s="1">
        <v>0.32</v>
      </c>
      <c r="Q15" s="1">
        <f t="shared" si="2"/>
        <v>0.99642166344294003</v>
      </c>
      <c r="R15" s="1">
        <v>1</v>
      </c>
    </row>
    <row r="18" spans="2:18" x14ac:dyDescent="0.25">
      <c r="B18" s="1" t="s">
        <v>38</v>
      </c>
      <c r="C18" s="1" t="s">
        <v>55</v>
      </c>
      <c r="H18" s="1" t="s">
        <v>51</v>
      </c>
      <c r="K18" s="1" t="s">
        <v>38</v>
      </c>
      <c r="L18" s="1" t="s">
        <v>68</v>
      </c>
      <c r="Q18" s="1" t="s">
        <v>51</v>
      </c>
    </row>
    <row r="19" spans="2:18" x14ac:dyDescent="0.25">
      <c r="B19" s="18" t="s">
        <v>54</v>
      </c>
      <c r="C19" s="1" t="s">
        <v>47</v>
      </c>
      <c r="D19" s="1" t="s">
        <v>41</v>
      </c>
      <c r="E19" s="1" t="s">
        <v>42</v>
      </c>
      <c r="F19" s="1" t="s">
        <v>43</v>
      </c>
      <c r="G19" s="1" t="s">
        <v>44</v>
      </c>
      <c r="H19" s="1" t="s">
        <v>52</v>
      </c>
      <c r="I19" s="1" t="s">
        <v>53</v>
      </c>
      <c r="K19" s="18" t="s">
        <v>66</v>
      </c>
      <c r="L19" s="1" t="s">
        <v>47</v>
      </c>
      <c r="M19" s="1" t="s">
        <v>41</v>
      </c>
      <c r="N19" s="1" t="s">
        <v>42</v>
      </c>
      <c r="O19" s="1" t="s">
        <v>43</v>
      </c>
      <c r="P19" s="1" t="s">
        <v>44</v>
      </c>
      <c r="Q19" s="1" t="s">
        <v>52</v>
      </c>
      <c r="R19" s="1" t="s">
        <v>53</v>
      </c>
    </row>
    <row r="20" spans="2:18" x14ac:dyDescent="0.25">
      <c r="B20" s="1" t="s">
        <v>40</v>
      </c>
      <c r="C20" s="1" t="s">
        <v>48</v>
      </c>
      <c r="D20" s="1">
        <v>1E-3</v>
      </c>
      <c r="E20" s="1">
        <v>-8</v>
      </c>
      <c r="F20" s="1">
        <v>-1.4999999999999999E-2</v>
      </c>
      <c r="G20" s="1">
        <v>0.62</v>
      </c>
      <c r="H20" s="1">
        <f>((1-F20)/D20)^(1/E20)</f>
        <v>0.42091242379232119</v>
      </c>
      <c r="I20" s="1">
        <v>1</v>
      </c>
      <c r="K20" s="1" t="s">
        <v>40</v>
      </c>
      <c r="L20" s="1" t="s">
        <v>71</v>
      </c>
      <c r="M20" s="1">
        <v>713.1</v>
      </c>
      <c r="N20" s="1">
        <v>9.86</v>
      </c>
      <c r="O20" s="1">
        <v>0</v>
      </c>
      <c r="P20" s="1">
        <v>0.98</v>
      </c>
      <c r="Q20" s="1">
        <f>((-O20)/M20)^(1/N20)</f>
        <v>0</v>
      </c>
      <c r="R20" s="1">
        <f>((1-O20)/M20)^(1/N20)</f>
        <v>0.51361042469107865</v>
      </c>
    </row>
    <row r="21" spans="2:18" x14ac:dyDescent="0.25">
      <c r="B21" s="1" t="s">
        <v>45</v>
      </c>
      <c r="C21" s="1" t="s">
        <v>48</v>
      </c>
      <c r="D21" s="1">
        <v>20.89</v>
      </c>
      <c r="E21" s="1">
        <v>6.6</v>
      </c>
      <c r="F21" s="1">
        <v>4.5999999999999999E-2</v>
      </c>
      <c r="G21" s="1">
        <v>0.87</v>
      </c>
      <c r="H21" s="1">
        <v>0</v>
      </c>
      <c r="I21" s="1">
        <v>1</v>
      </c>
      <c r="K21" s="1" t="s">
        <v>45</v>
      </c>
      <c r="L21" s="1" t="s">
        <v>71</v>
      </c>
      <c r="M21" s="1">
        <v>2.0979999999999999</v>
      </c>
      <c r="N21" s="1">
        <v>1</v>
      </c>
      <c r="O21" s="1">
        <v>-0.53500000000000003</v>
      </c>
      <c r="P21" s="1">
        <v>0.9</v>
      </c>
      <c r="Q21" s="1">
        <f t="shared" ref="Q21" si="4">((-O21)/M21)^(1/N21)</f>
        <v>0.25500476644423264</v>
      </c>
      <c r="R21" s="1">
        <f t="shared" ref="R21:R22" si="5">((1-O21)/M21)^(1/N21)</f>
        <v>0.73164918970448056</v>
      </c>
    </row>
    <row r="22" spans="2:18" x14ac:dyDescent="0.25">
      <c r="B22" s="1" t="s">
        <v>46</v>
      </c>
      <c r="C22" s="1" t="s">
        <v>48</v>
      </c>
      <c r="D22" s="1">
        <v>0.41699999999999998</v>
      </c>
      <c r="E22" s="1">
        <v>-2.9</v>
      </c>
      <c r="F22" s="1">
        <v>-0.497</v>
      </c>
      <c r="G22" s="1">
        <v>0.52</v>
      </c>
      <c r="H22" s="1">
        <f t="shared" ref="H22" si="6">((1-F22)/D22)^(1/E22)</f>
        <v>0.64356308118561323</v>
      </c>
      <c r="I22" s="1">
        <v>1</v>
      </c>
      <c r="K22" s="1" t="s">
        <v>46</v>
      </c>
      <c r="L22" s="1" t="s">
        <v>71</v>
      </c>
      <c r="M22" s="1">
        <v>343.8</v>
      </c>
      <c r="N22" s="1">
        <v>17</v>
      </c>
      <c r="O22" s="1">
        <v>3.0000000000000001E-3</v>
      </c>
      <c r="P22" s="1">
        <v>0.41</v>
      </c>
      <c r="Q22" s="1">
        <v>0</v>
      </c>
      <c r="R22" s="1">
        <f t="shared" si="5"/>
        <v>0.70913477242439094</v>
      </c>
    </row>
    <row r="25" spans="2:18" x14ac:dyDescent="0.25">
      <c r="B25" s="1" t="s">
        <v>38</v>
      </c>
      <c r="C25" s="1" t="s">
        <v>57</v>
      </c>
      <c r="H25" s="1" t="s">
        <v>51</v>
      </c>
      <c r="K25" s="1" t="s">
        <v>38</v>
      </c>
      <c r="L25" s="1" t="s">
        <v>68</v>
      </c>
      <c r="Q25" s="1" t="s">
        <v>51</v>
      </c>
    </row>
    <row r="26" spans="2:18" x14ac:dyDescent="0.25">
      <c r="B26" s="18" t="s">
        <v>56</v>
      </c>
      <c r="C26" s="1" t="s">
        <v>47</v>
      </c>
      <c r="D26" s="1" t="s">
        <v>41</v>
      </c>
      <c r="E26" s="1" t="s">
        <v>42</v>
      </c>
      <c r="F26" s="1" t="s">
        <v>43</v>
      </c>
      <c r="G26" s="1" t="s">
        <v>44</v>
      </c>
      <c r="H26" s="1" t="s">
        <v>52</v>
      </c>
      <c r="I26" s="1" t="s">
        <v>53</v>
      </c>
      <c r="K26" s="18" t="s">
        <v>69</v>
      </c>
      <c r="L26" s="1" t="s">
        <v>47</v>
      </c>
      <c r="M26" s="1" t="s">
        <v>41</v>
      </c>
      <c r="N26" s="1" t="s">
        <v>42</v>
      </c>
      <c r="O26" s="1" t="s">
        <v>43</v>
      </c>
      <c r="P26" s="1" t="s">
        <v>44</v>
      </c>
      <c r="Q26" s="1" t="s">
        <v>52</v>
      </c>
      <c r="R26" s="1" t="s">
        <v>53</v>
      </c>
    </row>
    <row r="27" spans="2:18" x14ac:dyDescent="0.25">
      <c r="B27" s="1" t="s">
        <v>58</v>
      </c>
      <c r="C27" s="1" t="s">
        <v>48</v>
      </c>
      <c r="D27" s="1">
        <v>4.7709999999999999</v>
      </c>
      <c r="E27" s="1">
        <v>2.11</v>
      </c>
      <c r="F27" s="1">
        <v>-6.0999999999999999E-2</v>
      </c>
      <c r="G27" s="1">
        <v>0.71</v>
      </c>
      <c r="H27" s="1">
        <f>((-F27)/D27)^(1/E27)</f>
        <v>0.12668088793894766</v>
      </c>
      <c r="I27" s="1">
        <f>((1-F27)/D27)^(1/E27)</f>
        <v>0.49042381175200567</v>
      </c>
      <c r="K27" s="1" t="s">
        <v>68</v>
      </c>
      <c r="L27" s="1" t="s">
        <v>71</v>
      </c>
      <c r="M27" s="1">
        <v>0.76190000000000002</v>
      </c>
      <c r="N27" s="1">
        <v>5.0250000000000004</v>
      </c>
      <c r="O27" s="1">
        <v>0</v>
      </c>
      <c r="P27" s="1">
        <v>0.99</v>
      </c>
      <c r="Q27" s="1">
        <v>0.6</v>
      </c>
      <c r="R27" s="1">
        <v>1</v>
      </c>
    </row>
    <row r="28" spans="2:18" x14ac:dyDescent="0.25">
      <c r="B28" s="1" t="s">
        <v>59</v>
      </c>
      <c r="C28" s="1" t="s">
        <v>48</v>
      </c>
      <c r="D28" s="1">
        <v>-0.01</v>
      </c>
      <c r="E28" s="1">
        <v>-3.04</v>
      </c>
      <c r="F28" s="1">
        <v>1.0369999999999999</v>
      </c>
      <c r="G28" s="1">
        <v>0.97</v>
      </c>
      <c r="H28" s="1">
        <f t="shared" ref="H28" si="7">((-F28)/D28)^(1/E28)</f>
        <v>0.21722753935975772</v>
      </c>
      <c r="I28" s="1">
        <f t="shared" ref="I28:I29" si="8">((1-F28)/D28)^(1/E28)</f>
        <v>0.65026673544636915</v>
      </c>
      <c r="K28" s="1" t="s">
        <v>70</v>
      </c>
      <c r="L28" s="1" t="s">
        <v>71</v>
      </c>
      <c r="M28" s="1">
        <v>1.751E-3</v>
      </c>
      <c r="N28" s="1">
        <v>6.117</v>
      </c>
      <c r="O28" s="1">
        <v>0</v>
      </c>
      <c r="P28" s="1">
        <v>0.99</v>
      </c>
      <c r="Q28" s="1">
        <v>0.43</v>
      </c>
      <c r="R28" s="1">
        <v>1</v>
      </c>
    </row>
    <row r="29" spans="2:18" x14ac:dyDescent="0.25">
      <c r="B29" s="1" t="s">
        <v>60</v>
      </c>
      <c r="C29" s="1" t="s">
        <v>48</v>
      </c>
      <c r="D29" s="1">
        <v>3.0760000000000001</v>
      </c>
      <c r="E29" s="1">
        <v>4.28</v>
      </c>
      <c r="F29" s="1">
        <v>0.28799999999999998</v>
      </c>
      <c r="G29" s="1">
        <v>0.85</v>
      </c>
      <c r="H29" s="1">
        <v>0</v>
      </c>
      <c r="I29" s="1">
        <f t="shared" si="8"/>
        <v>0.71042332315483547</v>
      </c>
    </row>
    <row r="32" spans="2:18" x14ac:dyDescent="0.25">
      <c r="B32" s="1" t="s">
        <v>38</v>
      </c>
      <c r="C32" s="1" t="s">
        <v>57</v>
      </c>
      <c r="H32" s="1" t="s">
        <v>51</v>
      </c>
    </row>
    <row r="33" spans="2:9" x14ac:dyDescent="0.25">
      <c r="B33" s="18" t="s">
        <v>61</v>
      </c>
      <c r="C33" s="1" t="s">
        <v>47</v>
      </c>
      <c r="D33" s="1" t="s">
        <v>41</v>
      </c>
      <c r="E33" s="1" t="s">
        <v>42</v>
      </c>
      <c r="F33" s="1" t="s">
        <v>43</v>
      </c>
      <c r="G33" s="1" t="s">
        <v>44</v>
      </c>
      <c r="H33" s="1" t="s">
        <v>52</v>
      </c>
      <c r="I33" s="1" t="s">
        <v>53</v>
      </c>
    </row>
    <row r="34" spans="2:9" x14ac:dyDescent="0.25">
      <c r="B34" s="1" t="s">
        <v>58</v>
      </c>
      <c r="C34" s="1" t="s">
        <v>48</v>
      </c>
      <c r="D34" s="1">
        <v>8.0429999999999993</v>
      </c>
      <c r="E34" s="1">
        <v>3.29</v>
      </c>
      <c r="F34" s="1">
        <v>0.23200000000000001</v>
      </c>
      <c r="G34" s="1">
        <v>0.79</v>
      </c>
      <c r="H34" s="1">
        <v>0</v>
      </c>
      <c r="I34" s="1">
        <f>((1-F34)/D34)^(1/E34)</f>
        <v>0.48972505719754594</v>
      </c>
    </row>
    <row r="35" spans="2:9" x14ac:dyDescent="0.25">
      <c r="B35" s="1" t="s">
        <v>59</v>
      </c>
      <c r="C35" s="1" t="s">
        <v>48</v>
      </c>
      <c r="D35" s="1">
        <v>-1.6E-2</v>
      </c>
      <c r="E35" s="1">
        <v>-2.69</v>
      </c>
      <c r="F35" s="1">
        <v>1.05</v>
      </c>
      <c r="G35" s="1">
        <v>0.96</v>
      </c>
      <c r="H35" s="1">
        <f t="shared" ref="H35" si="9">((-F35)/D35)^(1/E35)</f>
        <v>0.21111036071202802</v>
      </c>
      <c r="I35" s="1">
        <f t="shared" ref="I35:I36" si="10">((1-F35)/D35)^(1/E35)</f>
        <v>0.65469780389188337</v>
      </c>
    </row>
    <row r="36" spans="2:9" x14ac:dyDescent="0.25">
      <c r="B36" s="1" t="s">
        <v>60</v>
      </c>
      <c r="C36" s="1" t="s">
        <v>48</v>
      </c>
      <c r="D36" s="1">
        <v>2.718</v>
      </c>
      <c r="E36" s="1">
        <v>2.88</v>
      </c>
      <c r="F36" s="1">
        <v>0</v>
      </c>
      <c r="G36" s="1">
        <v>0.68</v>
      </c>
      <c r="H36" s="1">
        <v>0</v>
      </c>
      <c r="I36" s="1">
        <f t="shared" si="10"/>
        <v>0.70667371870163176</v>
      </c>
    </row>
    <row r="39" spans="2:9" x14ac:dyDescent="0.25">
      <c r="B39" s="1" t="s">
        <v>38</v>
      </c>
      <c r="C39" s="1" t="s">
        <v>73</v>
      </c>
      <c r="H39" s="1" t="s">
        <v>51</v>
      </c>
    </row>
    <row r="40" spans="2:9" x14ac:dyDescent="0.25">
      <c r="B40" s="1" t="s">
        <v>72</v>
      </c>
      <c r="C40" s="1" t="s">
        <v>47</v>
      </c>
      <c r="D40" s="1" t="s">
        <v>41</v>
      </c>
      <c r="E40" s="1" t="s">
        <v>42</v>
      </c>
      <c r="F40" s="1" t="s">
        <v>43</v>
      </c>
      <c r="G40" s="1" t="s">
        <v>44</v>
      </c>
      <c r="H40" s="1" t="s">
        <v>52</v>
      </c>
      <c r="I40" s="1" t="s">
        <v>53</v>
      </c>
    </row>
    <row r="41" spans="2:9" x14ac:dyDescent="0.25">
      <c r="B41" s="1" t="s">
        <v>40</v>
      </c>
      <c r="C41" s="1" t="s">
        <v>48</v>
      </c>
      <c r="D41" s="1">
        <v>0.9</v>
      </c>
      <c r="E41" s="1">
        <v>2.4</v>
      </c>
      <c r="F41" s="1">
        <v>0.56000000000000005</v>
      </c>
      <c r="G41" s="1">
        <v>0.63</v>
      </c>
      <c r="H41" s="1">
        <v>0.42091242379232119</v>
      </c>
      <c r="I41" s="1">
        <v>1</v>
      </c>
    </row>
    <row r="42" spans="2:9" x14ac:dyDescent="0.25">
      <c r="B42" s="1" t="s">
        <v>45</v>
      </c>
      <c r="C42" s="1" t="s">
        <v>48</v>
      </c>
      <c r="D42" s="1">
        <v>0.48</v>
      </c>
      <c r="E42" s="1">
        <v>3</v>
      </c>
      <c r="F42" s="1">
        <v>1.2310000000000001</v>
      </c>
      <c r="G42" s="1">
        <v>0.63</v>
      </c>
      <c r="H42" s="1">
        <v>0</v>
      </c>
      <c r="I42" s="1">
        <v>1</v>
      </c>
    </row>
    <row r="43" spans="2:9" x14ac:dyDescent="0.25">
      <c r="B43" s="1" t="s">
        <v>46</v>
      </c>
      <c r="C43" s="1" t="s">
        <v>48</v>
      </c>
      <c r="D43" s="1">
        <v>-0.1</v>
      </c>
      <c r="E43" s="1">
        <v>-4.2300000000000004</v>
      </c>
      <c r="F43" s="1">
        <v>1.78</v>
      </c>
      <c r="G43" s="1">
        <v>0.93</v>
      </c>
      <c r="H43" s="1">
        <v>0.64356308118561323</v>
      </c>
      <c r="I4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data_regression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Schwindt Sebastian</cp:lastModifiedBy>
  <cp:lastPrinted>2016-01-29T13:25:05Z</cp:lastPrinted>
  <dcterms:created xsi:type="dcterms:W3CDTF">2015-12-04T20:19:59Z</dcterms:created>
  <dcterms:modified xsi:type="dcterms:W3CDTF">2016-04-08T12:55:14Z</dcterms:modified>
</cp:coreProperties>
</file>