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411 Experiment Analyses\6perCent\ConstrictionVertical\DataAcquisition\"/>
    </mc:Choice>
  </mc:AlternateContent>
  <bookViews>
    <workbookView xWindow="0" yWindow="0" windowWidth="20490" windowHeight="7755"/>
  </bookViews>
  <sheets>
    <sheet name="summary" sheetId="1" r:id="rId1"/>
    <sheet name="Q_Qb_plots" sheetId="2" r:id="rId2"/>
  </sheets>
  <definedNames>
    <definedName name="alpha" localSheetId="1">Q_Qb_plots!#REF!</definedName>
    <definedName name="alpha">summary!#REF!</definedName>
    <definedName name="g" localSheetId="1">Q_Qb_plots!#REF!</definedName>
    <definedName name="g">summary!#REF!</definedName>
    <definedName name="J" localSheetId="1">Q_Qb_plots!#REF!</definedName>
    <definedName name="J">summary!#REF!</definedName>
    <definedName name="nu" localSheetId="1">Q_Qb_plots!#REF!</definedName>
    <definedName name="nu">summary!#REF!</definedName>
    <definedName name="rhof" localSheetId="1">Q_Qb_plots!#REF!</definedName>
    <definedName name="rhof">summary!#REF!</definedName>
    <definedName name="rhos" localSheetId="1">Q_Qb_plots!#REF!</definedName>
    <definedName name="rhos">summary!#REF!</definedName>
    <definedName name="s" localSheetId="1">Q_Qb_plots!#REF!</definedName>
    <definedName name="s">summary!#REF!</definedName>
    <definedName name="w0" localSheetId="1">Q_Qb_plots!#REF!</definedName>
    <definedName name="w0">summary!#REF!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" i="1" l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P14" i="2" l="1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13" i="2"/>
</calcChain>
</file>

<file path=xl/comments1.xml><?xml version="1.0" encoding="utf-8"?>
<comments xmlns="http://schemas.openxmlformats.org/spreadsheetml/2006/main">
  <authors>
    <author>Schwindt Sebastian</author>
  </authors>
  <commentList>
    <comment ref="L12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computed with Matlab script (formula details see hand notes)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ratio upstream flow depth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ratio non-constricted flow depth</t>
        </r>
      </text>
    </comment>
  </commentList>
</comments>
</file>

<file path=xl/comments2.xml><?xml version="1.0" encoding="utf-8"?>
<comments xmlns="http://schemas.openxmlformats.org/spreadsheetml/2006/main">
  <authors>
    <author>Schwindt Sebastian</author>
  </authors>
  <commentList>
    <comment ref="L12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computed with Matlab script (formula details see hand notes)</t>
        </r>
      </text>
    </comment>
  </commentList>
</comments>
</file>

<file path=xl/sharedStrings.xml><?xml version="1.0" encoding="utf-8"?>
<sst xmlns="http://schemas.openxmlformats.org/spreadsheetml/2006/main" count="146" uniqueCount="57">
  <si>
    <t xml:space="preserve">Q </t>
  </si>
  <si>
    <t>Exp.</t>
  </si>
  <si>
    <t>File</t>
  </si>
  <si>
    <t>[N°]</t>
  </si>
  <si>
    <t>[kg/s]</t>
  </si>
  <si>
    <t>[m]</t>
  </si>
  <si>
    <t>h US 1</t>
  </si>
  <si>
    <t>h US 2</t>
  </si>
  <si>
    <t>h US 3</t>
  </si>
  <si>
    <t>h US 4</t>
  </si>
  <si>
    <t>h US 5</t>
  </si>
  <si>
    <t>-/-</t>
  </si>
  <si>
    <r>
      <t>Q</t>
    </r>
    <r>
      <rPr>
        <vertAlign val="subscript"/>
        <sz val="11"/>
        <color theme="1"/>
        <rFont val="Times New Roman"/>
        <family val="1"/>
      </rPr>
      <t>s</t>
    </r>
  </si>
  <si>
    <t>Measurements</t>
  </si>
  <si>
    <t>var</t>
  </si>
  <si>
    <t>no</t>
  </si>
  <si>
    <t>Var. Name</t>
  </si>
  <si>
    <r>
      <t>Q</t>
    </r>
    <r>
      <rPr>
        <vertAlign val="subscript"/>
        <sz val="11"/>
        <color theme="1" tint="4.9989318521683403E-2"/>
        <rFont val="Times New Roman"/>
        <family val="1"/>
      </rPr>
      <t>s</t>
    </r>
  </si>
  <si>
    <t>R²</t>
  </si>
  <si>
    <t>Remark</t>
  </si>
  <si>
    <t>p1</t>
  </si>
  <si>
    <t>p2</t>
  </si>
  <si>
    <t>MATLAB (Non-constricted) Q-h: h = p1*Q+p2</t>
  </si>
  <si>
    <r>
      <t>a</t>
    </r>
    <r>
      <rPr>
        <vertAlign val="subscript"/>
        <sz val="11"/>
        <color theme="1" tint="4.9989318521683403E-2"/>
        <rFont val="Times New Roman"/>
        <family val="1"/>
      </rPr>
      <t>mes</t>
    </r>
  </si>
  <si>
    <t>[m³/s]</t>
  </si>
  <si>
    <t>from opening_geometry.xlsx</t>
  </si>
  <si>
    <t>wc</t>
  </si>
  <si>
    <t>[-]</t>
  </si>
  <si>
    <t>α</t>
  </si>
  <si>
    <t>MATLAB INTERPOLATION: A(h) = h*(wc+h/tandα)</t>
  </si>
  <si>
    <r>
      <t>a</t>
    </r>
    <r>
      <rPr>
        <vertAlign val="subscript"/>
        <sz val="11"/>
        <color theme="1" tint="4.9989318521683403E-2"/>
        <rFont val="Times New Roman"/>
        <family val="1"/>
      </rPr>
      <t>mean</t>
    </r>
  </si>
  <si>
    <r>
      <t>a/h</t>
    </r>
    <r>
      <rPr>
        <vertAlign val="subscript"/>
        <sz val="11"/>
        <color theme="1" tint="4.9989318521683403E-2"/>
        <rFont val="Times New Roman"/>
        <family val="1"/>
      </rPr>
      <t>0</t>
    </r>
  </si>
  <si>
    <r>
      <t>a/h</t>
    </r>
    <r>
      <rPr>
        <vertAlign val="subscript"/>
        <sz val="11"/>
        <color theme="1" tint="4.9989318521683403E-2"/>
        <rFont val="Times New Roman"/>
        <family val="1"/>
      </rPr>
      <t>nc</t>
    </r>
  </si>
  <si>
    <t>a/h0 + Qb</t>
  </si>
  <si>
    <t>a/hnc + Qb</t>
  </si>
  <si>
    <t>ϑrel</t>
  </si>
  <si>
    <t>µ + Qb</t>
  </si>
  <si>
    <t>Fr</t>
  </si>
  <si>
    <t>τ*</t>
  </si>
  <si>
    <t>η</t>
  </si>
  <si>
    <t>with bedload</t>
  </si>
  <si>
    <t>without bedload</t>
  </si>
  <si>
    <t>hnc/h0</t>
  </si>
  <si>
    <t>ζ</t>
  </si>
  <si>
    <t>dEc</t>
  </si>
  <si>
    <t>µ(H0)</t>
  </si>
  <si>
    <t>µ(h)</t>
  </si>
  <si>
    <t>Fr/try</t>
  </si>
  <si>
    <t>a = 0.041</t>
  </si>
  <si>
    <t>a = 0.042</t>
  </si>
  <si>
    <t>a = 0.044</t>
  </si>
  <si>
    <t>a = 0.047</t>
  </si>
  <si>
    <t>a = 0.049</t>
  </si>
  <si>
    <t>a = 0.053</t>
  </si>
  <si>
    <t>a = 0.055</t>
  </si>
  <si>
    <r>
      <t>Q</t>
    </r>
    <r>
      <rPr>
        <vertAlign val="subscript"/>
        <sz val="11"/>
        <color theme="1" tint="4.9989318521683403E-2"/>
        <rFont val="Times New Roman"/>
        <family val="1"/>
      </rPr>
      <t>b</t>
    </r>
  </si>
  <si>
    <t>Qb,nc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</si>
</sst>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.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vertAlign val="subscript"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b/>
      <sz val="11"/>
      <color theme="1" tint="4.9989318521683403E-2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164" fontId="1" fillId="0" borderId="0" xfId="0" quotePrefix="1" applyNumberFormat="1" applyFont="1" applyBorder="1" applyAlignment="1">
      <alignment horizontal="center"/>
    </xf>
    <xf numFmtId="0" fontId="1" fillId="0" borderId="6" xfId="0" applyFont="1" applyBorder="1"/>
    <xf numFmtId="164" fontId="1" fillId="0" borderId="7" xfId="0" quotePrefix="1" applyNumberFormat="1" applyFont="1" applyBorder="1" applyAlignment="1">
      <alignment horizontal="center"/>
    </xf>
    <xf numFmtId="0" fontId="1" fillId="0" borderId="0" xfId="0" applyFont="1" applyAlignment="1"/>
    <xf numFmtId="165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1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3" fillId="0" borderId="14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0" xfId="0" quotePrefix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4" formatCode="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D0D0D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4" formatCode="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8"/>
          <c:order val="0"/>
          <c:tx>
            <c:strRef>
              <c:f>summary!$Y$2</c:f>
              <c:strCache>
                <c:ptCount val="1"/>
                <c:pt idx="0">
                  <c:v>with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summary!$N$13:$N$53</c:f>
              <c:numCache>
                <c:formatCode>General</c:formatCode>
                <c:ptCount val="41"/>
                <c:pt idx="0">
                  <c:v>0.86214339629020376</c:v>
                </c:pt>
                <c:pt idx="1">
                  <c:v>0.87945834171479531</c:v>
                </c:pt>
                <c:pt idx="2">
                  <c:v>0.87160287757130639</c:v>
                </c:pt>
                <c:pt idx="3">
                  <c:v>0.86370956605281213</c:v>
                </c:pt>
                <c:pt idx="4">
                  <c:v>0.85397925070966951</c:v>
                </c:pt>
                <c:pt idx="5">
                  <c:v>0.83794350503725701</c:v>
                </c:pt>
                <c:pt idx="6">
                  <c:v>0.82380988473259609</c:v>
                </c:pt>
                <c:pt idx="7">
                  <c:v>0.80368412007096035</c:v>
                </c:pt>
                <c:pt idx="8">
                  <c:v>0.79210241315122309</c:v>
                </c:pt>
                <c:pt idx="9">
                  <c:v>0.91097647156020756</c:v>
                </c:pt>
                <c:pt idx="10">
                  <c:v>0.92040481282803599</c:v>
                </c:pt>
                <c:pt idx="11">
                  <c:v>0.89037477121633923</c:v>
                </c:pt>
                <c:pt idx="12">
                  <c:v>0.87892002846252071</c:v>
                </c:pt>
                <c:pt idx="13">
                  <c:v>0.8643134233401315</c:v>
                </c:pt>
                <c:pt idx="14">
                  <c:v>0.85036834440903375</c:v>
                </c:pt>
                <c:pt idx="15">
                  <c:v>0.82663451961272949</c:v>
                </c:pt>
                <c:pt idx="16">
                  <c:v>0.81963666530754609</c:v>
                </c:pt>
                <c:pt idx="17">
                  <c:v>0.8739555778692264</c:v>
                </c:pt>
                <c:pt idx="18">
                  <c:v>0.90198181048238679</c:v>
                </c:pt>
                <c:pt idx="19">
                  <c:v>0.89290858499504555</c:v>
                </c:pt>
                <c:pt idx="20">
                  <c:v>0.88033102074802339</c:v>
                </c:pt>
                <c:pt idx="21">
                  <c:v>0.86650887497743079</c:v>
                </c:pt>
                <c:pt idx="22">
                  <c:v>0.85526389933821445</c:v>
                </c:pt>
                <c:pt idx="23">
                  <c:v>0.84484878195107516</c:v>
                </c:pt>
                <c:pt idx="24">
                  <c:v>0.82978523278208982</c:v>
                </c:pt>
                <c:pt idx="25">
                  <c:v>0.82219511868559303</c:v>
                </c:pt>
                <c:pt idx="26">
                  <c:v>0.86648255161588839</c:v>
                </c:pt>
                <c:pt idx="27">
                  <c:v>0.87065304895740137</c:v>
                </c:pt>
                <c:pt idx="28">
                  <c:v>0.85507692713754346</c:v>
                </c:pt>
                <c:pt idx="29">
                  <c:v>0.82654727737825195</c:v>
                </c:pt>
                <c:pt idx="30">
                  <c:v>0.820893052087737</c:v>
                </c:pt>
                <c:pt idx="31">
                  <c:v>0.88575537481046018</c:v>
                </c:pt>
                <c:pt idx="32">
                  <c:v>0.87896112492812251</c:v>
                </c:pt>
                <c:pt idx="33">
                  <c:v>0.87724665221802789</c:v>
                </c:pt>
                <c:pt idx="34">
                  <c:v>0.86796549853512739</c:v>
                </c:pt>
                <c:pt idx="35">
                  <c:v>0.86027216886184177</c:v>
                </c:pt>
                <c:pt idx="36">
                  <c:v>0.85623792843901925</c:v>
                </c:pt>
                <c:pt idx="37">
                  <c:v>0.85125472104895328</c:v>
                </c:pt>
                <c:pt idx="38">
                  <c:v>0.84517448018985031</c:v>
                </c:pt>
                <c:pt idx="39">
                  <c:v>0.8346223924942866</c:v>
                </c:pt>
                <c:pt idx="40">
                  <c:v>0.83086473968697439</c:v>
                </c:pt>
              </c:numCache>
            </c:numRef>
          </c:xVal>
          <c:yVal>
            <c:numRef>
              <c:f>summary!$Q$13:$Q$53</c:f>
              <c:numCache>
                <c:formatCode>General</c:formatCode>
                <c:ptCount val="41"/>
                <c:pt idx="0">
                  <c:v>0.3886355794006513</c:v>
                </c:pt>
                <c:pt idx="1">
                  <c:v>0.40086004676942927</c:v>
                </c:pt>
                <c:pt idx="2">
                  <c:v>0.40723231967261586</c:v>
                </c:pt>
                <c:pt idx="3">
                  <c:v>0.40544917948393056</c:v>
                </c:pt>
                <c:pt idx="4">
                  <c:v>0.38447542469280782</c:v>
                </c:pt>
                <c:pt idx="5">
                  <c:v>0.21123056191221146</c:v>
                </c:pt>
                <c:pt idx="6">
                  <c:v>0.19020662406729899</c:v>
                </c:pt>
                <c:pt idx="7">
                  <c:v>0.17769778465535849</c:v>
                </c:pt>
                <c:pt idx="8">
                  <c:v>0.13819374677572538</c:v>
                </c:pt>
                <c:pt idx="9">
                  <c:v>0.78464939237962306</c:v>
                </c:pt>
                <c:pt idx="10">
                  <c:v>0.74322493856144811</c:v>
                </c:pt>
                <c:pt idx="11">
                  <c:v>0.67576157610949406</c:v>
                </c:pt>
                <c:pt idx="12">
                  <c:v>0.41028971946150616</c:v>
                </c:pt>
                <c:pt idx="13">
                  <c:v>0.38597488040049582</c:v>
                </c:pt>
                <c:pt idx="14">
                  <c:v>0.19636080325107796</c:v>
                </c:pt>
                <c:pt idx="15">
                  <c:v>0.19473296746447766</c:v>
                </c:pt>
                <c:pt idx="16">
                  <c:v>0.14288509742737374</c:v>
                </c:pt>
                <c:pt idx="17">
                  <c:v>0.22463084030651573</c:v>
                </c:pt>
                <c:pt idx="18">
                  <c:v>0.48912241725181127</c:v>
                </c:pt>
                <c:pt idx="19">
                  <c:v>0.50411703894021997</c:v>
                </c:pt>
                <c:pt idx="20">
                  <c:v>0.41677080148628215</c:v>
                </c:pt>
                <c:pt idx="21">
                  <c:v>0.22983301757785793</c:v>
                </c:pt>
                <c:pt idx="22">
                  <c:v>0.21809651825222043</c:v>
                </c:pt>
                <c:pt idx="23">
                  <c:v>0.21435248961717593</c:v>
                </c:pt>
                <c:pt idx="24">
                  <c:v>0.20975110169946667</c:v>
                </c:pt>
                <c:pt idx="25">
                  <c:v>0.14381889306350334</c:v>
                </c:pt>
                <c:pt idx="26">
                  <c:v>0.49384671466740254</c:v>
                </c:pt>
                <c:pt idx="27">
                  <c:v>0.26379379627659061</c:v>
                </c:pt>
                <c:pt idx="28">
                  <c:v>0.26603767129684375</c:v>
                </c:pt>
                <c:pt idx="29">
                  <c:v>0.22321839066762078</c:v>
                </c:pt>
                <c:pt idx="30">
                  <c:v>0.1541746004969192</c:v>
                </c:pt>
                <c:pt idx="31">
                  <c:v>0.66541213305936175</c:v>
                </c:pt>
                <c:pt idx="32">
                  <c:v>0.49198292416779743</c:v>
                </c:pt>
                <c:pt idx="33">
                  <c:v>0.4894361177037857</c:v>
                </c:pt>
                <c:pt idx="34">
                  <c:v>0.24990143358482492</c:v>
                </c:pt>
                <c:pt idx="35">
                  <c:v>0.23551044034307542</c:v>
                </c:pt>
                <c:pt idx="36">
                  <c:v>0.22848598000714213</c:v>
                </c:pt>
                <c:pt idx="37">
                  <c:v>0.22720215082701675</c:v>
                </c:pt>
                <c:pt idx="38">
                  <c:v>0.22085115674834682</c:v>
                </c:pt>
                <c:pt idx="39">
                  <c:v>0.21943016582882086</c:v>
                </c:pt>
                <c:pt idx="40">
                  <c:v>0.15309779950010127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summary!$Y$3</c:f>
              <c:strCache>
                <c:ptCount val="1"/>
                <c:pt idx="0">
                  <c:v>without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summary!$N$54:$N$94</c:f>
              <c:numCache>
                <c:formatCode>General</c:formatCode>
                <c:ptCount val="41"/>
                <c:pt idx="0">
                  <c:v>0.95266304696391468</c:v>
                </c:pt>
                <c:pt idx="1">
                  <c:v>0.95577863087952097</c:v>
                </c:pt>
                <c:pt idx="2">
                  <c:v>0.95271715750216923</c:v>
                </c:pt>
                <c:pt idx="3">
                  <c:v>0.94430827966296482</c:v>
                </c:pt>
                <c:pt idx="4">
                  <c:v>0.93561574891128252</c:v>
                </c:pt>
                <c:pt idx="5">
                  <c:v>0.91129966711628696</c:v>
                </c:pt>
                <c:pt idx="6">
                  <c:v>0.88803760074126337</c:v>
                </c:pt>
                <c:pt idx="7">
                  <c:v>0.869071441937876</c:v>
                </c:pt>
                <c:pt idx="8">
                  <c:v>0.85905466650340156</c:v>
                </c:pt>
                <c:pt idx="10">
                  <c:v>0.99340864870790568</c:v>
                </c:pt>
                <c:pt idx="11">
                  <c:v>0.97709184977636299</c:v>
                </c:pt>
                <c:pt idx="12">
                  <c:v>0.95451194194575772</c:v>
                </c:pt>
                <c:pt idx="13">
                  <c:v>0.93519569173659323</c:v>
                </c:pt>
                <c:pt idx="14">
                  <c:v>0.91195593456559809</c:v>
                </c:pt>
                <c:pt idx="15">
                  <c:v>0.89558407614218394</c:v>
                </c:pt>
                <c:pt idx="16">
                  <c:v>0.87778561208714911</c:v>
                </c:pt>
                <c:pt idx="17">
                  <c:v>0.93746968107071993</c:v>
                </c:pt>
                <c:pt idx="18">
                  <c:v>0.97280802524631604</c:v>
                </c:pt>
                <c:pt idx="19">
                  <c:v>0.96264030134951106</c:v>
                </c:pt>
                <c:pt idx="20">
                  <c:v>0.9454261386216285</c:v>
                </c:pt>
                <c:pt idx="21">
                  <c:v>0.93633185464073043</c:v>
                </c:pt>
                <c:pt idx="22">
                  <c:v>0.92108746259552188</c:v>
                </c:pt>
                <c:pt idx="23">
                  <c:v>0.90344450286717148</c:v>
                </c:pt>
                <c:pt idx="24">
                  <c:v>0.89103118512160906</c:v>
                </c:pt>
                <c:pt idx="25">
                  <c:v>0.87806869594168735</c:v>
                </c:pt>
                <c:pt idx="26">
                  <c:v>0.92536861065205878</c:v>
                </c:pt>
                <c:pt idx="27">
                  <c:v>0.92740233740331113</c:v>
                </c:pt>
                <c:pt idx="28">
                  <c:v>0.92195137185060883</c:v>
                </c:pt>
                <c:pt idx="29">
                  <c:v>0.87843099847223372</c:v>
                </c:pt>
                <c:pt idx="30">
                  <c:v>0.86453207480021244</c:v>
                </c:pt>
                <c:pt idx="31">
                  <c:v>0.96446572736923342</c:v>
                </c:pt>
                <c:pt idx="32">
                  <c:v>0.9481796091865663</c:v>
                </c:pt>
                <c:pt idx="33">
                  <c:v>0.95547003318746726</c:v>
                </c:pt>
                <c:pt idx="34">
                  <c:v>0.9430147660842827</c:v>
                </c:pt>
                <c:pt idx="35">
                  <c:v>0.92943345154146195</c:v>
                </c:pt>
                <c:pt idx="36">
                  <c:v>0.92138955800043965</c:v>
                </c:pt>
                <c:pt idx="37">
                  <c:v>0.91434797319634376</c:v>
                </c:pt>
                <c:pt idx="38">
                  <c:v>0.90721602866446638</c:v>
                </c:pt>
                <c:pt idx="39">
                  <c:v>0.89549228331188768</c:v>
                </c:pt>
                <c:pt idx="40">
                  <c:v>0.88493789935802447</c:v>
                </c:pt>
              </c:numCache>
            </c:numRef>
          </c:xVal>
          <c:yVal>
            <c:numRef>
              <c:f>summary!$Q$54:$Q$94</c:f>
              <c:numCache>
                <c:formatCode>General</c:formatCode>
                <c:ptCount val="41"/>
                <c:pt idx="0">
                  <c:v>0.43250333916824812</c:v>
                </c:pt>
                <c:pt idx="1">
                  <c:v>0.42003531510168357</c:v>
                </c:pt>
                <c:pt idx="2">
                  <c:v>0.44681736862992855</c:v>
                </c:pt>
                <c:pt idx="3">
                  <c:v>0.40980834115448361</c:v>
                </c:pt>
                <c:pt idx="4">
                  <c:v>0.39791742139912917</c:v>
                </c:pt>
                <c:pt idx="5">
                  <c:v>0.37945698761061819</c:v>
                </c:pt>
                <c:pt idx="6">
                  <c:v>0.1873229153937028</c:v>
                </c:pt>
                <c:pt idx="7">
                  <c:v>0.17774999888358237</c:v>
                </c:pt>
                <c:pt idx="8">
                  <c:v>0.13868990973729742</c:v>
                </c:pt>
                <c:pt idx="9">
                  <c:v>0.89833994793856431</c:v>
                </c:pt>
                <c:pt idx="10">
                  <c:v>0.86746326132242269</c:v>
                </c:pt>
                <c:pt idx="11">
                  <c:v>0.79764921655898424</c:v>
                </c:pt>
                <c:pt idx="12">
                  <c:v>0.7146098587786287</c:v>
                </c:pt>
                <c:pt idx="13">
                  <c:v>0.4135563603091878</c:v>
                </c:pt>
                <c:pt idx="14">
                  <c:v>0.20077909788620618</c:v>
                </c:pt>
                <c:pt idx="15">
                  <c:v>0.19234809294962898</c:v>
                </c:pt>
                <c:pt idx="16">
                  <c:v>0.14763263977896626</c:v>
                </c:pt>
                <c:pt idx="17">
                  <c:v>0.43303754885739293</c:v>
                </c:pt>
                <c:pt idx="18">
                  <c:v>0.76118853700683875</c:v>
                </c:pt>
                <c:pt idx="19">
                  <c:v>0.65860459923851289</c:v>
                </c:pt>
                <c:pt idx="20">
                  <c:v>0.48555032678789783</c:v>
                </c:pt>
                <c:pt idx="21">
                  <c:v>0.23495800649424434</c:v>
                </c:pt>
                <c:pt idx="22">
                  <c:v>0.21344950005092636</c:v>
                </c:pt>
                <c:pt idx="23">
                  <c:v>0.21198957816920622</c:v>
                </c:pt>
                <c:pt idx="24">
                  <c:v>0.20741154805245027</c:v>
                </c:pt>
                <c:pt idx="25">
                  <c:v>0.1382329752099532</c:v>
                </c:pt>
                <c:pt idx="26">
                  <c:v>0.56384412573304066</c:v>
                </c:pt>
                <c:pt idx="27">
                  <c:v>0.26149652879940993</c:v>
                </c:pt>
                <c:pt idx="28">
                  <c:v>0.27333891287243361</c:v>
                </c:pt>
                <c:pt idx="29">
                  <c:v>0.23070022369656115</c:v>
                </c:pt>
                <c:pt idx="30">
                  <c:v>0.15317213359609597</c:v>
                </c:pt>
                <c:pt idx="31">
                  <c:v>0.70116789289616732</c:v>
                </c:pt>
                <c:pt idx="32">
                  <c:v>0.63578226107243785</c:v>
                </c:pt>
                <c:pt idx="33">
                  <c:v>0.57179551886597169</c:v>
                </c:pt>
                <c:pt idx="34">
                  <c:v>0.54780687529777994</c:v>
                </c:pt>
                <c:pt idx="35">
                  <c:v>0.24037831484172234</c:v>
                </c:pt>
                <c:pt idx="36">
                  <c:v>0.22925118113619869</c:v>
                </c:pt>
                <c:pt idx="37">
                  <c:v>0.22403861318772875</c:v>
                </c:pt>
                <c:pt idx="38">
                  <c:v>0.21963653984504025</c:v>
                </c:pt>
                <c:pt idx="39">
                  <c:v>0.21808991791898197</c:v>
                </c:pt>
                <c:pt idx="40">
                  <c:v>0.19590846114375426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7720"/>
        <c:axId val="206661176"/>
        <c:extLst/>
      </c:scatterChart>
      <c:valAx>
        <c:axId val="2065177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a*</a:t>
                </a:r>
                <a:r>
                  <a:rPr lang="fr-CH" baseline="0"/>
                  <a:t> [-]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661176"/>
        <c:crosses val="autoZero"/>
        <c:crossBetween val="midCat"/>
        <c:majorUnit val="0.2"/>
        <c:minorUnit val="0.2"/>
      </c:valAx>
      <c:valAx>
        <c:axId val="20666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3.8273892234058979E-4"/>
              <c:y val="0.36756222055157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517720"/>
        <c:crosses val="autoZero"/>
        <c:crossBetween val="midCat"/>
        <c:majorUnit val="0.2"/>
        <c:minorUnit val="0.2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88802172303712867"/>
          <c:w val="0.48193577273429056"/>
          <c:h val="3.598596657829831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1"/>
          <c:order val="0"/>
          <c:tx>
            <c:strRef>
              <c:f>summary!$Y$2</c:f>
              <c:strCache>
                <c:ptCount val="1"/>
                <c:pt idx="0">
                  <c:v>with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summary!$Q$13:$Q$53</c:f>
              <c:numCache>
                <c:formatCode>General</c:formatCode>
                <c:ptCount val="41"/>
                <c:pt idx="0">
                  <c:v>0.3886355794006513</c:v>
                </c:pt>
                <c:pt idx="1">
                  <c:v>0.40086004676942927</c:v>
                </c:pt>
                <c:pt idx="2">
                  <c:v>0.40723231967261586</c:v>
                </c:pt>
                <c:pt idx="3">
                  <c:v>0.40544917948393056</c:v>
                </c:pt>
                <c:pt idx="4">
                  <c:v>0.38447542469280782</c:v>
                </c:pt>
                <c:pt idx="5">
                  <c:v>0.21123056191221146</c:v>
                </c:pt>
                <c:pt idx="6">
                  <c:v>0.19020662406729899</c:v>
                </c:pt>
                <c:pt idx="7">
                  <c:v>0.17769778465535849</c:v>
                </c:pt>
                <c:pt idx="8">
                  <c:v>0.13819374677572538</c:v>
                </c:pt>
                <c:pt idx="9">
                  <c:v>0.78464939237962306</c:v>
                </c:pt>
                <c:pt idx="10">
                  <c:v>0.74322493856144811</c:v>
                </c:pt>
                <c:pt idx="11">
                  <c:v>0.67576157610949406</c:v>
                </c:pt>
                <c:pt idx="12">
                  <c:v>0.41028971946150616</c:v>
                </c:pt>
                <c:pt idx="13">
                  <c:v>0.38597488040049582</c:v>
                </c:pt>
                <c:pt idx="14">
                  <c:v>0.19636080325107796</c:v>
                </c:pt>
                <c:pt idx="15">
                  <c:v>0.19473296746447766</c:v>
                </c:pt>
                <c:pt idx="16">
                  <c:v>0.14288509742737374</c:v>
                </c:pt>
                <c:pt idx="17">
                  <c:v>0.22463084030651573</c:v>
                </c:pt>
                <c:pt idx="18">
                  <c:v>0.48912241725181127</c:v>
                </c:pt>
                <c:pt idx="19">
                  <c:v>0.50411703894021997</c:v>
                </c:pt>
                <c:pt idx="20">
                  <c:v>0.41677080148628215</c:v>
                </c:pt>
                <c:pt idx="21">
                  <c:v>0.22983301757785793</c:v>
                </c:pt>
                <c:pt idx="22">
                  <c:v>0.21809651825222043</c:v>
                </c:pt>
                <c:pt idx="23">
                  <c:v>0.21435248961717593</c:v>
                </c:pt>
                <c:pt idx="24">
                  <c:v>0.20975110169946667</c:v>
                </c:pt>
                <c:pt idx="25">
                  <c:v>0.14381889306350334</c:v>
                </c:pt>
                <c:pt idx="26">
                  <c:v>0.49384671466740254</c:v>
                </c:pt>
                <c:pt idx="27">
                  <c:v>0.26379379627659061</c:v>
                </c:pt>
                <c:pt idx="28">
                  <c:v>0.26603767129684375</c:v>
                </c:pt>
                <c:pt idx="29">
                  <c:v>0.22321839066762078</c:v>
                </c:pt>
                <c:pt idx="30">
                  <c:v>0.1541746004969192</c:v>
                </c:pt>
                <c:pt idx="31">
                  <c:v>0.66541213305936175</c:v>
                </c:pt>
                <c:pt idx="32">
                  <c:v>0.49198292416779743</c:v>
                </c:pt>
                <c:pt idx="33">
                  <c:v>0.4894361177037857</c:v>
                </c:pt>
                <c:pt idx="34">
                  <c:v>0.24990143358482492</c:v>
                </c:pt>
                <c:pt idx="35">
                  <c:v>0.23551044034307542</c:v>
                </c:pt>
                <c:pt idx="36">
                  <c:v>0.22848598000714213</c:v>
                </c:pt>
                <c:pt idx="37">
                  <c:v>0.22720215082701675</c:v>
                </c:pt>
                <c:pt idx="38">
                  <c:v>0.22085115674834682</c:v>
                </c:pt>
                <c:pt idx="39">
                  <c:v>0.21943016582882086</c:v>
                </c:pt>
                <c:pt idx="40">
                  <c:v>0.15309779950010127</c:v>
                </c:pt>
              </c:numCache>
            </c:numRef>
          </c:xVal>
          <c:yVal>
            <c:numRef>
              <c:f>summary!$O$13:$O$53</c:f>
              <c:numCache>
                <c:formatCode>General</c:formatCode>
                <c:ptCount val="41"/>
                <c:pt idx="0">
                  <c:v>7.6503225672060832E-2</c:v>
                </c:pt>
                <c:pt idx="1">
                  <c:v>8.232925338080109E-2</c:v>
                </c:pt>
                <c:pt idx="2">
                  <c:v>8.3179562674955507E-2</c:v>
                </c:pt>
                <c:pt idx="3">
                  <c:v>8.16458582117391E-2</c:v>
                </c:pt>
                <c:pt idx="4">
                  <c:v>7.4438025459633572E-2</c:v>
                </c:pt>
                <c:pt idx="5">
                  <c:v>2.9839177099913652E-2</c:v>
                </c:pt>
                <c:pt idx="6">
                  <c:v>2.5086761137240478E-2</c:v>
                </c:pt>
                <c:pt idx="7">
                  <c:v>2.2204372891997261E-2</c:v>
                </c:pt>
                <c:pt idx="8">
                  <c:v>1.5032600473239909E-2</c:v>
                </c:pt>
                <c:pt idx="9">
                  <c:v>0.21231861384015294</c:v>
                </c:pt>
                <c:pt idx="10">
                  <c:v>0.19837716299594399</c:v>
                </c:pt>
                <c:pt idx="11">
                  <c:v>0.1668383581809362</c:v>
                </c:pt>
                <c:pt idx="12">
                  <c:v>7.8976891642145358E-2</c:v>
                </c:pt>
                <c:pt idx="13">
                  <c:v>7.122705778380739E-2</c:v>
                </c:pt>
                <c:pt idx="14">
                  <c:v>2.5616161887564215E-2</c:v>
                </c:pt>
                <c:pt idx="15">
                  <c:v>2.4880328440424555E-2</c:v>
                </c:pt>
                <c:pt idx="16">
                  <c:v>1.55088515974738E-2</c:v>
                </c:pt>
                <c:pt idx="17">
                  <c:v>3.058664480212139E-2</c:v>
                </c:pt>
                <c:pt idx="18">
                  <c:v>9.9379286429787966E-2</c:v>
                </c:pt>
                <c:pt idx="19">
                  <c:v>0.10340259441114456</c:v>
                </c:pt>
                <c:pt idx="20">
                  <c:v>7.7428128106247246E-2</c:v>
                </c:pt>
                <c:pt idx="21">
                  <c:v>3.1539339778482021E-2</c:v>
                </c:pt>
                <c:pt idx="22">
                  <c:v>2.8987137829890312E-2</c:v>
                </c:pt>
                <c:pt idx="23">
                  <c:v>2.8107359598031838E-2</c:v>
                </c:pt>
                <c:pt idx="24">
                  <c:v>2.7030034890296799E-2</c:v>
                </c:pt>
                <c:pt idx="25">
                  <c:v>1.521157512769985E-2</c:v>
                </c:pt>
                <c:pt idx="26">
                  <c:v>9.6941013623745784E-2</c:v>
                </c:pt>
                <c:pt idx="27">
                  <c:v>3.79526379984641E-2</c:v>
                </c:pt>
                <c:pt idx="28">
                  <c:v>3.8250103389114672E-2</c:v>
                </c:pt>
                <c:pt idx="29">
                  <c:v>2.9103670103943921E-2</c:v>
                </c:pt>
                <c:pt idx="30">
                  <c:v>1.6572676106734775E-2</c:v>
                </c:pt>
                <c:pt idx="31">
                  <c:v>0.15408558076640275</c:v>
                </c:pt>
                <c:pt idx="32">
                  <c:v>9.8233784893911394E-2</c:v>
                </c:pt>
                <c:pt idx="33">
                  <c:v>9.7409361670220448E-2</c:v>
                </c:pt>
                <c:pt idx="34">
                  <c:v>3.5510411263426508E-2</c:v>
                </c:pt>
                <c:pt idx="35">
                  <c:v>3.2370434101938426E-2</c:v>
                </c:pt>
                <c:pt idx="36">
                  <c:v>3.0874670530583358E-2</c:v>
                </c:pt>
                <c:pt idx="37">
                  <c:v>3.0551673456665124E-2</c:v>
                </c:pt>
                <c:pt idx="38">
                  <c:v>2.9202445745357488E-2</c:v>
                </c:pt>
                <c:pt idx="39">
                  <c:v>2.8804227201132005E-2</c:v>
                </c:pt>
                <c:pt idx="40">
                  <c:v>1.6675407137115576E-2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18824"/>
        <c:axId val="206719480"/>
        <c:extLst/>
      </c:scatterChart>
      <c:valAx>
        <c:axId val="2067188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719480"/>
        <c:crosses val="autoZero"/>
        <c:crossBetween val="midCat"/>
      </c:valAx>
      <c:valAx>
        <c:axId val="2067194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fr-CH" baseline="0"/>
                  <a:t> </a:t>
                </a:r>
                <a:r>
                  <a:rPr lang="fr-CH"/>
                  <a:t>[-]</a:t>
                </a:r>
              </a:p>
            </c:rich>
          </c:tx>
          <c:layout>
            <c:manualLayout>
              <c:xMode val="edge"/>
              <c:yMode val="edge"/>
              <c:x val="2.1724532755553207E-3"/>
              <c:y val="0.38568702323580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718824"/>
        <c:crosses val="autoZero"/>
        <c:crossBetween val="midCat"/>
        <c:majorUnit val="0.2"/>
        <c:minorUnit val="0.1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2479433416830505"/>
          <c:y val="0.9261689087229219"/>
          <c:w val="0.46532537124134649"/>
          <c:h val="3.1934035001477658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1"/>
          <c:order val="0"/>
          <c:tx>
            <c:strRef>
              <c:f>summary!$Y$2</c:f>
              <c:strCache>
                <c:ptCount val="1"/>
                <c:pt idx="0">
                  <c:v>with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summary!$Q$13:$Q$53</c:f>
              <c:numCache>
                <c:formatCode>General</c:formatCode>
                <c:ptCount val="41"/>
                <c:pt idx="0">
                  <c:v>0.3886355794006513</c:v>
                </c:pt>
                <c:pt idx="1">
                  <c:v>0.40086004676942927</c:v>
                </c:pt>
                <c:pt idx="2">
                  <c:v>0.40723231967261586</c:v>
                </c:pt>
                <c:pt idx="3">
                  <c:v>0.40544917948393056</c:v>
                </c:pt>
                <c:pt idx="4">
                  <c:v>0.38447542469280782</c:v>
                </c:pt>
                <c:pt idx="5">
                  <c:v>0.21123056191221146</c:v>
                </c:pt>
                <c:pt idx="6">
                  <c:v>0.19020662406729899</c:v>
                </c:pt>
                <c:pt idx="7">
                  <c:v>0.17769778465535849</c:v>
                </c:pt>
                <c:pt idx="8">
                  <c:v>0.13819374677572538</c:v>
                </c:pt>
                <c:pt idx="9">
                  <c:v>0.78464939237962306</c:v>
                </c:pt>
                <c:pt idx="10">
                  <c:v>0.74322493856144811</c:v>
                </c:pt>
                <c:pt idx="11">
                  <c:v>0.67576157610949406</c:v>
                </c:pt>
                <c:pt idx="12">
                  <c:v>0.41028971946150616</c:v>
                </c:pt>
                <c:pt idx="13">
                  <c:v>0.38597488040049582</c:v>
                </c:pt>
                <c:pt idx="14">
                  <c:v>0.19636080325107796</c:v>
                </c:pt>
                <c:pt idx="15">
                  <c:v>0.19473296746447766</c:v>
                </c:pt>
                <c:pt idx="16">
                  <c:v>0.14288509742737374</c:v>
                </c:pt>
                <c:pt idx="17">
                  <c:v>0.22463084030651573</c:v>
                </c:pt>
                <c:pt idx="18">
                  <c:v>0.48912241725181127</c:v>
                </c:pt>
                <c:pt idx="19">
                  <c:v>0.50411703894021997</c:v>
                </c:pt>
                <c:pt idx="20">
                  <c:v>0.41677080148628215</c:v>
                </c:pt>
                <c:pt idx="21">
                  <c:v>0.22983301757785793</c:v>
                </c:pt>
                <c:pt idx="22">
                  <c:v>0.21809651825222043</c:v>
                </c:pt>
                <c:pt idx="23">
                  <c:v>0.21435248961717593</c:v>
                </c:pt>
                <c:pt idx="24">
                  <c:v>0.20975110169946667</c:v>
                </c:pt>
                <c:pt idx="25">
                  <c:v>0.14381889306350334</c:v>
                </c:pt>
                <c:pt idx="26">
                  <c:v>0.49384671466740254</c:v>
                </c:pt>
                <c:pt idx="27">
                  <c:v>0.26379379627659061</c:v>
                </c:pt>
                <c:pt idx="28">
                  <c:v>0.26603767129684375</c:v>
                </c:pt>
                <c:pt idx="29">
                  <c:v>0.22321839066762078</c:v>
                </c:pt>
                <c:pt idx="30">
                  <c:v>0.1541746004969192</c:v>
                </c:pt>
                <c:pt idx="31">
                  <c:v>0.66541213305936175</c:v>
                </c:pt>
                <c:pt idx="32">
                  <c:v>0.49198292416779743</c:v>
                </c:pt>
                <c:pt idx="33">
                  <c:v>0.4894361177037857</c:v>
                </c:pt>
                <c:pt idx="34">
                  <c:v>0.24990143358482492</c:v>
                </c:pt>
                <c:pt idx="35">
                  <c:v>0.23551044034307542</c:v>
                </c:pt>
                <c:pt idx="36">
                  <c:v>0.22848598000714213</c:v>
                </c:pt>
                <c:pt idx="37">
                  <c:v>0.22720215082701675</c:v>
                </c:pt>
                <c:pt idx="38">
                  <c:v>0.22085115674834682</c:v>
                </c:pt>
                <c:pt idx="39">
                  <c:v>0.21943016582882086</c:v>
                </c:pt>
                <c:pt idx="40">
                  <c:v>0.15309779950010127</c:v>
                </c:pt>
              </c:numCache>
            </c:numRef>
          </c:xVal>
          <c:yVal>
            <c:numRef>
              <c:f>summary!$T$13:$T$53</c:f>
              <c:numCache>
                <c:formatCode>General</c:formatCode>
                <c:ptCount val="41"/>
                <c:pt idx="0">
                  <c:v>0.57947518064973569</c:v>
                </c:pt>
                <c:pt idx="1">
                  <c:v>0.56294350201647758</c:v>
                </c:pt>
                <c:pt idx="2">
                  <c:v>0.57504832671346173</c:v>
                </c:pt>
                <c:pt idx="3">
                  <c:v>0.58419287084718874</c:v>
                </c:pt>
                <c:pt idx="4">
                  <c:v>0.58802471713897231</c:v>
                </c:pt>
                <c:pt idx="5">
                  <c:v>0.51754934201942704</c:v>
                </c:pt>
                <c:pt idx="6">
                  <c:v>0.51939838274709249</c:v>
                </c:pt>
                <c:pt idx="7">
                  <c:v>0.53356700480231267</c:v>
                </c:pt>
                <c:pt idx="8">
                  <c:v>0.51299226695982991</c:v>
                </c:pt>
                <c:pt idx="9">
                  <c:v>0.64686524362636966</c:v>
                </c:pt>
                <c:pt idx="10">
                  <c:v>0.62957677939387702</c:v>
                </c:pt>
                <c:pt idx="11">
                  <c:v>0.6520828446535254</c:v>
                </c:pt>
                <c:pt idx="12">
                  <c:v>0.589233919759243</c:v>
                </c:pt>
                <c:pt idx="13">
                  <c:v>0.59640106258531533</c:v>
                </c:pt>
                <c:pt idx="14">
                  <c:v>0.51102264567152877</c:v>
                </c:pt>
                <c:pt idx="15">
                  <c:v>0.5351969056333401</c:v>
                </c:pt>
                <c:pt idx="16">
                  <c:v>0.50078459587755408</c:v>
                </c:pt>
                <c:pt idx="17">
                  <c:v>0.51942402148634537</c:v>
                </c:pt>
                <c:pt idx="18">
                  <c:v>0.60871968635862539</c:v>
                </c:pt>
                <c:pt idx="19">
                  <c:v>0.62307867225390479</c:v>
                </c:pt>
                <c:pt idx="20">
                  <c:v>0.6064320254327985</c:v>
                </c:pt>
                <c:pt idx="21">
                  <c:v>0.52989236465597045</c:v>
                </c:pt>
                <c:pt idx="22">
                  <c:v>0.53350773203655921</c:v>
                </c:pt>
                <c:pt idx="23">
                  <c:v>0.54141525718442329</c:v>
                </c:pt>
                <c:pt idx="24">
                  <c:v>0.5535809402430264</c:v>
                </c:pt>
                <c:pt idx="25">
                  <c:v>0.50899323353706705</c:v>
                </c:pt>
                <c:pt idx="26">
                  <c:v>0.65698030599268864</c:v>
                </c:pt>
                <c:pt idx="27">
                  <c:v>0.55378110030005956</c:v>
                </c:pt>
                <c:pt idx="28">
                  <c:v>0.56990239673879861</c:v>
                </c:pt>
                <c:pt idx="29">
                  <c:v>0.57127742027552719</c:v>
                </c:pt>
                <c:pt idx="30">
                  <c:v>0.52402396444186994</c:v>
                </c:pt>
                <c:pt idx="31">
                  <c:v>0.67587555465014537</c:v>
                </c:pt>
                <c:pt idx="32">
                  <c:v>0.63759894973697651</c:v>
                </c:pt>
                <c:pt idx="33">
                  <c:v>0.63862087425809078</c:v>
                </c:pt>
                <c:pt idx="34">
                  <c:v>0.54331070176171492</c:v>
                </c:pt>
                <c:pt idx="35">
                  <c:v>0.54219139391320892</c:v>
                </c:pt>
                <c:pt idx="36">
                  <c:v>0.54175353319086095</c:v>
                </c:pt>
                <c:pt idx="37">
                  <c:v>0.54583415853633288</c:v>
                </c:pt>
                <c:pt idx="38">
                  <c:v>0.54772971291941119</c:v>
                </c:pt>
                <c:pt idx="39">
                  <c:v>0.55734569586981375</c:v>
                </c:pt>
                <c:pt idx="40">
                  <c:v>0.51080374302505627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summary!$Y$3</c:f>
              <c:strCache>
                <c:ptCount val="1"/>
                <c:pt idx="0">
                  <c:v>without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summary!$Q$54:$Q$94</c:f>
              <c:numCache>
                <c:formatCode>General</c:formatCode>
                <c:ptCount val="41"/>
                <c:pt idx="0">
                  <c:v>0.43250333916824812</c:v>
                </c:pt>
                <c:pt idx="1">
                  <c:v>0.42003531510168357</c:v>
                </c:pt>
                <c:pt idx="2">
                  <c:v>0.44681736862992855</c:v>
                </c:pt>
                <c:pt idx="3">
                  <c:v>0.40980834115448361</c:v>
                </c:pt>
                <c:pt idx="4">
                  <c:v>0.39791742139912917</c:v>
                </c:pt>
                <c:pt idx="5">
                  <c:v>0.37945698761061819</c:v>
                </c:pt>
                <c:pt idx="6">
                  <c:v>0.1873229153937028</c:v>
                </c:pt>
                <c:pt idx="7">
                  <c:v>0.17774999888358237</c:v>
                </c:pt>
                <c:pt idx="8">
                  <c:v>0.13868990973729742</c:v>
                </c:pt>
                <c:pt idx="9">
                  <c:v>0.89833994793856431</c:v>
                </c:pt>
                <c:pt idx="10">
                  <c:v>0.86746326132242269</c:v>
                </c:pt>
                <c:pt idx="11">
                  <c:v>0.79764921655898424</c:v>
                </c:pt>
                <c:pt idx="12">
                  <c:v>0.7146098587786287</c:v>
                </c:pt>
                <c:pt idx="13">
                  <c:v>0.4135563603091878</c:v>
                </c:pt>
                <c:pt idx="14">
                  <c:v>0.20077909788620618</c:v>
                </c:pt>
                <c:pt idx="15">
                  <c:v>0.19234809294962898</c:v>
                </c:pt>
                <c:pt idx="16">
                  <c:v>0.14763263977896626</c:v>
                </c:pt>
                <c:pt idx="17">
                  <c:v>0.43303754885739293</c:v>
                </c:pt>
                <c:pt idx="18">
                  <c:v>0.76118853700683875</c:v>
                </c:pt>
                <c:pt idx="19">
                  <c:v>0.65860459923851289</c:v>
                </c:pt>
                <c:pt idx="20">
                  <c:v>0.48555032678789783</c:v>
                </c:pt>
                <c:pt idx="21">
                  <c:v>0.23495800649424434</c:v>
                </c:pt>
                <c:pt idx="22">
                  <c:v>0.21344950005092636</c:v>
                </c:pt>
                <c:pt idx="23">
                  <c:v>0.21198957816920622</c:v>
                </c:pt>
                <c:pt idx="24">
                  <c:v>0.20741154805245027</c:v>
                </c:pt>
                <c:pt idx="25">
                  <c:v>0.1382329752099532</c:v>
                </c:pt>
                <c:pt idx="26">
                  <c:v>0.56384412573304066</c:v>
                </c:pt>
                <c:pt idx="27">
                  <c:v>0.26149652879940993</c:v>
                </c:pt>
                <c:pt idx="28">
                  <c:v>0.27333891287243361</c:v>
                </c:pt>
                <c:pt idx="29">
                  <c:v>0.23070022369656115</c:v>
                </c:pt>
                <c:pt idx="30">
                  <c:v>0.15317213359609597</c:v>
                </c:pt>
                <c:pt idx="31">
                  <c:v>0.70116789289616732</c:v>
                </c:pt>
                <c:pt idx="32">
                  <c:v>0.63578226107243785</c:v>
                </c:pt>
                <c:pt idx="33">
                  <c:v>0.57179551886597169</c:v>
                </c:pt>
                <c:pt idx="34">
                  <c:v>0.54780687529777994</c:v>
                </c:pt>
                <c:pt idx="35">
                  <c:v>0.24037831484172234</c:v>
                </c:pt>
                <c:pt idx="36">
                  <c:v>0.22925118113619869</c:v>
                </c:pt>
                <c:pt idx="37">
                  <c:v>0.22403861318772875</c:v>
                </c:pt>
                <c:pt idx="38">
                  <c:v>0.21963653984504025</c:v>
                </c:pt>
                <c:pt idx="39">
                  <c:v>0.21808991791898197</c:v>
                </c:pt>
                <c:pt idx="40">
                  <c:v>0.19590846114375426</c:v>
                </c:pt>
              </c:numCache>
            </c:numRef>
          </c:xVal>
          <c:yVal>
            <c:numRef>
              <c:f>summary!$T$54:$T$94</c:f>
              <c:numCache>
                <c:formatCode>General</c:formatCode>
                <c:ptCount val="41"/>
                <c:pt idx="0">
                  <c:v>0.58615864434247944</c:v>
                </c:pt>
                <c:pt idx="1">
                  <c:v>0.57839388554724347</c:v>
                </c:pt>
                <c:pt idx="2">
                  <c:v>0.59123873910256608</c:v>
                </c:pt>
                <c:pt idx="3">
                  <c:v>0.58620080124723817</c:v>
                </c:pt>
                <c:pt idx="4">
                  <c:v>0.59049058790331987</c:v>
                </c:pt>
                <c:pt idx="5">
                  <c:v>0.6084374913689623</c:v>
                </c:pt>
                <c:pt idx="6">
                  <c:v>0.52497945067777729</c:v>
                </c:pt>
                <c:pt idx="7">
                  <c:v>0.53622652360260115</c:v>
                </c:pt>
                <c:pt idx="8">
                  <c:v>0.5122617063464181</c:v>
                </c:pt>
                <c:pt idx="9">
                  <c:v>0.65566587657727493</c:v>
                </c:pt>
                <c:pt idx="10">
                  <c:v>0.65872554234480973</c:v>
                </c:pt>
                <c:pt idx="11">
                  <c:v>0.66572469880911012</c:v>
                </c:pt>
                <c:pt idx="12">
                  <c:v>0.67467964407377179</c:v>
                </c:pt>
                <c:pt idx="13">
                  <c:v>0.61022356084474216</c:v>
                </c:pt>
                <c:pt idx="14">
                  <c:v>0.52225275999520526</c:v>
                </c:pt>
                <c:pt idx="15">
                  <c:v>0.53094697005635882</c:v>
                </c:pt>
                <c:pt idx="16">
                  <c:v>0.51089599864936341</c:v>
                </c:pt>
                <c:pt idx="17">
                  <c:v>0.62375476425213194</c:v>
                </c:pt>
                <c:pt idx="18">
                  <c:v>0.67465986097452935</c:v>
                </c:pt>
                <c:pt idx="19">
                  <c:v>0.66517795440263627</c:v>
                </c:pt>
                <c:pt idx="20">
                  <c:v>0.63480095991247887</c:v>
                </c:pt>
                <c:pt idx="21">
                  <c:v>0.53055456776492393</c:v>
                </c:pt>
                <c:pt idx="22">
                  <c:v>0.52954088282861467</c:v>
                </c:pt>
                <c:pt idx="23">
                  <c:v>0.54342464634172827</c:v>
                </c:pt>
                <c:pt idx="24">
                  <c:v>0.55097044085776037</c:v>
                </c:pt>
                <c:pt idx="25">
                  <c:v>0.50622379303292808</c:v>
                </c:pt>
                <c:pt idx="26">
                  <c:v>0.67947871227432288</c:v>
                </c:pt>
                <c:pt idx="27">
                  <c:v>0.5560980351496978</c:v>
                </c:pt>
                <c:pt idx="28">
                  <c:v>0.56718568497367272</c:v>
                </c:pt>
                <c:pt idx="29">
                  <c:v>0.57796126540328197</c:v>
                </c:pt>
                <c:pt idx="30">
                  <c:v>0.53062854029752526</c:v>
                </c:pt>
                <c:pt idx="31">
                  <c:v>0.67363630000179642</c:v>
                </c:pt>
                <c:pt idx="32">
                  <c:v>0.67510101547014034</c:v>
                </c:pt>
                <c:pt idx="33">
                  <c:v>0.6526294558140967</c:v>
                </c:pt>
                <c:pt idx="34">
                  <c:v>0.65746127720962533</c:v>
                </c:pt>
                <c:pt idx="35">
                  <c:v>0.5407234998801288</c:v>
                </c:pt>
                <c:pt idx="36">
                  <c:v>0.54050618926430927</c:v>
                </c:pt>
                <c:pt idx="37">
                  <c:v>0.54303174578426594</c:v>
                </c:pt>
                <c:pt idx="38">
                  <c:v>0.5461297085348501</c:v>
                </c:pt>
                <c:pt idx="39">
                  <c:v>0.55504778334926186</c:v>
                </c:pt>
                <c:pt idx="40">
                  <c:v>0.54850975115547895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06072"/>
        <c:axId val="207306728"/>
        <c:extLst/>
      </c:scatterChart>
      <c:valAx>
        <c:axId val="2073060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7306728"/>
        <c:crosses val="autoZero"/>
        <c:crossBetween val="midCat"/>
      </c:valAx>
      <c:valAx>
        <c:axId val="2073067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 </a:t>
                </a:r>
                <a:r>
                  <a:rPr lang="fr-CH"/>
                  <a:t>[-]</a:t>
                </a:r>
              </a:p>
            </c:rich>
          </c:tx>
          <c:layout>
            <c:manualLayout>
              <c:xMode val="edge"/>
              <c:yMode val="edge"/>
              <c:x val="2.1724532755553207E-3"/>
              <c:y val="0.38568702323580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7306072"/>
        <c:crosses val="autoZero"/>
        <c:crossBetween val="midCat"/>
        <c:majorUnit val="0.2"/>
        <c:minorUnit val="0.1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1604908702001605"/>
          <c:y val="0.9261689087229219"/>
          <c:w val="0.41535655951751277"/>
          <c:h val="3.9025653128508801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1"/>
          <c:order val="0"/>
          <c:tx>
            <c:strRef>
              <c:f>summary!$Y$2</c:f>
              <c:strCache>
                <c:ptCount val="1"/>
                <c:pt idx="0">
                  <c:v>with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summary!$Q$13:$Q$53</c:f>
              <c:numCache>
                <c:formatCode>General</c:formatCode>
                <c:ptCount val="41"/>
                <c:pt idx="0">
                  <c:v>0.3886355794006513</c:v>
                </c:pt>
                <c:pt idx="1">
                  <c:v>0.40086004676942927</c:v>
                </c:pt>
                <c:pt idx="2">
                  <c:v>0.40723231967261586</c:v>
                </c:pt>
                <c:pt idx="3">
                  <c:v>0.40544917948393056</c:v>
                </c:pt>
                <c:pt idx="4">
                  <c:v>0.38447542469280782</c:v>
                </c:pt>
                <c:pt idx="5">
                  <c:v>0.21123056191221146</c:v>
                </c:pt>
                <c:pt idx="6">
                  <c:v>0.19020662406729899</c:v>
                </c:pt>
                <c:pt idx="7">
                  <c:v>0.17769778465535849</c:v>
                </c:pt>
                <c:pt idx="8">
                  <c:v>0.13819374677572538</c:v>
                </c:pt>
                <c:pt idx="9">
                  <c:v>0.78464939237962306</c:v>
                </c:pt>
                <c:pt idx="10">
                  <c:v>0.74322493856144811</c:v>
                </c:pt>
                <c:pt idx="11">
                  <c:v>0.67576157610949406</c:v>
                </c:pt>
                <c:pt idx="12">
                  <c:v>0.41028971946150616</c:v>
                </c:pt>
                <c:pt idx="13">
                  <c:v>0.38597488040049582</c:v>
                </c:pt>
                <c:pt idx="14">
                  <c:v>0.19636080325107796</c:v>
                </c:pt>
                <c:pt idx="15">
                  <c:v>0.19473296746447766</c:v>
                </c:pt>
                <c:pt idx="16">
                  <c:v>0.14288509742737374</c:v>
                </c:pt>
                <c:pt idx="17">
                  <c:v>0.22463084030651573</c:v>
                </c:pt>
                <c:pt idx="18">
                  <c:v>0.48912241725181127</c:v>
                </c:pt>
                <c:pt idx="19">
                  <c:v>0.50411703894021997</c:v>
                </c:pt>
                <c:pt idx="20">
                  <c:v>0.41677080148628215</c:v>
                </c:pt>
                <c:pt idx="21">
                  <c:v>0.22983301757785793</c:v>
                </c:pt>
                <c:pt idx="22">
                  <c:v>0.21809651825222043</c:v>
                </c:pt>
                <c:pt idx="23">
                  <c:v>0.21435248961717593</c:v>
                </c:pt>
                <c:pt idx="24">
                  <c:v>0.20975110169946667</c:v>
                </c:pt>
                <c:pt idx="25">
                  <c:v>0.14381889306350334</c:v>
                </c:pt>
                <c:pt idx="26">
                  <c:v>0.49384671466740254</c:v>
                </c:pt>
                <c:pt idx="27">
                  <c:v>0.26379379627659061</c:v>
                </c:pt>
                <c:pt idx="28">
                  <c:v>0.26603767129684375</c:v>
                </c:pt>
                <c:pt idx="29">
                  <c:v>0.22321839066762078</c:v>
                </c:pt>
                <c:pt idx="30">
                  <c:v>0.1541746004969192</c:v>
                </c:pt>
                <c:pt idx="31">
                  <c:v>0.66541213305936175</c:v>
                </c:pt>
                <c:pt idx="32">
                  <c:v>0.49198292416779743</c:v>
                </c:pt>
                <c:pt idx="33">
                  <c:v>0.4894361177037857</c:v>
                </c:pt>
                <c:pt idx="34">
                  <c:v>0.24990143358482492</c:v>
                </c:pt>
                <c:pt idx="35">
                  <c:v>0.23551044034307542</c:v>
                </c:pt>
                <c:pt idx="36">
                  <c:v>0.22848598000714213</c:v>
                </c:pt>
                <c:pt idx="37">
                  <c:v>0.22720215082701675</c:v>
                </c:pt>
                <c:pt idx="38">
                  <c:v>0.22085115674834682</c:v>
                </c:pt>
                <c:pt idx="39">
                  <c:v>0.21943016582882086</c:v>
                </c:pt>
                <c:pt idx="40">
                  <c:v>0.15309779950010127</c:v>
                </c:pt>
              </c:numCache>
            </c:numRef>
          </c:xVal>
          <c:yVal>
            <c:numRef>
              <c:f>summary!$V$13:$V$53</c:f>
              <c:numCache>
                <c:formatCode>General</c:formatCode>
                <c:ptCount val="41"/>
                <c:pt idx="5">
                  <c:v>1.6945762250064569</c:v>
                </c:pt>
                <c:pt idx="6">
                  <c:v>1.6695427610132489</c:v>
                </c:pt>
                <c:pt idx="7">
                  <c:v>1.5118677519738151</c:v>
                </c:pt>
                <c:pt idx="8">
                  <c:v>1.7662509043723642</c:v>
                </c:pt>
                <c:pt idx="9">
                  <c:v>5.5057463827416032E-2</c:v>
                </c:pt>
                <c:pt idx="10">
                  <c:v>0.1760353219716676</c:v>
                </c:pt>
                <c:pt idx="14">
                  <c:v>1.359072636373853</c:v>
                </c:pt>
                <c:pt idx="15">
                  <c:v>1.1024111501634044</c:v>
                </c:pt>
                <c:pt idx="16">
                  <c:v>1.5794772090713494</c:v>
                </c:pt>
                <c:pt idx="17">
                  <c:v>1.0998118263242689</c:v>
                </c:pt>
                <c:pt idx="21">
                  <c:v>1.0780351896614828</c:v>
                </c:pt>
                <c:pt idx="22">
                  <c:v>0.92347670030617146</c:v>
                </c:pt>
                <c:pt idx="23">
                  <c:v>0.91822152115168043</c:v>
                </c:pt>
                <c:pt idx="24">
                  <c:v>0.8312222717097878</c:v>
                </c:pt>
                <c:pt idx="25">
                  <c:v>1.4891029568977323</c:v>
                </c:pt>
                <c:pt idx="27">
                  <c:v>0.27533952379999538</c:v>
                </c:pt>
                <c:pt idx="28">
                  <c:v>0.37279470470462678</c:v>
                </c:pt>
                <c:pt idx="29">
                  <c:v>0.55675605142590301</c:v>
                </c:pt>
                <c:pt idx="30">
                  <c:v>1.284029985158379</c:v>
                </c:pt>
                <c:pt idx="34">
                  <c:v>0.83664980127934063</c:v>
                </c:pt>
                <c:pt idx="35">
                  <c:v>0.80901221563350623</c:v>
                </c:pt>
                <c:pt idx="36">
                  <c:v>0.81405779347092488</c:v>
                </c:pt>
                <c:pt idx="37">
                  <c:v>0.81434571060977146</c:v>
                </c:pt>
                <c:pt idx="38">
                  <c:v>0.78640373368978467</c:v>
                </c:pt>
                <c:pt idx="39">
                  <c:v>0.72266066545438834</c:v>
                </c:pt>
                <c:pt idx="40">
                  <c:v>1.4347352860487121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summary!$Y$3</c:f>
              <c:strCache>
                <c:ptCount val="1"/>
                <c:pt idx="0">
                  <c:v>without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summary!$Q$54:$Q$94</c:f>
              <c:numCache>
                <c:formatCode>General</c:formatCode>
                <c:ptCount val="41"/>
                <c:pt idx="0">
                  <c:v>0.43250333916824812</c:v>
                </c:pt>
                <c:pt idx="1">
                  <c:v>0.42003531510168357</c:v>
                </c:pt>
                <c:pt idx="2">
                  <c:v>0.44681736862992855</c:v>
                </c:pt>
                <c:pt idx="3">
                  <c:v>0.40980834115448361</c:v>
                </c:pt>
                <c:pt idx="4">
                  <c:v>0.39791742139912917</c:v>
                </c:pt>
                <c:pt idx="5">
                  <c:v>0.37945698761061819</c:v>
                </c:pt>
                <c:pt idx="6">
                  <c:v>0.1873229153937028</c:v>
                </c:pt>
                <c:pt idx="7">
                  <c:v>0.17774999888358237</c:v>
                </c:pt>
                <c:pt idx="8">
                  <c:v>0.13868990973729742</c:v>
                </c:pt>
                <c:pt idx="9">
                  <c:v>0.89833994793856431</c:v>
                </c:pt>
                <c:pt idx="10">
                  <c:v>0.86746326132242269</c:v>
                </c:pt>
                <c:pt idx="11">
                  <c:v>0.79764921655898424</c:v>
                </c:pt>
                <c:pt idx="12">
                  <c:v>0.7146098587786287</c:v>
                </c:pt>
                <c:pt idx="13">
                  <c:v>0.4135563603091878</c:v>
                </c:pt>
                <c:pt idx="14">
                  <c:v>0.20077909788620618</c:v>
                </c:pt>
                <c:pt idx="15">
                  <c:v>0.19234809294962898</c:v>
                </c:pt>
                <c:pt idx="16">
                  <c:v>0.14763263977896626</c:v>
                </c:pt>
                <c:pt idx="17">
                  <c:v>0.43303754885739293</c:v>
                </c:pt>
                <c:pt idx="18">
                  <c:v>0.76118853700683875</c:v>
                </c:pt>
                <c:pt idx="19">
                  <c:v>0.65860459923851289</c:v>
                </c:pt>
                <c:pt idx="20">
                  <c:v>0.48555032678789783</c:v>
                </c:pt>
                <c:pt idx="21">
                  <c:v>0.23495800649424434</c:v>
                </c:pt>
                <c:pt idx="22">
                  <c:v>0.21344950005092636</c:v>
                </c:pt>
                <c:pt idx="23">
                  <c:v>0.21198957816920622</c:v>
                </c:pt>
                <c:pt idx="24">
                  <c:v>0.20741154805245027</c:v>
                </c:pt>
                <c:pt idx="25">
                  <c:v>0.1382329752099532</c:v>
                </c:pt>
                <c:pt idx="26">
                  <c:v>0.56384412573304066</c:v>
                </c:pt>
                <c:pt idx="27">
                  <c:v>0.26149652879940993</c:v>
                </c:pt>
                <c:pt idx="28">
                  <c:v>0.27333891287243361</c:v>
                </c:pt>
                <c:pt idx="29">
                  <c:v>0.23070022369656115</c:v>
                </c:pt>
                <c:pt idx="30">
                  <c:v>0.15317213359609597</c:v>
                </c:pt>
                <c:pt idx="31">
                  <c:v>0.70116789289616732</c:v>
                </c:pt>
                <c:pt idx="32">
                  <c:v>0.63578226107243785</c:v>
                </c:pt>
                <c:pt idx="33">
                  <c:v>0.57179551886597169</c:v>
                </c:pt>
                <c:pt idx="34">
                  <c:v>0.54780687529777994</c:v>
                </c:pt>
                <c:pt idx="35">
                  <c:v>0.24037831484172234</c:v>
                </c:pt>
                <c:pt idx="36">
                  <c:v>0.22925118113619869</c:v>
                </c:pt>
                <c:pt idx="37">
                  <c:v>0.22403861318772875</c:v>
                </c:pt>
                <c:pt idx="38">
                  <c:v>0.21963653984504025</c:v>
                </c:pt>
                <c:pt idx="39">
                  <c:v>0.21808991791898197</c:v>
                </c:pt>
                <c:pt idx="40">
                  <c:v>0.19590846114375426</c:v>
                </c:pt>
              </c:numCache>
            </c:numRef>
          </c:xVal>
          <c:yVal>
            <c:numRef>
              <c:f>summary!$V$54:$V$94</c:f>
              <c:numCache>
                <c:formatCode>General</c:formatCode>
                <c:ptCount val="41"/>
                <c:pt idx="6">
                  <c:v>1.2582611941071602</c:v>
                </c:pt>
                <c:pt idx="7">
                  <c:v>1.1473023204706085</c:v>
                </c:pt>
                <c:pt idx="8">
                  <c:v>1.449575966040433</c:v>
                </c:pt>
                <c:pt idx="9">
                  <c:v>4.2023325274219092E-2</c:v>
                </c:pt>
                <c:pt idx="14">
                  <c:v>1.0672854043592455</c:v>
                </c:pt>
                <c:pt idx="15">
                  <c:v>0.94885139693111087</c:v>
                </c:pt>
                <c:pt idx="16">
                  <c:v>1.3191917430495794</c:v>
                </c:pt>
                <c:pt idx="21">
                  <c:v>0.82604728624533552</c:v>
                </c:pt>
                <c:pt idx="22">
                  <c:v>0.8173332960190659</c:v>
                </c:pt>
                <c:pt idx="23">
                  <c:v>0.71421587465146252</c:v>
                </c:pt>
                <c:pt idx="24">
                  <c:v>0.66360731801781647</c:v>
                </c:pt>
                <c:pt idx="25">
                  <c:v>1.268556613365948</c:v>
                </c:pt>
                <c:pt idx="27">
                  <c:v>0.48870526170995682</c:v>
                </c:pt>
                <c:pt idx="28">
                  <c:v>0.34613195785905371</c:v>
                </c:pt>
                <c:pt idx="29">
                  <c:v>0.40942479955379529</c:v>
                </c:pt>
                <c:pt idx="30">
                  <c:v>0.99239948632072872</c:v>
                </c:pt>
                <c:pt idx="35">
                  <c:v>0.68031698105940452</c:v>
                </c:pt>
                <c:pt idx="36">
                  <c:v>0.72395890544316799</c:v>
                </c:pt>
                <c:pt idx="37">
                  <c:v>0.68603470521237186</c:v>
                </c:pt>
                <c:pt idx="38">
                  <c:v>0.63040691275162397</c:v>
                </c:pt>
                <c:pt idx="39">
                  <c:v>0.57999580675371476</c:v>
                </c:pt>
                <c:pt idx="40">
                  <c:v>0.72649928142679387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65584"/>
        <c:axId val="207365968"/>
        <c:extLst/>
      </c:scatterChart>
      <c:valAx>
        <c:axId val="2073655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7365968"/>
        <c:crosses val="autoZero"/>
        <c:crossBetween val="midCat"/>
      </c:valAx>
      <c:valAx>
        <c:axId val="207365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ζ</a:t>
                </a:r>
                <a:r>
                  <a:rPr lang="fr-CH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fr-CH"/>
                  <a:t>[-]</a:t>
                </a:r>
              </a:p>
            </c:rich>
          </c:tx>
          <c:layout>
            <c:manualLayout>
              <c:xMode val="edge"/>
              <c:yMode val="edge"/>
              <c:x val="2.1724532755553207E-3"/>
              <c:y val="0.38568702323580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7365584"/>
        <c:crosses val="autoZero"/>
        <c:crossBetween val="midCat"/>
        <c:majorUnit val="0.2"/>
        <c:minorUnit val="0.1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1604908702001605"/>
          <c:y val="0.9261689087229219"/>
          <c:w val="0.41535655951751277"/>
          <c:h val="3.9025653128508801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848228096963166"/>
          <c:y val="3.9606513763436248E-2"/>
          <c:w val="0.83839991483954235"/>
          <c:h val="0.86746665522395527"/>
        </c:manualLayout>
      </c:layout>
      <c:scatterChart>
        <c:scatterStyle val="lineMarker"/>
        <c:varyColors val="0"/>
        <c:ser>
          <c:idx val="1"/>
          <c:order val="0"/>
          <c:tx>
            <c:strRef>
              <c:f>Q_Qb_plots!$O$2</c:f>
              <c:strCache>
                <c:ptCount val="1"/>
                <c:pt idx="0">
                  <c:v>a = 0.041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Q_Qb_plots!$D$17:$D$24</c:f>
              <c:numCache>
                <c:formatCode>General</c:formatCode>
                <c:ptCount val="8"/>
              </c:numCache>
            </c:numRef>
          </c:xVal>
          <c:yVal>
            <c:numRef>
              <c:f>Q_Qb_plots!$E$17:$E$24</c:f>
              <c:numCache>
                <c:formatCode>General</c:formatCode>
                <c:ptCount val="8"/>
              </c:numCache>
            </c:numRef>
          </c:yVal>
          <c:smooth val="0"/>
        </c:ser>
        <c:ser>
          <c:idx val="0"/>
          <c:order val="1"/>
          <c:tx>
            <c:strRef>
              <c:f>Q_Qb_plots!$O$3</c:f>
              <c:strCache>
                <c:ptCount val="1"/>
                <c:pt idx="0">
                  <c:v>a = 0.042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2"/>
            <c:spPr>
              <a:noFill/>
              <a:ln w="9525">
                <a:solidFill>
                  <a:sysClr val="window" lastClr="FFFFFF">
                    <a:lumMod val="65000"/>
                  </a:sysClr>
                </a:solidFill>
              </a:ln>
              <a:effectLst/>
            </c:spPr>
          </c:marker>
          <c:xVal>
            <c:numRef>
              <c:f>Q_Qb_plots!$D$33:$D$34</c:f>
              <c:numCache>
                <c:formatCode>General</c:formatCode>
                <c:ptCount val="2"/>
              </c:numCache>
            </c:numRef>
          </c:xVal>
          <c:yVal>
            <c:numRef>
              <c:f>Q_Qb_plots!$E$33:$E$34</c:f>
              <c:numCache>
                <c:formatCode>General</c:formatCode>
                <c:ptCount val="2"/>
              </c:numCache>
            </c:numRef>
          </c:yVal>
          <c:smooth val="0"/>
        </c:ser>
        <c:ser>
          <c:idx val="2"/>
          <c:order val="2"/>
          <c:tx>
            <c:strRef>
              <c:f>Q_Qb_plots!$O$4</c:f>
              <c:strCache>
                <c:ptCount val="1"/>
                <c:pt idx="0">
                  <c:v>a = 0.044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2"/>
            <c:spPr>
              <a:noFill/>
              <a:ln w="9525">
                <a:solidFill>
                  <a:srgbClr val="E7E6E6">
                    <a:lumMod val="75000"/>
                  </a:srgbClr>
                </a:solidFill>
              </a:ln>
              <a:effectLst/>
            </c:spPr>
          </c:marker>
          <c:xVal>
            <c:numRef>
              <c:f>Q_Qb_plots!$D$37:$D$48</c:f>
              <c:numCache>
                <c:formatCode>General</c:formatCode>
                <c:ptCount val="12"/>
              </c:numCache>
            </c:numRef>
          </c:xVal>
          <c:yVal>
            <c:numRef>
              <c:f>Q_Qb_plots!$E$37:$E$48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3"/>
          <c:tx>
            <c:strRef>
              <c:f>Q_Qb_plots!$O$5</c:f>
              <c:strCache>
                <c:ptCount val="1"/>
                <c:pt idx="0">
                  <c:v>a = 0.047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noFill/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Q_Qb_plots!$D$61:$D$74</c:f>
              <c:numCache>
                <c:formatCode>General</c:formatCode>
                <c:ptCount val="14"/>
              </c:numCache>
            </c:numRef>
          </c:xVal>
          <c:yVal>
            <c:numRef>
              <c:f>Q_Qb_plots!$E$61:$E$74</c:f>
              <c:numCache>
                <c:formatCode>General</c:formatCode>
                <c:ptCount val="14"/>
              </c:numCache>
            </c:numRef>
          </c:yVal>
          <c:smooth val="0"/>
        </c:ser>
        <c:ser>
          <c:idx val="4"/>
          <c:order val="4"/>
          <c:tx>
            <c:strRef>
              <c:f>Q_Qb_plots!$O$6</c:f>
              <c:strCache>
                <c:ptCount val="1"/>
                <c:pt idx="0">
                  <c:v>a = 0.049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noFill/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Q_Qb_plots!$D$89:$D$99</c:f>
              <c:numCache>
                <c:formatCode>General</c:formatCode>
                <c:ptCount val="11"/>
              </c:numCache>
            </c:numRef>
          </c:xVal>
          <c:yVal>
            <c:numRef>
              <c:f>Q_Qb_plots!$E$89:$E$99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5"/>
          <c:order val="5"/>
          <c:tx>
            <c:strRef>
              <c:f>Q_Qb_plots!$O$7</c:f>
              <c:strCache>
                <c:ptCount val="1"/>
                <c:pt idx="0">
                  <c:v>a = 0.053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noFill/>
              <a:ln w="9525">
                <a:solidFill>
                  <a:srgbClr val="E7E6E6">
                    <a:lumMod val="25000"/>
                  </a:srgbClr>
                </a:solidFill>
              </a:ln>
              <a:effectLst/>
            </c:spPr>
          </c:marker>
          <c:xVal>
            <c:numRef>
              <c:f>Q_Qb_plots!$D$111:$D$117</c:f>
              <c:numCache>
                <c:formatCode>General</c:formatCode>
                <c:ptCount val="7"/>
              </c:numCache>
            </c:numRef>
          </c:xVal>
          <c:yVal>
            <c:numRef>
              <c:f>Q_Qb_plots!$E$111:$E$117</c:f>
              <c:numCache>
                <c:formatCode>General</c:formatCode>
                <c:ptCount val="7"/>
              </c:numCache>
            </c:numRef>
          </c:yVal>
          <c:smooth val="0"/>
        </c:ser>
        <c:ser>
          <c:idx val="6"/>
          <c:order val="6"/>
          <c:tx>
            <c:strRef>
              <c:f>Q_Qb_plots!$O$8</c:f>
              <c:strCache>
                <c:ptCount val="1"/>
                <c:pt idx="0">
                  <c:v>a = 0.055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Q_Qb_plots!$D$125:$D$128</c:f>
              <c:numCache>
                <c:formatCode>General</c:formatCode>
                <c:ptCount val="4"/>
              </c:numCache>
            </c:numRef>
          </c:xVal>
          <c:yVal>
            <c:numRef>
              <c:f>Q_Qb_plots!$E$125:$E$128</c:f>
              <c:numCache>
                <c:formatCode>General</c:formatCode>
                <c:ptCount val="4"/>
              </c:numCache>
            </c:numRef>
          </c:yVal>
          <c:smooth val="0"/>
        </c:ser>
        <c:ser>
          <c:idx val="7"/>
          <c:order val="7"/>
          <c:tx>
            <c:strRef>
              <c:f>Q_Qb_plots!$P$12</c:f>
              <c:strCache>
                <c:ptCount val="1"/>
                <c:pt idx="0">
                  <c:v>Qb,nc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Q_Qb_plots!$O$13:$O$63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5.1000000000000004E-3</c:v>
                </c:pt>
                <c:pt idx="2">
                  <c:v>5.1999999999999998E-3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5.8999999999999999E-3</c:v>
                </c:pt>
                <c:pt idx="10">
                  <c:v>6.0000000000000001E-3</c:v>
                </c:pt>
                <c:pt idx="11">
                  <c:v>6.1000000000000004E-3</c:v>
                </c:pt>
                <c:pt idx="12">
                  <c:v>6.1999999999999998E-3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6.4999999999999997E-3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6.8999999999999999E-3</c:v>
                </c:pt>
                <c:pt idx="20">
                  <c:v>7.0000000000000097E-3</c:v>
                </c:pt>
                <c:pt idx="21">
                  <c:v>7.1000000000000099E-3</c:v>
                </c:pt>
                <c:pt idx="22">
                  <c:v>7.2000000000000102E-3</c:v>
                </c:pt>
                <c:pt idx="23">
                  <c:v>7.3000000000000096E-3</c:v>
                </c:pt>
                <c:pt idx="24">
                  <c:v>7.4000000000000099E-3</c:v>
                </c:pt>
                <c:pt idx="25">
                  <c:v>7.5000000000000101E-3</c:v>
                </c:pt>
                <c:pt idx="26">
                  <c:v>7.6000000000000104E-3</c:v>
                </c:pt>
                <c:pt idx="27">
                  <c:v>7.7000000000000098E-3</c:v>
                </c:pt>
                <c:pt idx="28">
                  <c:v>7.8000000000000101E-3</c:v>
                </c:pt>
                <c:pt idx="29">
                  <c:v>7.9000000000000094E-3</c:v>
                </c:pt>
                <c:pt idx="30">
                  <c:v>8.0000000000000106E-3</c:v>
                </c:pt>
                <c:pt idx="31">
                  <c:v>8.10000000000001E-3</c:v>
                </c:pt>
                <c:pt idx="32">
                  <c:v>8.2000000000000094E-3</c:v>
                </c:pt>
                <c:pt idx="33">
                  <c:v>8.3000000000000105E-3</c:v>
                </c:pt>
                <c:pt idx="34">
                  <c:v>8.4000000000000099E-3</c:v>
                </c:pt>
                <c:pt idx="35">
                  <c:v>8.5000000000000093E-3</c:v>
                </c:pt>
                <c:pt idx="36">
                  <c:v>8.6000000000000104E-3</c:v>
                </c:pt>
                <c:pt idx="37">
                  <c:v>8.7000000000000098E-3</c:v>
                </c:pt>
                <c:pt idx="38">
                  <c:v>8.8000000000000092E-3</c:v>
                </c:pt>
                <c:pt idx="39">
                  <c:v>8.9000000000000103E-3</c:v>
                </c:pt>
                <c:pt idx="40">
                  <c:v>9.0000000000000097E-3</c:v>
                </c:pt>
                <c:pt idx="41">
                  <c:v>9.1000000000000109E-3</c:v>
                </c:pt>
                <c:pt idx="42">
                  <c:v>9.2000000000000103E-3</c:v>
                </c:pt>
                <c:pt idx="43">
                  <c:v>9.3000000000000096E-3</c:v>
                </c:pt>
                <c:pt idx="44">
                  <c:v>9.4000000000000108E-3</c:v>
                </c:pt>
                <c:pt idx="45">
                  <c:v>9.5000000000000102E-3</c:v>
                </c:pt>
                <c:pt idx="46">
                  <c:v>9.6000000000000096E-3</c:v>
                </c:pt>
                <c:pt idx="47">
                  <c:v>9.7000000000000107E-3</c:v>
                </c:pt>
                <c:pt idx="48">
                  <c:v>9.8000000000000101E-3</c:v>
                </c:pt>
                <c:pt idx="49">
                  <c:v>9.9000000000000095E-3</c:v>
                </c:pt>
                <c:pt idx="50">
                  <c:v>0.01</c:v>
                </c:pt>
              </c:numCache>
            </c:numRef>
          </c:xVal>
          <c:yVal>
            <c:numRef>
              <c:f>Q_Qb_plots!$P$13:$P$63</c:f>
              <c:numCache>
                <c:formatCode>General</c:formatCode>
                <c:ptCount val="51"/>
                <c:pt idx="0">
                  <c:v>0.18026946172465141</c:v>
                </c:pt>
                <c:pt idx="1">
                  <c:v>0.19166392124373122</c:v>
                </c:pt>
                <c:pt idx="2">
                  <c:v>0.2028075766831039</c:v>
                </c:pt>
                <c:pt idx="3">
                  <c:v>0.21371061510907374</c:v>
                </c:pt>
                <c:pt idx="4">
                  <c:v>0.22438262733539105</c:v>
                </c:pt>
                <c:pt idx="5">
                  <c:v>0.23483265311161361</c:v>
                </c:pt>
                <c:pt idx="6">
                  <c:v>0.24506922213501614</c:v>
                </c:pt>
                <c:pt idx="7">
                  <c:v>0.2551003913390204</c:v>
                </c:pt>
                <c:pt idx="8">
                  <c:v>0.26493377885506675</c:v>
                </c:pt>
                <c:pt idx="9">
                  <c:v>0.27457659499643228</c:v>
                </c:pt>
                <c:pt idx="10">
                  <c:v>0.2840356705707423</c:v>
                </c:pt>
                <c:pt idx="11">
                  <c:v>0.29331748279182257</c:v>
                </c:pt>
                <c:pt idx="12">
                  <c:v>0.30242817903011865</c:v>
                </c:pt>
                <c:pt idx="13">
                  <c:v>0.31137359861366853</c:v>
                </c:pt>
                <c:pt idx="14">
                  <c:v>0.32015929286778722</c:v>
                </c:pt>
                <c:pt idx="15">
                  <c:v>0.32879054356083603</c:v>
                </c:pt>
                <c:pt idx="16">
                  <c:v>0.33727237990524017</c:v>
                </c:pt>
                <c:pt idx="17">
                  <c:v>0.34560959424691973</c:v>
                </c:pt>
                <c:pt idx="18">
                  <c:v>0.35380675656223115</c:v>
                </c:pt>
                <c:pt idx="19">
                  <c:v>0.36186822786913897</c:v>
                </c:pt>
                <c:pt idx="20">
                  <c:v>0.36979817264837322</c:v>
                </c:pt>
                <c:pt idx="21">
                  <c:v>0.37760057036064509</c:v>
                </c:pt>
                <c:pt idx="22">
                  <c:v>0.38527922613743826</c:v>
                </c:pt>
                <c:pt idx="23">
                  <c:v>0.39283778071522502</c:v>
                </c:pt>
                <c:pt idx="24">
                  <c:v>0.40027971967622644</c:v>
                </c:pt>
                <c:pt idx="25">
                  <c:v>0.40760838205276251</c:v>
                </c:pt>
                <c:pt idx="26">
                  <c:v>0.4148269683468726</c:v>
                </c:pt>
                <c:pt idx="27">
                  <c:v>0.42193854801205788</c:v>
                </c:pt>
                <c:pt idx="28">
                  <c:v>0.42894606643969446</c:v>
                </c:pt>
                <c:pt idx="29">
                  <c:v>0.43585235148879597</c:v>
                </c:pt>
                <c:pt idx="30">
                  <c:v>0.44266011959433538</c:v>
                </c:pt>
                <c:pt idx="31">
                  <c:v>0.44937198148623514</c:v>
                </c:pt>
                <c:pt idx="32">
                  <c:v>0.45599044754828455</c:v>
                </c:pt>
                <c:pt idx="33">
                  <c:v>0.46251793284376808</c:v>
                </c:pt>
                <c:pt idx="34">
                  <c:v>0.46895676183226032</c:v>
                </c:pt>
                <c:pt idx="35">
                  <c:v>0.47530917279999318</c:v>
                </c:pt>
                <c:pt idx="36">
                  <c:v>0.48157732202433579</c:v>
                </c:pt>
                <c:pt idx="37">
                  <c:v>0.48776328769123678</c:v>
                </c:pt>
                <c:pt idx="38">
                  <c:v>0.49386907358292875</c:v>
                </c:pt>
                <c:pt idx="39">
                  <c:v>0.49989661255181073</c:v>
                </c:pt>
                <c:pt idx="40">
                  <c:v>0.50584776979516555</c:v>
                </c:pt>
                <c:pt idx="41">
                  <c:v>0.51172434594419425</c:v>
                </c:pt>
                <c:pt idx="42">
                  <c:v>0.51752807997980854</c:v>
                </c:pt>
                <c:pt idx="43">
                  <c:v>0.52326065198667004</c:v>
                </c:pt>
                <c:pt idx="44">
                  <c:v>0.52892368575608417</c:v>
                </c:pt>
                <c:pt idx="45">
                  <c:v>0.53451875124754089</c:v>
                </c:pt>
                <c:pt idx="46">
                  <c:v>0.54004736691799327</c:v>
                </c:pt>
                <c:pt idx="47">
                  <c:v>0.54551100192727064</c:v>
                </c:pt>
                <c:pt idx="48">
                  <c:v>0.55091107822741225</c:v>
                </c:pt>
                <c:pt idx="49">
                  <c:v>0.55624897254314787</c:v>
                </c:pt>
                <c:pt idx="50">
                  <c:v>0.56152601825024151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03680"/>
        <c:axId val="206830128"/>
        <c:extLst/>
      </c:scatterChart>
      <c:valAx>
        <c:axId val="207403680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Discharge [m³/s]</a:t>
                </a:r>
              </a:p>
            </c:rich>
          </c:tx>
          <c:layout>
            <c:manualLayout>
              <c:xMode val="edge"/>
              <c:yMode val="edge"/>
              <c:x val="0.41044719219983433"/>
              <c:y val="0.94722063692992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830128"/>
        <c:crosses val="autoZero"/>
        <c:crossBetween val="midCat"/>
      </c:valAx>
      <c:valAx>
        <c:axId val="206830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Bedload capacity [kg/s]</a:t>
                </a:r>
              </a:p>
            </c:rich>
          </c:tx>
          <c:layout>
            <c:manualLayout>
              <c:xMode val="edge"/>
              <c:yMode val="edge"/>
              <c:x val="2.1724532755553207E-3"/>
              <c:y val="0.38568702323580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7403680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77570265693974561"/>
          <c:y val="5.6050834245174375E-2"/>
          <c:w val="0.16405736355198947"/>
          <c:h val="0.482550437326124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209551</xdr:colOff>
      <xdr:row>4</xdr:row>
      <xdr:rowOff>85725</xdr:rowOff>
    </xdr:from>
    <xdr:to>
      <xdr:col>34</xdr:col>
      <xdr:colOff>590551</xdr:colOff>
      <xdr:row>44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114300</xdr:colOff>
      <xdr:row>46</xdr:row>
      <xdr:rowOff>38100</xdr:rowOff>
    </xdr:from>
    <xdr:to>
      <xdr:col>36</xdr:col>
      <xdr:colOff>314325</xdr:colOff>
      <xdr:row>82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304800</xdr:colOff>
      <xdr:row>4</xdr:row>
      <xdr:rowOff>9525</xdr:rowOff>
    </xdr:from>
    <xdr:to>
      <xdr:col>47</xdr:col>
      <xdr:colOff>504825</xdr:colOff>
      <xdr:row>40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43</xdr:row>
      <xdr:rowOff>0</xdr:rowOff>
    </xdr:from>
    <xdr:to>
      <xdr:col>49</xdr:col>
      <xdr:colOff>200025</xdr:colOff>
      <xdr:row>79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400050</xdr:colOff>
      <xdr:row>3</xdr:row>
      <xdr:rowOff>47625</xdr:rowOff>
    </xdr:from>
    <xdr:to>
      <xdr:col>29</xdr:col>
      <xdr:colOff>600075</xdr:colOff>
      <xdr:row>39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2:X94" totalsRowShown="0" headerRowDxfId="38" dataDxfId="37">
  <autoFilter ref="B12:X94"/>
  <tableColumns count="23">
    <tableColumn id="1" name="Exp." dataDxfId="36"/>
    <tableColumn id="2" name="File" dataDxfId="35"/>
    <tableColumn id="3" name="Q " dataDxfId="34"/>
    <tableColumn id="4" name="Qs" dataDxfId="33"/>
    <tableColumn id="5" name="h US 1" dataDxfId="32"/>
    <tableColumn id="6" name="h US 2" dataDxfId="31"/>
    <tableColumn id="7" name="h US 3" dataDxfId="30"/>
    <tableColumn id="8" name="h US 4" dataDxfId="29"/>
    <tableColumn id="9" name="h US 5" dataDxfId="28"/>
    <tableColumn id="10" name="ames" dataDxfId="27"/>
    <tableColumn id="11" name="amean" dataDxfId="26"/>
    <tableColumn id="12" name="a/h0" dataDxfId="25"/>
    <tableColumn id="13" name="a/hnc" dataDxfId="24"/>
    <tableColumn id="14" name="η" dataDxfId="23"/>
    <tableColumn id="15" name="ϑrel" dataDxfId="22"/>
    <tableColumn id="16" name="Fr" dataDxfId="21"/>
    <tableColumn id="17" name="hnc/h0" dataDxfId="20"/>
    <tableColumn id="18" name="τ*" dataDxfId="19"/>
    <tableColumn id="19" name="µ(H0)" dataDxfId="18"/>
    <tableColumn id="20" name="µ(h)" dataDxfId="17"/>
    <tableColumn id="21" name="ζ" dataDxfId="16"/>
    <tableColumn id="22" name="dEc" dataDxfId="15"/>
    <tableColumn id="23" name="Fr/try" dataDxfId="14">
      <calculatedColumnFormula>Table2[[#This Row],[Fr]]*Table2[[#This Row],[a/hnc]]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12:M132" totalsRowShown="0" headerRowDxfId="13" dataDxfId="12">
  <autoFilter ref="B12:M132"/>
  <tableColumns count="12">
    <tableColumn id="1" name="Exp." dataDxfId="11"/>
    <tableColumn id="2" name="File" dataDxfId="10"/>
    <tableColumn id="3" name="Q " dataDxfId="9"/>
    <tableColumn id="4" name="Qb" dataDxfId="8"/>
    <tableColumn id="5" name="h US 1" dataDxfId="7"/>
    <tableColumn id="6" name="h US 2" dataDxfId="6"/>
    <tableColumn id="7" name="h US 3" dataDxfId="5"/>
    <tableColumn id="8" name="h US 4" dataDxfId="4"/>
    <tableColumn id="9" name="h US 5" dataDxfId="3"/>
    <tableColumn id="10" name="ames" dataDxfId="2"/>
    <tableColumn id="11" name="amean" dataDxfId="1"/>
    <tableColumn id="16" name="Fr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132"/>
  <sheetViews>
    <sheetView tabSelected="1" topLeftCell="P1" zoomScale="85" zoomScaleNormal="85" workbookViewId="0">
      <selection activeCell="U13" sqref="U13:W94"/>
    </sheetView>
  </sheetViews>
  <sheetFormatPr defaultRowHeight="15" x14ac:dyDescent="0.25"/>
  <cols>
    <col min="1" max="1" width="14" style="1" customWidth="1"/>
    <col min="2" max="2" width="9.85546875" style="3" customWidth="1"/>
    <col min="3" max="5" width="9.140625" style="2"/>
    <col min="6" max="6" width="10.140625" style="2" bestFit="1" customWidth="1"/>
    <col min="7" max="10" width="9.140625" style="2"/>
    <col min="11" max="11" width="9.42578125" style="2" bestFit="1" customWidth="1"/>
    <col min="12" max="12" width="9.140625" style="2"/>
    <col min="13" max="13" width="12.42578125" style="1" customWidth="1"/>
    <col min="14" max="14" width="12.5703125" style="1" customWidth="1"/>
    <col min="15" max="16384" width="9.140625" style="1"/>
  </cols>
  <sheetData>
    <row r="1" spans="2:25" x14ac:dyDescent="0.25">
      <c r="B1" s="8"/>
      <c r="N1" s="1" t="s">
        <v>25</v>
      </c>
    </row>
    <row r="2" spans="2:25" ht="15" customHeight="1" x14ac:dyDescent="0.25">
      <c r="B2" s="47" t="s">
        <v>22</v>
      </c>
      <c r="C2" s="48"/>
      <c r="D2" s="48"/>
      <c r="E2" s="48"/>
      <c r="F2" s="48"/>
      <c r="G2" s="48"/>
      <c r="H2" s="48"/>
      <c r="I2" s="48"/>
      <c r="J2" s="49"/>
      <c r="K2" s="22"/>
      <c r="L2" s="22"/>
      <c r="N2" s="43" t="s">
        <v>29</v>
      </c>
      <c r="O2" s="44"/>
      <c r="P2" s="45"/>
      <c r="Y2" s="1" t="s">
        <v>40</v>
      </c>
    </row>
    <row r="3" spans="2:25" ht="16.5" x14ac:dyDescent="0.3">
      <c r="B3" s="15" t="s">
        <v>16</v>
      </c>
      <c r="C3" s="16" t="s">
        <v>19</v>
      </c>
      <c r="D3" s="16" t="s">
        <v>0</v>
      </c>
      <c r="E3" s="16" t="s">
        <v>12</v>
      </c>
      <c r="F3" s="16" t="s">
        <v>6</v>
      </c>
      <c r="G3" s="16" t="s">
        <v>7</v>
      </c>
      <c r="H3" s="16" t="s">
        <v>8</v>
      </c>
      <c r="I3" s="16" t="s">
        <v>9</v>
      </c>
      <c r="J3" s="17" t="s">
        <v>10</v>
      </c>
      <c r="N3" s="25" t="s">
        <v>26</v>
      </c>
      <c r="O3" s="16">
        <v>0.1293</v>
      </c>
      <c r="P3" s="26" t="s">
        <v>27</v>
      </c>
      <c r="Y3" s="1" t="s">
        <v>41</v>
      </c>
    </row>
    <row r="4" spans="2:25" x14ac:dyDescent="0.25">
      <c r="B4" s="18" t="s">
        <v>20</v>
      </c>
      <c r="C4" s="19" t="s">
        <v>11</v>
      </c>
      <c r="D4" s="50" t="s">
        <v>14</v>
      </c>
      <c r="E4" s="50" t="s">
        <v>15</v>
      </c>
      <c r="F4" s="16">
        <v>2.1216236682544811</v>
      </c>
      <c r="G4" s="16">
        <v>1.9451939673897038</v>
      </c>
      <c r="H4" s="16">
        <v>2.1976756554275743</v>
      </c>
      <c r="I4" s="16">
        <v>2.4232670870515589</v>
      </c>
      <c r="J4" s="17">
        <v>2.4700746826789923</v>
      </c>
      <c r="N4" s="27" t="s">
        <v>28</v>
      </c>
      <c r="O4" s="28">
        <v>25.74</v>
      </c>
      <c r="P4" s="29" t="s">
        <v>27</v>
      </c>
      <c r="Q4" s="22"/>
      <c r="R4" s="22"/>
      <c r="S4" s="22"/>
    </row>
    <row r="5" spans="2:25" x14ac:dyDescent="0.25">
      <c r="B5" s="18" t="s">
        <v>21</v>
      </c>
      <c r="C5" s="19" t="s">
        <v>11</v>
      </c>
      <c r="D5" s="50"/>
      <c r="E5" s="50"/>
      <c r="F5" s="16">
        <v>1.799359250290164E-2</v>
      </c>
      <c r="G5" s="16">
        <v>1.6632235620562503E-2</v>
      </c>
      <c r="H5" s="16">
        <v>1.8243957177559646E-2</v>
      </c>
      <c r="I5" s="16">
        <v>2.0051892640225617E-2</v>
      </c>
      <c r="J5" s="17">
        <v>1.9398073787363263E-2</v>
      </c>
      <c r="L5" s="14"/>
    </row>
    <row r="6" spans="2:25" x14ac:dyDescent="0.25">
      <c r="B6" s="18" t="s">
        <v>18</v>
      </c>
      <c r="C6" s="19" t="s">
        <v>11</v>
      </c>
      <c r="D6" s="50"/>
      <c r="E6" s="50"/>
      <c r="F6" s="16">
        <v>0.98768512122042784</v>
      </c>
      <c r="G6" s="16">
        <v>0.99106741496905681</v>
      </c>
      <c r="H6" s="16">
        <v>0.97589570404440495</v>
      </c>
      <c r="I6" s="16">
        <v>0.98581272447802182</v>
      </c>
      <c r="J6" s="17">
        <v>0.96981280050992547</v>
      </c>
      <c r="K6" s="7"/>
      <c r="L6" s="7"/>
    </row>
    <row r="7" spans="2:25" x14ac:dyDescent="0.25">
      <c r="B7" s="18" t="s">
        <v>20</v>
      </c>
      <c r="C7" s="19" t="s">
        <v>11</v>
      </c>
      <c r="D7" s="51" t="s">
        <v>14</v>
      </c>
      <c r="E7" s="39">
        <v>-2.0875728819751518</v>
      </c>
      <c r="F7" s="16">
        <v>2.017531489658221</v>
      </c>
      <c r="G7" s="16">
        <v>1.9090439384964397</v>
      </c>
      <c r="H7" s="16">
        <v>1.7453385078706645</v>
      </c>
      <c r="I7" s="16">
        <v>2.3677800886725242</v>
      </c>
      <c r="J7" s="17">
        <v>2.6418764112683584</v>
      </c>
      <c r="K7" s="7"/>
      <c r="L7" s="7"/>
    </row>
    <row r="8" spans="2:25" x14ac:dyDescent="0.25">
      <c r="B8" s="18" t="s">
        <v>21</v>
      </c>
      <c r="C8" s="19" t="s">
        <v>11</v>
      </c>
      <c r="D8" s="51"/>
      <c r="E8" s="39">
        <v>-0.13498854411867559</v>
      </c>
      <c r="F8" s="16">
        <v>2.2164211812478345E-2</v>
      </c>
      <c r="G8" s="16">
        <v>2.0436138068041045E-2</v>
      </c>
      <c r="H8" s="16">
        <v>2.4874868167752265E-2</v>
      </c>
      <c r="I8" s="16">
        <v>2.3527651200315618E-2</v>
      </c>
      <c r="J8" s="17">
        <v>2.2168437141964124E-2</v>
      </c>
      <c r="L8" s="4"/>
    </row>
    <row r="9" spans="2:25" x14ac:dyDescent="0.25">
      <c r="B9" s="20" t="s">
        <v>18</v>
      </c>
      <c r="C9" s="21" t="s">
        <v>11</v>
      </c>
      <c r="D9" s="52"/>
      <c r="E9" s="40">
        <v>4.4485635575600977</v>
      </c>
      <c r="F9" s="28">
        <v>0.98872394900481797</v>
      </c>
      <c r="G9" s="28">
        <v>0.98322304894064327</v>
      </c>
      <c r="H9" s="28">
        <v>0.92881267762268116</v>
      </c>
      <c r="I9" s="28">
        <v>0.97564121900816303</v>
      </c>
      <c r="J9" s="42">
        <v>0.91157094135908845</v>
      </c>
      <c r="K9" s="7"/>
      <c r="L9" s="7"/>
    </row>
    <row r="10" spans="2:25" x14ac:dyDescent="0.25">
      <c r="B10" s="46" t="s">
        <v>13</v>
      </c>
      <c r="C10" s="46"/>
      <c r="D10" s="46"/>
      <c r="E10" s="46"/>
      <c r="F10" s="46"/>
      <c r="G10" s="46"/>
      <c r="H10" s="46"/>
      <c r="I10" s="46"/>
      <c r="J10" s="46"/>
      <c r="L10" s="4"/>
      <c r="M10" s="1" t="s">
        <v>33</v>
      </c>
      <c r="N10" s="1" t="s">
        <v>34</v>
      </c>
      <c r="O10" s="1" t="s">
        <v>36</v>
      </c>
      <c r="X10" s="38"/>
    </row>
    <row r="11" spans="2:25" x14ac:dyDescent="0.25">
      <c r="B11" s="5" t="s">
        <v>3</v>
      </c>
      <c r="C11" s="6" t="s">
        <v>3</v>
      </c>
      <c r="D11" s="6" t="s">
        <v>24</v>
      </c>
      <c r="E11" s="6" t="s">
        <v>4</v>
      </c>
      <c r="F11" s="6" t="s">
        <v>5</v>
      </c>
      <c r="G11" s="6" t="s">
        <v>5</v>
      </c>
      <c r="H11" s="6" t="s">
        <v>5</v>
      </c>
      <c r="I11" s="6" t="s">
        <v>5</v>
      </c>
      <c r="J11" s="6" t="s">
        <v>5</v>
      </c>
      <c r="K11" s="6" t="s">
        <v>5</v>
      </c>
      <c r="L11" s="6" t="s">
        <v>5</v>
      </c>
      <c r="M11" s="6" t="s">
        <v>27</v>
      </c>
      <c r="N11" s="6" t="s">
        <v>27</v>
      </c>
      <c r="O11" s="32" t="s">
        <v>27</v>
      </c>
      <c r="P11" s="6" t="s">
        <v>27</v>
      </c>
      <c r="Q11" s="6" t="s">
        <v>27</v>
      </c>
      <c r="R11" s="6" t="s">
        <v>27</v>
      </c>
      <c r="S11" s="6" t="s">
        <v>27</v>
      </c>
      <c r="T11" s="6" t="s">
        <v>27</v>
      </c>
      <c r="U11" s="6" t="s">
        <v>27</v>
      </c>
      <c r="V11" s="6" t="s">
        <v>27</v>
      </c>
      <c r="W11" s="6" t="s">
        <v>5</v>
      </c>
      <c r="X11" s="6" t="s">
        <v>27</v>
      </c>
    </row>
    <row r="12" spans="2:25" ht="16.5" x14ac:dyDescent="0.3">
      <c r="B12" s="9" t="s">
        <v>1</v>
      </c>
      <c r="C12" s="10" t="s">
        <v>2</v>
      </c>
      <c r="D12" s="10" t="s">
        <v>0</v>
      </c>
      <c r="E12" s="10" t="s">
        <v>17</v>
      </c>
      <c r="F12" s="10" t="s">
        <v>6</v>
      </c>
      <c r="G12" s="10" t="s">
        <v>7</v>
      </c>
      <c r="H12" s="10" t="s">
        <v>8</v>
      </c>
      <c r="I12" s="10" t="s">
        <v>9</v>
      </c>
      <c r="J12" s="10" t="s">
        <v>10</v>
      </c>
      <c r="K12" s="10" t="s">
        <v>23</v>
      </c>
      <c r="L12" s="10" t="s">
        <v>30</v>
      </c>
      <c r="M12" s="10" t="s">
        <v>31</v>
      </c>
      <c r="N12" s="10" t="s">
        <v>32</v>
      </c>
      <c r="O12" s="10" t="s">
        <v>39</v>
      </c>
      <c r="P12" s="10" t="s">
        <v>35</v>
      </c>
      <c r="Q12" s="31" t="s">
        <v>37</v>
      </c>
      <c r="R12" s="10" t="s">
        <v>42</v>
      </c>
      <c r="S12" s="10" t="s">
        <v>38</v>
      </c>
      <c r="T12" s="34" t="s">
        <v>45</v>
      </c>
      <c r="U12" s="34" t="s">
        <v>46</v>
      </c>
      <c r="V12" s="10" t="s">
        <v>43</v>
      </c>
      <c r="W12" s="10" t="s">
        <v>44</v>
      </c>
      <c r="X12" s="38" t="s">
        <v>47</v>
      </c>
    </row>
    <row r="13" spans="2:25" x14ac:dyDescent="0.25">
      <c r="B13" s="9">
        <v>3100</v>
      </c>
      <c r="C13" s="10">
        <v>4</v>
      </c>
      <c r="D13" s="10">
        <v>5.6865384615384651E-3</v>
      </c>
      <c r="E13" s="10">
        <v>3.0725490196078436E-2</v>
      </c>
      <c r="F13" s="11">
        <v>2.9231857344915065E-2</v>
      </c>
      <c r="G13" s="11">
        <v>2.7600925550794284E-2</v>
      </c>
      <c r="H13" s="11">
        <v>5.5637285042289319E-2</v>
      </c>
      <c r="I13" s="11">
        <v>7.988755548639534E-2</v>
      </c>
      <c r="J13" s="11">
        <v>2.6227373727388131E-2</v>
      </c>
      <c r="K13" s="10">
        <v>4.2999999999999997E-2</v>
      </c>
      <c r="L13" s="10">
        <v>4.2900000000000896E-2</v>
      </c>
      <c r="M13" s="30">
        <v>0.53700479053094397</v>
      </c>
      <c r="N13" s="10">
        <v>0.86214339629020376</v>
      </c>
      <c r="O13" s="31">
        <v>7.6503225672060832E-2</v>
      </c>
      <c r="P13" s="31">
        <v>0.12108008056682627</v>
      </c>
      <c r="Q13" s="31">
        <v>0.3886355794006513</v>
      </c>
      <c r="R13" s="31">
        <v>0.46305239305158807</v>
      </c>
      <c r="S13" s="10">
        <v>4.0807453196304933E-3</v>
      </c>
      <c r="T13" s="10">
        <v>0.57947518064973569</v>
      </c>
      <c r="U13" s="33"/>
      <c r="V13" s="10"/>
      <c r="W13" s="10"/>
      <c r="X13" s="34">
        <f>Table2[[#This Row],[Fr]]/Table2[[#This Row],[a/hnc]]</f>
        <v>0.45077835203859024</v>
      </c>
    </row>
    <row r="14" spans="2:25" x14ac:dyDescent="0.25">
      <c r="B14" s="9">
        <v>3100</v>
      </c>
      <c r="C14" s="10">
        <v>7</v>
      </c>
      <c r="D14" s="10">
        <v>5.3789473684210517E-3</v>
      </c>
      <c r="E14" s="10">
        <v>2.7189189189189184E-2</v>
      </c>
      <c r="F14" s="11">
        <v>3.0026758607894988E-2</v>
      </c>
      <c r="G14" s="11">
        <v>2.7726734152708963E-2</v>
      </c>
      <c r="H14" s="11">
        <v>5.3143503465590249E-2</v>
      </c>
      <c r="I14" s="11">
        <v>7.6700992555055969E-2</v>
      </c>
      <c r="J14" s="11">
        <v>2.6379136377704941E-2</v>
      </c>
      <c r="K14" s="10">
        <v>4.2999999999999997E-2</v>
      </c>
      <c r="L14" s="10">
        <v>4.2900000000000896E-2</v>
      </c>
      <c r="M14" s="30">
        <v>0.55931479594879141</v>
      </c>
      <c r="N14" s="10">
        <v>0.87945834171479531</v>
      </c>
      <c r="O14" s="31">
        <v>8.232925338080109E-2</v>
      </c>
      <c r="P14" s="31">
        <v>0.12238857703892747</v>
      </c>
      <c r="Q14" s="31">
        <v>0.40086004676942927</v>
      </c>
      <c r="R14" s="31">
        <v>0.47279460759585729</v>
      </c>
      <c r="S14" s="10">
        <v>4.3309867046388284E-3</v>
      </c>
      <c r="T14" s="10">
        <v>0.56294350201647758</v>
      </c>
      <c r="U14" s="33"/>
      <c r="V14" s="10"/>
      <c r="W14" s="10"/>
      <c r="X14" s="34">
        <f>Table2[[#This Row],[Fr]]*Table2[[#This Row],[a/hnc]]</f>
        <v>0.35253971199155754</v>
      </c>
    </row>
    <row r="15" spans="2:25" x14ac:dyDescent="0.25">
      <c r="B15" s="12">
        <v>3100</v>
      </c>
      <c r="C15" s="13">
        <v>9</v>
      </c>
      <c r="D15" s="13">
        <v>5.516981132075471E-3</v>
      </c>
      <c r="E15" s="13">
        <v>2.4538461538461533E-2</v>
      </c>
      <c r="F15" s="23">
        <v>2.9939760849982646E-2</v>
      </c>
      <c r="G15" s="23">
        <v>2.7479446134352964E-2</v>
      </c>
      <c r="H15" s="23">
        <v>5.2830892687478391E-2</v>
      </c>
      <c r="I15" s="23">
        <v>7.7047481220474195E-2</v>
      </c>
      <c r="J15" s="23">
        <v>2.5757338653216041E-2</v>
      </c>
      <c r="K15" s="10">
        <v>4.2999999999999997E-2</v>
      </c>
      <c r="L15" s="10">
        <v>4.2900000000000896E-2</v>
      </c>
      <c r="M15" s="30">
        <v>0.55679951272178474</v>
      </c>
      <c r="N15" s="10">
        <v>0.87160287757130639</v>
      </c>
      <c r="O15" s="31">
        <v>8.3179562674955507E-2</v>
      </c>
      <c r="P15" s="31">
        <v>0.10371909864195376</v>
      </c>
      <c r="Q15" s="31">
        <v>0.40723231967261586</v>
      </c>
      <c r="R15" s="31">
        <v>0.47491038895509685</v>
      </c>
      <c r="S15" s="10">
        <v>4.4031588023958059E-3</v>
      </c>
      <c r="T15" s="10">
        <v>0.57504832671346173</v>
      </c>
      <c r="U15" s="33"/>
      <c r="V15" s="10"/>
      <c r="W15" s="10"/>
      <c r="X15" s="34">
        <f>Table2[[#This Row],[Fr]]*Table2[[#This Row],[a/hnc]]</f>
        <v>0.35494486166669009</v>
      </c>
    </row>
    <row r="16" spans="2:25" x14ac:dyDescent="0.25">
      <c r="B16" s="12">
        <v>3100</v>
      </c>
      <c r="C16" s="13">
        <v>12</v>
      </c>
      <c r="D16" s="13">
        <v>5.6582089552238831E-3</v>
      </c>
      <c r="E16" s="13">
        <v>2.1681818181818184E-2</v>
      </c>
      <c r="F16" s="13">
        <v>3.0045468106838748E-2</v>
      </c>
      <c r="G16" s="13">
        <v>2.7738905638981248E-2</v>
      </c>
      <c r="H16" s="13">
        <v>5.494843496358455E-2</v>
      </c>
      <c r="I16" s="23">
        <v>7.8130708900106552E-2</v>
      </c>
      <c r="J16" s="13">
        <v>2.5828077503127045E-2</v>
      </c>
      <c r="K16" s="10">
        <v>4.2999999999999997E-2</v>
      </c>
      <c r="L16" s="10">
        <v>4.2900000000000896E-2</v>
      </c>
      <c r="M16" s="30">
        <v>0.54907987658028778</v>
      </c>
      <c r="N16" s="10">
        <v>0.86370956605281213</v>
      </c>
      <c r="O16" s="31">
        <v>8.16458582117391E-2</v>
      </c>
      <c r="P16" s="31">
        <v>8.6404897445851434E-2</v>
      </c>
      <c r="Q16" s="31">
        <v>0.40544917948393056</v>
      </c>
      <c r="R16" s="31">
        <v>0.47260604980883436</v>
      </c>
      <c r="S16" s="10">
        <v>4.3495295532731673E-3</v>
      </c>
      <c r="T16" s="10">
        <v>0.58419287084718874</v>
      </c>
      <c r="U16" s="33"/>
      <c r="V16" s="10"/>
      <c r="W16" s="10"/>
      <c r="X16" s="34">
        <f>Table2[[#This Row],[Fr]]*Table2[[#This Row],[a/hnc]]</f>
        <v>0.3501903348685344</v>
      </c>
    </row>
    <row r="17" spans="2:24" x14ac:dyDescent="0.25">
      <c r="B17" s="12">
        <v>3100</v>
      </c>
      <c r="C17" s="13">
        <v>15</v>
      </c>
      <c r="D17" s="13">
        <v>5.8358974358974375E-3</v>
      </c>
      <c r="E17" s="13">
        <v>1.9883116883116884E-2</v>
      </c>
      <c r="F17" s="23">
        <v>3.0758496158112051E-2</v>
      </c>
      <c r="G17" s="23">
        <v>2.8243385434390072E-2</v>
      </c>
      <c r="H17" s="23">
        <v>5.8183780293543291E-2</v>
      </c>
      <c r="I17" s="23">
        <v>8.1272848261722319E-2</v>
      </c>
      <c r="J17" s="23">
        <v>2.7015765802677283E-2</v>
      </c>
      <c r="K17" s="10">
        <v>4.2999999999999997E-2</v>
      </c>
      <c r="L17" s="10">
        <v>4.2900000000000896E-2</v>
      </c>
      <c r="M17" s="30">
        <v>0.52785156319180992</v>
      </c>
      <c r="N17" s="10">
        <v>0.85397925070966951</v>
      </c>
      <c r="O17" s="31">
        <v>7.4438025459633572E-2</v>
      </c>
      <c r="P17" s="31">
        <v>7.4075512532036564E-2</v>
      </c>
      <c r="Q17" s="31">
        <v>0.38447542469280782</v>
      </c>
      <c r="R17" s="31">
        <v>0.45951106362489363</v>
      </c>
      <c r="S17" s="10">
        <v>3.9971578217928485E-3</v>
      </c>
      <c r="T17" s="10">
        <v>0.58802471713897231</v>
      </c>
      <c r="U17" s="33"/>
      <c r="V17" s="10"/>
      <c r="W17" s="10"/>
      <c r="X17" s="34">
        <f>Table2[[#This Row],[Fr]]*Table2[[#This Row],[a/hnc]]</f>
        <v>0.32833403509544601</v>
      </c>
    </row>
    <row r="18" spans="2:24" x14ac:dyDescent="0.25">
      <c r="B18" s="12">
        <v>3100</v>
      </c>
      <c r="C18" s="13">
        <v>19</v>
      </c>
      <c r="D18" s="13">
        <v>6.1377358490566063E-3</v>
      </c>
      <c r="E18" s="13">
        <v>1.325E-2</v>
      </c>
      <c r="F18" s="13">
        <v>3.1456815358485497E-2</v>
      </c>
      <c r="G18" s="13">
        <v>5.6288042031773788E-2</v>
      </c>
      <c r="H18" s="13">
        <v>8.2366198035124627E-2</v>
      </c>
      <c r="I18" s="23">
        <v>0.109605215929426</v>
      </c>
      <c r="J18" s="13">
        <v>3.6393371248117798E-2</v>
      </c>
      <c r="K18" s="10">
        <v>4.2999999999999997E-2</v>
      </c>
      <c r="L18" s="10">
        <v>4.2900000000000896E-2</v>
      </c>
      <c r="M18" s="30">
        <v>0.39140473047946817</v>
      </c>
      <c r="N18" s="10">
        <v>0.83794350503725701</v>
      </c>
      <c r="O18" s="31">
        <v>2.9839177099913652E-2</v>
      </c>
      <c r="P18" s="31">
        <v>4.4646578256530928E-2</v>
      </c>
      <c r="Q18" s="31">
        <v>0.21123056191221146</v>
      </c>
      <c r="R18" s="31">
        <v>0.3472504443378886</v>
      </c>
      <c r="S18" s="10">
        <v>1.6238238086336164E-3</v>
      </c>
      <c r="T18" s="10">
        <v>0.51754934201942704</v>
      </c>
      <c r="U18" s="33"/>
      <c r="V18" s="10">
        <v>1.6945762250064569</v>
      </c>
      <c r="W18" s="10">
        <v>5.1795356138827083E-2</v>
      </c>
      <c r="X18" s="34">
        <f>Table2[[#This Row],[Fr]]*Table2[[#This Row],[a/hnc]]</f>
        <v>0.17699927741970778</v>
      </c>
    </row>
    <row r="19" spans="2:24" x14ac:dyDescent="0.25">
      <c r="B19" s="12">
        <v>3100</v>
      </c>
      <c r="C19" s="13">
        <v>21</v>
      </c>
      <c r="D19" s="13">
        <v>6.4135135135135095E-3</v>
      </c>
      <c r="E19" s="13">
        <v>2.2191780821917812E-3</v>
      </c>
      <c r="F19" s="23">
        <v>3.1891184353094772E-2</v>
      </c>
      <c r="G19" s="23">
        <v>6.4452641278529857E-2</v>
      </c>
      <c r="H19" s="23">
        <v>8.8692459057545109E-2</v>
      </c>
      <c r="I19" s="23">
        <v>0.11723084043478826</v>
      </c>
      <c r="J19" s="23">
        <v>3.5577145556616688E-2</v>
      </c>
      <c r="K19" s="10">
        <v>4.2999999999999997E-2</v>
      </c>
      <c r="L19" s="10">
        <v>4.2900000000000896E-2</v>
      </c>
      <c r="M19" s="30">
        <v>0.36594465962107287</v>
      </c>
      <c r="N19" s="10">
        <v>0.82380988473259609</v>
      </c>
      <c r="O19" s="31">
        <v>2.5086761137240478E-2</v>
      </c>
      <c r="P19" s="31">
        <v>6.9061288502529064E-3</v>
      </c>
      <c r="Q19" s="31">
        <v>0.19020662406729899</v>
      </c>
      <c r="R19" s="31">
        <v>0.33023256211815782</v>
      </c>
      <c r="S19" s="10">
        <v>1.3817360881432149E-3</v>
      </c>
      <c r="T19" s="10">
        <v>0.51939838274709249</v>
      </c>
      <c r="U19" s="33"/>
      <c r="V19" s="10">
        <v>1.6695427610132489</v>
      </c>
      <c r="W19" s="10">
        <v>5.3161419031135235E-2</v>
      </c>
      <c r="X19" s="34">
        <f>Table2[[#This Row],[Fr]]*Table2[[#This Row],[a/hnc]]</f>
        <v>0.15669409704825782</v>
      </c>
    </row>
    <row r="20" spans="2:24" x14ac:dyDescent="0.25">
      <c r="B20" s="12">
        <v>3100</v>
      </c>
      <c r="C20" s="13">
        <v>23</v>
      </c>
      <c r="D20" s="13">
        <v>6.8229508196721352E-3</v>
      </c>
      <c r="E20" s="13">
        <v>1.5499999999999995E-3</v>
      </c>
      <c r="F20" s="13">
        <v>3.2736404980849731E-2</v>
      </c>
      <c r="G20" s="13">
        <v>7.0529232543373829E-2</v>
      </c>
      <c r="H20" s="13">
        <v>9.5040754290697541E-2</v>
      </c>
      <c r="I20" s="23">
        <v>0.12427826336054247</v>
      </c>
      <c r="J20" s="13">
        <v>3.478369118882408E-2</v>
      </c>
      <c r="K20" s="10">
        <v>4.2999999999999997E-2</v>
      </c>
      <c r="L20" s="10">
        <v>4.2900000000000896E-2</v>
      </c>
      <c r="M20" s="30">
        <v>0.34519310811049975</v>
      </c>
      <c r="N20" s="10">
        <v>0.80368412007096035</v>
      </c>
      <c r="O20" s="31">
        <v>2.2204372891997261E-2</v>
      </c>
      <c r="P20" s="31">
        <v>4.3579872981659796E-3</v>
      </c>
      <c r="Q20" s="31">
        <v>0.17769778465535849</v>
      </c>
      <c r="R20" s="31">
        <v>0.31930682988386716</v>
      </c>
      <c r="S20" s="10">
        <v>1.2447072551516739E-3</v>
      </c>
      <c r="T20" s="10">
        <v>0.53356700480231267</v>
      </c>
      <c r="U20" s="33"/>
      <c r="V20" s="10">
        <v>1.5118677519738151</v>
      </c>
      <c r="W20" s="10">
        <v>5.0873178894810224E-2</v>
      </c>
      <c r="X20" s="34">
        <f>Table2[[#This Row],[Fr]]*Table2[[#This Row],[a/hnc]]</f>
        <v>0.14281288769930078</v>
      </c>
    </row>
    <row r="21" spans="2:24" x14ac:dyDescent="0.25">
      <c r="B21" s="12">
        <v>3100</v>
      </c>
      <c r="C21" s="13">
        <v>25</v>
      </c>
      <c r="D21" s="13">
        <v>7.0680000000000014E-3</v>
      </c>
      <c r="E21" s="13">
        <v>1.2162162162162172E-4</v>
      </c>
      <c r="F21" s="23">
        <v>3.6564600300468098E-2</v>
      </c>
      <c r="G21" s="23">
        <v>8.6459996506853889E-2</v>
      </c>
      <c r="H21" s="23">
        <v>0.11130919215719191</v>
      </c>
      <c r="I21" s="23">
        <v>0.14121570580152429</v>
      </c>
      <c r="J21" s="23">
        <v>3.4338873973414508E-2</v>
      </c>
      <c r="K21" s="10">
        <v>4.2999999999999997E-2</v>
      </c>
      <c r="L21" s="10">
        <v>4.2900000000000896E-2</v>
      </c>
      <c r="M21" s="30">
        <v>0.30379057171088281</v>
      </c>
      <c r="N21" s="10">
        <v>0.79210241315122309</v>
      </c>
      <c r="O21" s="31">
        <v>1.5032600473239909E-2</v>
      </c>
      <c r="P21" s="31">
        <v>3.2422278175135217E-4</v>
      </c>
      <c r="Q21" s="31">
        <v>0.13819374677572538</v>
      </c>
      <c r="R21" s="31">
        <v>0.28511786729757949</v>
      </c>
      <c r="S21" s="10">
        <v>8.5148437295750105E-4</v>
      </c>
      <c r="T21" s="10">
        <v>0.51299226695982991</v>
      </c>
      <c r="U21" s="33"/>
      <c r="V21" s="10">
        <v>1.7662509043723642</v>
      </c>
      <c r="W21" s="10">
        <v>6.1255077939037283E-2</v>
      </c>
      <c r="X21" s="34">
        <f>Table2[[#This Row],[Fr]]*Table2[[#This Row],[a/hnc]]</f>
        <v>0.10946360030346113</v>
      </c>
    </row>
    <row r="22" spans="2:24" x14ac:dyDescent="0.25">
      <c r="B22" s="12">
        <v>3100</v>
      </c>
      <c r="C22" s="13">
        <v>27</v>
      </c>
      <c r="D22" s="13">
        <v>5.8830188679245268E-3</v>
      </c>
      <c r="E22" s="13">
        <v>5.4057692307692307E-2</v>
      </c>
      <c r="F22" s="13">
        <v>3.0888635507261852E-2</v>
      </c>
      <c r="G22" s="13">
        <v>2.8784749031291874E-2</v>
      </c>
      <c r="H22" s="13">
        <v>3.1464498733613566E-2</v>
      </c>
      <c r="I22" s="23">
        <v>5.8030627757069943E-2</v>
      </c>
      <c r="J22" s="13">
        <v>3.2007374390690423E-2</v>
      </c>
      <c r="K22" s="24">
        <v>4.5999999999999999E-2</v>
      </c>
      <c r="L22" s="10">
        <v>4.5900000000000898E-2</v>
      </c>
      <c r="M22" s="30">
        <v>0.7909616313673058</v>
      </c>
      <c r="N22" s="10">
        <v>0.91097647156020756</v>
      </c>
      <c r="O22" s="31">
        <v>0.21231861384015294</v>
      </c>
      <c r="P22" s="31">
        <v>0.19804815023676173</v>
      </c>
      <c r="Q22" s="31">
        <v>0.78464939237962306</v>
      </c>
      <c r="R22" s="31">
        <v>0.6454754598533291</v>
      </c>
      <c r="S22" s="10">
        <v>1.1424952742993431E-2</v>
      </c>
      <c r="T22" s="10">
        <v>0.64686524362636966</v>
      </c>
      <c r="U22" s="33"/>
      <c r="V22" s="10">
        <v>5.5057463827416032E-2</v>
      </c>
      <c r="W22" s="10">
        <v>1.6156137264980858E-3</v>
      </c>
      <c r="X22" s="34">
        <f>Table2[[#This Row],[Fr]]*Table2[[#This Row],[a/hnc]]</f>
        <v>0.71479713488184982</v>
      </c>
    </row>
    <row r="23" spans="2:24" x14ac:dyDescent="0.25">
      <c r="B23" s="12">
        <v>3100</v>
      </c>
      <c r="C23" s="13">
        <v>30</v>
      </c>
      <c r="D23" s="13">
        <v>5.7209677419354857E-3</v>
      </c>
      <c r="E23" s="13">
        <v>6.568852459016393E-2</v>
      </c>
      <c r="F23" s="13">
        <v>3.064371387448182E-2</v>
      </c>
      <c r="G23" s="13">
        <v>2.8772398775606205E-2</v>
      </c>
      <c r="H23" s="13">
        <v>3.2307843092557062E-2</v>
      </c>
      <c r="I23" s="23">
        <v>5.8779276439411034E-2</v>
      </c>
      <c r="J23" s="13">
        <v>3.2229241972040891E-2</v>
      </c>
      <c r="K23" s="24">
        <v>4.5999999999999999E-2</v>
      </c>
      <c r="L23" s="10">
        <v>4.5900000000000898E-2</v>
      </c>
      <c r="M23" s="30">
        <v>0.78088746205159676</v>
      </c>
      <c r="N23" s="10">
        <v>0.92040481282803599</v>
      </c>
      <c r="O23" s="31">
        <v>0.19837716299594399</v>
      </c>
      <c r="P23" s="31">
        <v>0.2554200967567668</v>
      </c>
      <c r="Q23" s="31">
        <v>0.74322493856144811</v>
      </c>
      <c r="R23" s="31">
        <v>0.63072645587638931</v>
      </c>
      <c r="S23" s="10">
        <v>1.0597925576153945E-2</v>
      </c>
      <c r="T23" s="10">
        <v>0.62957677939387702</v>
      </c>
      <c r="U23" s="33"/>
      <c r="V23" s="10">
        <v>0.1760353219716676</v>
      </c>
      <c r="W23" s="10">
        <v>5.0251511649076833E-3</v>
      </c>
      <c r="X23" s="34">
        <f>Table2[[#This Row],[Fr]]*Table2[[#This Row],[a/hnc]]</f>
        <v>0.68406781046577825</v>
      </c>
    </row>
    <row r="24" spans="2:24" x14ac:dyDescent="0.25">
      <c r="B24" s="12">
        <v>3100</v>
      </c>
      <c r="C24" s="13">
        <v>33</v>
      </c>
      <c r="D24" s="13">
        <v>6.249056603773586E-3</v>
      </c>
      <c r="E24" s="13">
        <v>7.1250000000000008E-2</v>
      </c>
      <c r="F24" s="13">
        <v>3.1527937426671586E-2</v>
      </c>
      <c r="G24" s="13">
        <v>2.962149691228385E-2</v>
      </c>
      <c r="H24" s="13">
        <v>3.3604392689737965E-2</v>
      </c>
      <c r="I24" s="23">
        <v>6.4238693139649181E-2</v>
      </c>
      <c r="J24" s="13">
        <v>3.1828826708799787E-2</v>
      </c>
      <c r="K24" s="24">
        <v>4.5999999999999999E-2</v>
      </c>
      <c r="L24" s="10">
        <v>4.5900000000000898E-2</v>
      </c>
      <c r="M24" s="30">
        <v>0.71452263046849973</v>
      </c>
      <c r="N24" s="10">
        <v>0.89037477121633923</v>
      </c>
      <c r="O24" s="31">
        <v>0.1668383581809362</v>
      </c>
      <c r="P24" s="31">
        <v>0.23220813185881201</v>
      </c>
      <c r="Q24" s="31">
        <v>0.67576157610949406</v>
      </c>
      <c r="R24" s="31">
        <v>0.59658814846069819</v>
      </c>
      <c r="S24" s="10">
        <v>9.1235965397406544E-3</v>
      </c>
      <c r="T24" s="10">
        <v>0.6520828446535254</v>
      </c>
      <c r="U24" s="33"/>
      <c r="V24" s="10"/>
      <c r="W24" s="10"/>
      <c r="X24" s="34">
        <f>Table2[[#This Row],[Fr]]*Table2[[#This Row],[a/hnc]]</f>
        <v>0.60168105872528355</v>
      </c>
    </row>
    <row r="25" spans="2:24" x14ac:dyDescent="0.25">
      <c r="B25" s="12">
        <v>3100</v>
      </c>
      <c r="C25" s="13">
        <v>37</v>
      </c>
      <c r="D25" s="13">
        <v>6.4600000000000031E-3</v>
      </c>
      <c r="E25" s="13">
        <v>0.05</v>
      </c>
      <c r="F25" s="13">
        <v>3.1911303889820906E-2</v>
      </c>
      <c r="G25" s="13">
        <v>2.957029364770122E-2</v>
      </c>
      <c r="H25" s="13">
        <v>6.0327823019872981E-2</v>
      </c>
      <c r="I25" s="23">
        <v>8.2676646459545214E-2</v>
      </c>
      <c r="J25" s="13">
        <v>2.8788688102008193E-2</v>
      </c>
      <c r="K25" s="24">
        <v>4.5999999999999999E-2</v>
      </c>
      <c r="L25" s="10">
        <v>4.5900000000000898E-2</v>
      </c>
      <c r="M25" s="30">
        <v>0.55517491293578747</v>
      </c>
      <c r="N25" s="10">
        <v>0.87892002846252071</v>
      </c>
      <c r="O25" s="31">
        <v>7.8976891642145358E-2</v>
      </c>
      <c r="P25" s="31">
        <v>0.15367769965102612</v>
      </c>
      <c r="Q25" s="31">
        <v>0.41028971946150616</v>
      </c>
      <c r="R25" s="31">
        <v>0.46958255124845916</v>
      </c>
      <c r="S25" s="10">
        <v>4.3586872635950173E-3</v>
      </c>
      <c r="T25" s="10">
        <v>0.589233919759243</v>
      </c>
      <c r="U25" s="33"/>
      <c r="V25" s="10"/>
      <c r="W25" s="10"/>
      <c r="X25" s="34">
        <f>Table2[[#This Row],[Fr]]*Table2[[#This Row],[a/hnc]]</f>
        <v>0.36061185190698664</v>
      </c>
    </row>
    <row r="26" spans="2:24" x14ac:dyDescent="0.25">
      <c r="B26" s="12">
        <v>3100</v>
      </c>
      <c r="C26" s="13">
        <v>39</v>
      </c>
      <c r="D26" s="13">
        <v>6.7370967741935449E-3</v>
      </c>
      <c r="E26" s="13">
        <v>4.2475409836065577E-2</v>
      </c>
      <c r="F26" s="13">
        <v>3.2704779745690582E-2</v>
      </c>
      <c r="G26" s="13">
        <v>3.0168828408789646E-2</v>
      </c>
      <c r="H26" s="13">
        <v>6.1933648414596768E-2</v>
      </c>
      <c r="I26" s="13">
        <v>8.6745117754769716E-2</v>
      </c>
      <c r="J26" s="13">
        <v>2.9503796578479589E-2</v>
      </c>
      <c r="K26" s="24">
        <v>4.5999999999999999E-2</v>
      </c>
      <c r="L26" s="10">
        <v>4.5900000000000898E-2</v>
      </c>
      <c r="M26" s="30">
        <v>0.52913640776603899</v>
      </c>
      <c r="N26" s="10">
        <v>0.8643134233401315</v>
      </c>
      <c r="O26" s="31">
        <v>7.122705778380739E-2</v>
      </c>
      <c r="P26" s="31">
        <v>0.12182242903774233</v>
      </c>
      <c r="Q26" s="31">
        <v>0.38597488040049582</v>
      </c>
      <c r="R26" s="31">
        <v>0.455122038214539</v>
      </c>
      <c r="S26" s="10">
        <v>3.9781495060474447E-3</v>
      </c>
      <c r="T26" s="10">
        <v>0.59640106258531533</v>
      </c>
      <c r="U26" s="33"/>
      <c r="V26" s="10"/>
      <c r="W26" s="10"/>
      <c r="X26" s="34">
        <f>Table2[[#This Row],[Fr]]*Table2[[#This Row],[a/hnc]]</f>
        <v>0.33360327020225039</v>
      </c>
    </row>
    <row r="27" spans="2:24" x14ac:dyDescent="0.25">
      <c r="B27" s="12">
        <v>3100</v>
      </c>
      <c r="C27" s="13">
        <v>42</v>
      </c>
      <c r="D27" s="13">
        <v>7.0105263157894766E-3</v>
      </c>
      <c r="E27" s="13">
        <v>3.2500000000000007E-3</v>
      </c>
      <c r="F27" s="13">
        <v>3.3076730450779246E-2</v>
      </c>
      <c r="G27" s="13">
        <v>6.7650726886006263E-2</v>
      </c>
      <c r="H27" s="13">
        <v>9.1606340421275009E-2</v>
      </c>
      <c r="I27" s="13">
        <v>0.12028586160571782</v>
      </c>
      <c r="J27" s="13">
        <v>3.5556416841855856E-2</v>
      </c>
      <c r="K27" s="24">
        <v>4.5999999999999999E-2</v>
      </c>
      <c r="L27" s="10">
        <v>4.5900000000000898E-2</v>
      </c>
      <c r="M27" s="30">
        <v>0.38159098157733135</v>
      </c>
      <c r="N27" s="10">
        <v>0.85036834440903375</v>
      </c>
      <c r="O27" s="31">
        <v>2.5616161887564215E-2</v>
      </c>
      <c r="P27" s="31">
        <v>8.7689614655555772E-3</v>
      </c>
      <c r="Q27" s="31">
        <v>0.19636080325107796</v>
      </c>
      <c r="R27" s="31">
        <v>0.33359727640716536</v>
      </c>
      <c r="S27" s="10">
        <v>1.4474452721139565E-3</v>
      </c>
      <c r="T27" s="10">
        <v>0.51102264567152877</v>
      </c>
      <c r="U27" s="33"/>
      <c r="V27" s="10">
        <v>1.359072636373853</v>
      </c>
      <c r="W27" s="10">
        <v>4.6809505163606914E-2</v>
      </c>
      <c r="X27" s="34">
        <f>Table2[[#This Row],[Fr]]*Table2[[#This Row],[a/hnc]]</f>
        <v>0.16697901116744718</v>
      </c>
    </row>
    <row r="28" spans="2:24" x14ac:dyDescent="0.25">
      <c r="B28" s="9">
        <v>3100</v>
      </c>
      <c r="C28" s="10">
        <v>44</v>
      </c>
      <c r="D28" s="10">
        <v>7.4971014492753677E-3</v>
      </c>
      <c r="E28" s="10">
        <v>3.0147058823529406E-3</v>
      </c>
      <c r="F28" s="11">
        <v>3.3664534583340171E-2</v>
      </c>
      <c r="G28" s="11">
        <v>7.109006557100668E-2</v>
      </c>
      <c r="H28" s="11">
        <v>9.5115389960074223E-2</v>
      </c>
      <c r="I28" s="11">
        <v>0.12442758214400414</v>
      </c>
      <c r="J28" s="11">
        <v>3.4995789228236887E-2</v>
      </c>
      <c r="K28" s="24">
        <v>4.5999999999999999E-2</v>
      </c>
      <c r="L28" s="10">
        <v>4.5900000000000898E-2</v>
      </c>
      <c r="M28" s="30">
        <v>0.36888927044229886</v>
      </c>
      <c r="N28" s="10">
        <v>0.82663451961272949</v>
      </c>
      <c r="O28" s="31">
        <v>2.4880328440424555E-2</v>
      </c>
      <c r="P28" s="31">
        <v>7.3999121796263032E-3</v>
      </c>
      <c r="Q28" s="31">
        <v>0.19473296746447766</v>
      </c>
      <c r="R28" s="31">
        <v>0.33175231747968914</v>
      </c>
      <c r="S28" s="10">
        <v>1.4348005834247542E-3</v>
      </c>
      <c r="T28" s="10">
        <v>0.5351969056333401</v>
      </c>
      <c r="U28" s="33"/>
      <c r="V28" s="10">
        <v>1.1024111501634044</v>
      </c>
      <c r="W28" s="10">
        <v>4.0125616305256392E-2</v>
      </c>
      <c r="X28" s="34">
        <f>Table2[[#This Row],[Fr]]*Table2[[#This Row],[a/hnc]]</f>
        <v>0.16097299301275977</v>
      </c>
    </row>
    <row r="29" spans="2:24" x14ac:dyDescent="0.25">
      <c r="B29" s="9">
        <v>3100</v>
      </c>
      <c r="C29" s="10">
        <v>46</v>
      </c>
      <c r="D29" s="10">
        <v>7.6459459459459469E-3</v>
      </c>
      <c r="E29" s="10">
        <v>2.4657534246575363E-4</v>
      </c>
      <c r="F29" s="10">
        <v>3.7334994555473747E-2</v>
      </c>
      <c r="G29" s="10">
        <v>8.8494981565074432E-2</v>
      </c>
      <c r="H29" s="10">
        <v>0.11413965126252043</v>
      </c>
      <c r="I29" s="11">
        <v>0.14407139878127015</v>
      </c>
      <c r="J29" s="10">
        <v>3.5410868502088494E-2</v>
      </c>
      <c r="K29" s="24">
        <v>4.5999999999999999E-2</v>
      </c>
      <c r="L29" s="10">
        <v>4.5900000000000898E-2</v>
      </c>
      <c r="M29" s="30">
        <v>0.31859203414611448</v>
      </c>
      <c r="N29" s="10">
        <v>0.81963666530754609</v>
      </c>
      <c r="O29" s="31">
        <v>1.55088515974738E-2</v>
      </c>
      <c r="P29" s="31">
        <v>5.8974141339844185E-4</v>
      </c>
      <c r="Q29" s="31">
        <v>0.14288509742737374</v>
      </c>
      <c r="R29" s="31">
        <v>0.28896484744621714</v>
      </c>
      <c r="S29" s="10">
        <v>8.9988267098476088E-4</v>
      </c>
      <c r="T29" s="10">
        <v>0.50078459587755408</v>
      </c>
      <c r="U29" s="33"/>
      <c r="V29" s="10">
        <v>1.5794772090713494</v>
      </c>
      <c r="W29" s="10">
        <v>5.8389339676153049E-2</v>
      </c>
      <c r="X29" s="34">
        <f>Table2[[#This Row],[Fr]]*Table2[[#This Row],[a/hnc]]</f>
        <v>0.11711386477751644</v>
      </c>
    </row>
    <row r="30" spans="2:24" x14ac:dyDescent="0.25">
      <c r="B30" s="9">
        <v>3100</v>
      </c>
      <c r="C30" s="10">
        <v>50</v>
      </c>
      <c r="D30" s="10">
        <v>7.8105263157894761E-3</v>
      </c>
      <c r="E30" s="10">
        <v>8.3888888888888902E-3</v>
      </c>
      <c r="F30" s="11">
        <v>3.4649019799148265E-2</v>
      </c>
      <c r="G30" s="11">
        <v>6.593158520647445E-2</v>
      </c>
      <c r="H30" s="11">
        <v>9.0248593949487421E-2</v>
      </c>
      <c r="I30" s="11">
        <v>0.11886367179955852</v>
      </c>
      <c r="J30" s="11">
        <v>3.785504649447205E-2</v>
      </c>
      <c r="K30" s="10">
        <v>4.9500000000000002E-2</v>
      </c>
      <c r="L30" s="10">
        <v>4.9400000000000902E-2</v>
      </c>
      <c r="M30" s="30">
        <v>0.41560217055472437</v>
      </c>
      <c r="N30" s="10">
        <v>0.8739555778692264</v>
      </c>
      <c r="O30" s="31">
        <v>3.058664480212139E-2</v>
      </c>
      <c r="P30" s="31">
        <v>1.9523674724116594E-2</v>
      </c>
      <c r="Q30" s="31">
        <v>0.22463084030651573</v>
      </c>
      <c r="R30" s="31">
        <v>0.35352483443179972</v>
      </c>
      <c r="S30" s="10">
        <v>1.7867848588757574E-3</v>
      </c>
      <c r="T30" s="10">
        <v>0.51942402148634537</v>
      </c>
      <c r="U30" s="33"/>
      <c r="V30" s="10">
        <v>1.0998118263242689</v>
      </c>
      <c r="W30" s="10">
        <v>4.1332789919897972E-2</v>
      </c>
      <c r="X30" s="34">
        <f>Table2[[#This Row],[Fr]]*Table2[[#This Row],[a/hnc]]</f>
        <v>0.19631737584733086</v>
      </c>
    </row>
    <row r="31" spans="2:24" x14ac:dyDescent="0.25">
      <c r="B31" s="9">
        <v>3100</v>
      </c>
      <c r="C31" s="10">
        <v>53</v>
      </c>
      <c r="D31" s="10">
        <v>7.2590909090909095E-3</v>
      </c>
      <c r="E31" s="10">
        <v>7.9860465116279075E-2</v>
      </c>
      <c r="F31" s="10">
        <v>3.3933266514575268E-2</v>
      </c>
      <c r="G31" s="10">
        <v>3.149784914077474E-2</v>
      </c>
      <c r="H31" s="10">
        <v>5.5766018330257669E-2</v>
      </c>
      <c r="I31" s="11">
        <v>8.0420548723252258E-2</v>
      </c>
      <c r="J31" s="10">
        <v>3.0519962896596878E-2</v>
      </c>
      <c r="K31" s="10">
        <v>4.9500000000000002E-2</v>
      </c>
      <c r="L31" s="10">
        <v>4.9400000000000902E-2</v>
      </c>
      <c r="M31" s="30">
        <v>0.61427086465175684</v>
      </c>
      <c r="N31" s="10">
        <v>0.90198181048238679</v>
      </c>
      <c r="O31" s="31">
        <v>9.9379286429787966E-2</v>
      </c>
      <c r="P31" s="31">
        <v>0.20489654786880127</v>
      </c>
      <c r="Q31" s="31">
        <v>0.48912241725181127</v>
      </c>
      <c r="R31" s="31">
        <v>0.50628331642995339</v>
      </c>
      <c r="S31" s="10">
        <v>5.6744804620559247E-3</v>
      </c>
      <c r="T31" s="10">
        <v>0.60871968635862539</v>
      </c>
      <c r="U31" s="33"/>
      <c r="V31" s="10"/>
      <c r="W31" s="10"/>
      <c r="X31" s="34">
        <f>Table2[[#This Row],[Fr]]*Table2[[#This Row],[a/hnc]]</f>
        <v>0.44117952346031014</v>
      </c>
    </row>
    <row r="32" spans="2:24" x14ac:dyDescent="0.25">
      <c r="B32" s="9">
        <v>3100</v>
      </c>
      <c r="C32" s="10">
        <v>56</v>
      </c>
      <c r="D32" s="10">
        <v>7.4338235294117618E-3</v>
      </c>
      <c r="E32" s="10">
        <v>6.508955223880597E-2</v>
      </c>
      <c r="F32" s="11">
        <v>3.4448371102439479E-2</v>
      </c>
      <c r="G32" s="11">
        <v>3.2312471427188329E-2</v>
      </c>
      <c r="H32" s="11">
        <v>4.8537348089257658E-2</v>
      </c>
      <c r="I32" s="11">
        <v>8.0179262734838302E-2</v>
      </c>
      <c r="J32" s="11">
        <v>3.1103208501994516E-2</v>
      </c>
      <c r="K32" s="10">
        <v>4.9500000000000002E-2</v>
      </c>
      <c r="L32" s="10">
        <v>4.9400000000000902E-2</v>
      </c>
      <c r="M32" s="30">
        <v>0.61611940937112597</v>
      </c>
      <c r="N32" s="10">
        <v>0.89290858499504555</v>
      </c>
      <c r="O32" s="31">
        <v>0.10340259441114456</v>
      </c>
      <c r="P32" s="31">
        <v>0.16160434739630961</v>
      </c>
      <c r="Q32" s="31">
        <v>0.50411703894021997</v>
      </c>
      <c r="R32" s="31">
        <v>0.51296693350724964</v>
      </c>
      <c r="S32" s="10">
        <v>5.9473902958555288E-3</v>
      </c>
      <c r="T32" s="10">
        <v>0.62307867225390479</v>
      </c>
      <c r="U32" s="33"/>
      <c r="V32" s="10"/>
      <c r="W32" s="10"/>
      <c r="X32" s="34">
        <f>Table2[[#This Row],[Fr]]*Table2[[#This Row],[a/hnc]]</f>
        <v>0.45013043191200408</v>
      </c>
    </row>
    <row r="33" spans="2:24" x14ac:dyDescent="0.25">
      <c r="B33" s="9">
        <v>3100</v>
      </c>
      <c r="C33" s="10">
        <v>58</v>
      </c>
      <c r="D33" s="10">
        <v>7.6820000000000005E-3</v>
      </c>
      <c r="E33" s="10">
        <v>5.5836734693877559E-2</v>
      </c>
      <c r="F33" s="10">
        <v>3.4455514899841153E-2</v>
      </c>
      <c r="G33" s="10">
        <v>3.1942407397569844E-2</v>
      </c>
      <c r="H33" s="10">
        <v>6.4130433441443813E-2</v>
      </c>
      <c r="I33" s="11">
        <v>8.8966523451195864E-2</v>
      </c>
      <c r="J33" s="10">
        <v>3.0449132098576505E-2</v>
      </c>
      <c r="K33" s="10">
        <v>4.9500000000000002E-2</v>
      </c>
      <c r="L33" s="10">
        <v>4.9400000000000902E-2</v>
      </c>
      <c r="M33" s="30">
        <v>0.5552650377206223</v>
      </c>
      <c r="N33" s="10">
        <v>0.88033102074802339</v>
      </c>
      <c r="O33" s="31">
        <v>7.7428128106247246E-2</v>
      </c>
      <c r="P33" s="31">
        <v>0.13273405616611114</v>
      </c>
      <c r="Q33" s="31">
        <v>0.41677080148628215</v>
      </c>
      <c r="R33" s="31">
        <v>0.46890601344428728</v>
      </c>
      <c r="S33" s="10">
        <v>4.4993469756914655E-3</v>
      </c>
      <c r="T33" s="10">
        <v>0.6064320254327985</v>
      </c>
      <c r="U33" s="33"/>
      <c r="V33" s="10"/>
      <c r="W33" s="10"/>
      <c r="X33" s="34">
        <f>Table2[[#This Row],[Fr]]*Table2[[#This Row],[a/hnc]]</f>
        <v>0.36689626509039058</v>
      </c>
    </row>
    <row r="34" spans="2:24" x14ac:dyDescent="0.25">
      <c r="B34" s="9">
        <v>3100</v>
      </c>
      <c r="C34" s="10">
        <v>62</v>
      </c>
      <c r="D34" s="10">
        <v>7.9630434782608731E-3</v>
      </c>
      <c r="E34" s="10">
        <v>1.3266666666666668E-2</v>
      </c>
      <c r="F34" s="11">
        <v>3.4992066997164166E-2</v>
      </c>
      <c r="G34" s="11">
        <v>6.575146618507452E-2</v>
      </c>
      <c r="H34" s="11">
        <v>9.0261663456404323E-2</v>
      </c>
      <c r="I34" s="11">
        <v>0.11867361258241171</v>
      </c>
      <c r="J34" s="11">
        <v>3.8480156447365223E-2</v>
      </c>
      <c r="K34" s="10">
        <v>4.9500000000000002E-2</v>
      </c>
      <c r="L34" s="10">
        <v>4.9400000000000902E-2</v>
      </c>
      <c r="M34" s="30">
        <v>0.41626776943101451</v>
      </c>
      <c r="N34" s="10">
        <v>0.86650887497743079</v>
      </c>
      <c r="O34" s="31">
        <v>3.1539339778482021E-2</v>
      </c>
      <c r="P34" s="31">
        <v>3.0140862087094194E-2</v>
      </c>
      <c r="Q34" s="31">
        <v>0.22983301757785793</v>
      </c>
      <c r="R34" s="31">
        <v>0.35713404244724822</v>
      </c>
      <c r="S34" s="10">
        <v>1.8539351862914112E-3</v>
      </c>
      <c r="T34" s="10">
        <v>0.52989236465597045</v>
      </c>
      <c r="U34" s="33"/>
      <c r="V34" s="10">
        <v>1.0780351896614828</v>
      </c>
      <c r="W34" s="10">
        <v>4.1112481946263692E-2</v>
      </c>
      <c r="X34" s="34">
        <f>Table2[[#This Row],[Fr]]*Table2[[#This Row],[a/hnc]]</f>
        <v>0.19915234949405775</v>
      </c>
    </row>
    <row r="35" spans="2:24" x14ac:dyDescent="0.25">
      <c r="B35" s="9">
        <v>3100</v>
      </c>
      <c r="C35" s="10">
        <v>64</v>
      </c>
      <c r="D35" s="10">
        <v>8.1983870967742012E-3</v>
      </c>
      <c r="E35" s="10">
        <v>8.032786885245901E-3</v>
      </c>
      <c r="F35" s="10">
        <v>3.5298112301229631E-2</v>
      </c>
      <c r="G35" s="10">
        <v>7.0165689971336584E-2</v>
      </c>
      <c r="H35" s="10">
        <v>9.2964074587053303E-2</v>
      </c>
      <c r="I35" s="11">
        <v>0.12310213418852399</v>
      </c>
      <c r="J35" s="10">
        <v>3.7053242594015816E-2</v>
      </c>
      <c r="K35" s="10">
        <v>4.9500000000000002E-2</v>
      </c>
      <c r="L35" s="10">
        <v>4.9400000000000902E-2</v>
      </c>
      <c r="M35" s="30">
        <v>0.40129279906997861</v>
      </c>
      <c r="N35" s="10">
        <v>0.85526389933821445</v>
      </c>
      <c r="O35" s="31">
        <v>2.8987137829890312E-2</v>
      </c>
      <c r="P35" s="31">
        <v>1.7620226562116311E-2</v>
      </c>
      <c r="Q35" s="31">
        <v>0.21809651825222043</v>
      </c>
      <c r="R35" s="31">
        <v>0.34881303407402903</v>
      </c>
      <c r="S35" s="10">
        <v>1.7202169151873414E-3</v>
      </c>
      <c r="T35" s="10">
        <v>0.53350773203655921</v>
      </c>
      <c r="U35" s="33"/>
      <c r="V35" s="10">
        <v>0.92347670030617146</v>
      </c>
      <c r="W35" s="10">
        <v>3.5984042703946673E-2</v>
      </c>
      <c r="X35" s="34">
        <f>Table2[[#This Row],[Fr]]*Table2[[#This Row],[a/hnc]]</f>
        <v>0.18653007863248211</v>
      </c>
    </row>
    <row r="36" spans="2:24" x14ac:dyDescent="0.25">
      <c r="B36" s="12">
        <v>3100</v>
      </c>
      <c r="C36" s="13">
        <v>66</v>
      </c>
      <c r="D36" s="13">
        <v>8.4219512195121953E-3</v>
      </c>
      <c r="E36" s="13">
        <v>8.3703703703703718E-3</v>
      </c>
      <c r="F36" s="23">
        <v>3.566458109934071E-2</v>
      </c>
      <c r="G36" s="23">
        <v>7.2225959145801766E-2</v>
      </c>
      <c r="H36" s="23">
        <v>9.5662650886605888E-2</v>
      </c>
      <c r="I36" s="23">
        <v>0.12556597552524743</v>
      </c>
      <c r="J36" s="23">
        <v>3.747513756575889E-2</v>
      </c>
      <c r="K36" s="10">
        <v>4.9500000000000002E-2</v>
      </c>
      <c r="L36" s="10">
        <v>4.9400000000000902E-2</v>
      </c>
      <c r="M36" s="30">
        <v>0.39341867725997232</v>
      </c>
      <c r="N36" s="10">
        <v>0.84484878195107516</v>
      </c>
      <c r="O36" s="31">
        <v>2.8107359598031838E-2</v>
      </c>
      <c r="P36" s="31">
        <v>1.7795723914700891E-2</v>
      </c>
      <c r="Q36" s="31">
        <v>0.21435248961717593</v>
      </c>
      <c r="R36" s="31">
        <v>0.34618438174685001</v>
      </c>
      <c r="S36" s="10">
        <v>1.6830255033727156E-3</v>
      </c>
      <c r="T36" s="10">
        <v>0.54141525718442329</v>
      </c>
      <c r="U36" s="33"/>
      <c r="V36" s="10">
        <v>0.91822152115168043</v>
      </c>
      <c r="W36" s="10">
        <v>3.6475509401782055E-2</v>
      </c>
      <c r="X36" s="34">
        <f>Table2[[#This Row],[Fr]]*Table2[[#This Row],[a/hnc]]</f>
        <v>0.18109543976125156</v>
      </c>
    </row>
    <row r="37" spans="2:24" x14ac:dyDescent="0.25">
      <c r="B37" s="12">
        <v>3100</v>
      </c>
      <c r="C37" s="13">
        <v>68</v>
      </c>
      <c r="D37" s="13">
        <v>8.7552238805970167E-3</v>
      </c>
      <c r="E37" s="13">
        <v>8.0151515151515151E-3</v>
      </c>
      <c r="F37" s="23">
        <v>3.667012136044475E-2</v>
      </c>
      <c r="G37" s="23">
        <v>7.4766495335061411E-2</v>
      </c>
      <c r="H37" s="23">
        <v>9.8149648997597649E-2</v>
      </c>
      <c r="I37" s="23">
        <v>0.12901010534446467</v>
      </c>
      <c r="J37" s="23">
        <v>3.7444555572653207E-2</v>
      </c>
      <c r="K37" s="10">
        <v>4.9500000000000002E-2</v>
      </c>
      <c r="L37" s="10">
        <v>4.9400000000000902E-2</v>
      </c>
      <c r="M37" s="30">
        <v>0.38291574034530057</v>
      </c>
      <c r="N37" s="10">
        <v>0.82978523278208982</v>
      </c>
      <c r="O37" s="31">
        <v>2.7030034890296799E-2</v>
      </c>
      <c r="P37" s="31">
        <v>1.6319320553262399E-2</v>
      </c>
      <c r="Q37" s="31">
        <v>0.20975110169946667</v>
      </c>
      <c r="R37" s="31">
        <v>0.34305914144083266</v>
      </c>
      <c r="S37" s="10">
        <v>1.6400469635354019E-3</v>
      </c>
      <c r="T37" s="10">
        <v>0.5535809402430264</v>
      </c>
      <c r="U37" s="33"/>
      <c r="V37" s="10">
        <v>0.8312222717097878</v>
      </c>
      <c r="W37" s="10">
        <v>3.3915613668420885E-2</v>
      </c>
      <c r="X37" s="34">
        <f>Table2[[#This Row],[Fr]]*Table2[[#This Row],[a/hnc]]</f>
        <v>0.17404836674999175</v>
      </c>
    </row>
    <row r="38" spans="2:24" x14ac:dyDescent="0.25">
      <c r="B38" s="12">
        <v>3100</v>
      </c>
      <c r="C38" s="13">
        <v>70</v>
      </c>
      <c r="D38" s="13">
        <v>8.9277777777777879E-3</v>
      </c>
      <c r="E38" s="13">
        <v>6.2264150943396285E-4</v>
      </c>
      <c r="F38" s="23">
        <v>5.298037322042571E-2</v>
      </c>
      <c r="G38" s="23">
        <v>9.7415283671562811E-2</v>
      </c>
      <c r="H38" s="23">
        <v>0.12331442076999787</v>
      </c>
      <c r="I38" s="23">
        <v>0.1538261335736972</v>
      </c>
      <c r="J38" s="23">
        <v>3.8836559518650601E-2</v>
      </c>
      <c r="K38" s="10">
        <v>4.9500000000000002E-2</v>
      </c>
      <c r="L38" s="10">
        <v>4.9400000000000902E-2</v>
      </c>
      <c r="M38" s="30">
        <v>0.32114179074996807</v>
      </c>
      <c r="N38" s="10">
        <v>0.82219511868559303</v>
      </c>
      <c r="O38" s="31">
        <v>1.521157512769985E-2</v>
      </c>
      <c r="P38" s="31">
        <v>1.2414165133407861E-3</v>
      </c>
      <c r="Q38" s="31">
        <v>0.14381889306350334</v>
      </c>
      <c r="R38" s="31">
        <v>0.29037111328831106</v>
      </c>
      <c r="S38" s="10">
        <v>9.292354054383508E-4</v>
      </c>
      <c r="T38" s="10">
        <v>0.50899323353706705</v>
      </c>
      <c r="U38" s="33"/>
      <c r="V38" s="10">
        <v>1.4891029568977323</v>
      </c>
      <c r="W38" s="10">
        <v>6.1553826287249619E-2</v>
      </c>
      <c r="X38" s="34">
        <f>Table2[[#This Row],[Fr]]*Table2[[#This Row],[a/hnc]]</f>
        <v>0.11824719185157774</v>
      </c>
    </row>
    <row r="39" spans="2:24" x14ac:dyDescent="0.25">
      <c r="B39" s="12">
        <v>3100</v>
      </c>
      <c r="C39" s="13">
        <v>73</v>
      </c>
      <c r="D39" s="13">
        <v>9.23181818181819E-3</v>
      </c>
      <c r="E39" s="13">
        <v>0.10793023255813954</v>
      </c>
      <c r="F39" s="13">
        <v>3.7129401539672528E-2</v>
      </c>
      <c r="G39" s="13">
        <v>3.5169917454942703E-2</v>
      </c>
      <c r="H39" s="13">
        <v>6.145865328852098E-2</v>
      </c>
      <c r="I39" s="23">
        <v>8.9549038808035025E-2</v>
      </c>
      <c r="J39" s="13">
        <v>3.383006520345995E-2</v>
      </c>
      <c r="K39" s="24">
        <v>5.2999999999999999E-2</v>
      </c>
      <c r="L39" s="10">
        <v>5.2900000000000898E-2</v>
      </c>
      <c r="M39" s="30">
        <v>0.59073777568290664</v>
      </c>
      <c r="N39" s="10">
        <v>0.86648255161588839</v>
      </c>
      <c r="O39" s="31">
        <v>9.6941013623745784E-2</v>
      </c>
      <c r="P39" s="31">
        <v>0.20781402210661404</v>
      </c>
      <c r="Q39" s="31">
        <v>0.49384671466740254</v>
      </c>
      <c r="R39" s="31">
        <v>0.50683476983783415</v>
      </c>
      <c r="S39" s="10">
        <v>5.9923162225479342E-3</v>
      </c>
      <c r="T39" s="10">
        <v>0.65698030599268864</v>
      </c>
      <c r="U39" s="33"/>
      <c r="V39" s="10"/>
      <c r="W39" s="10"/>
      <c r="X39" s="34">
        <f>Table2[[#This Row],[Fr]]*Table2[[#This Row],[a/hnc]]</f>
        <v>0.42790956143213454</v>
      </c>
    </row>
    <row r="40" spans="2:24" x14ac:dyDescent="0.25">
      <c r="B40" s="12">
        <v>3100</v>
      </c>
      <c r="C40" s="13">
        <v>78</v>
      </c>
      <c r="D40" s="13">
        <v>9.140000000000004E-3</v>
      </c>
      <c r="E40" s="13">
        <v>2.6749999999999999E-2</v>
      </c>
      <c r="F40" s="13">
        <v>3.7295338127732669E-2</v>
      </c>
      <c r="G40" s="13">
        <v>5.6130862255395632E-2</v>
      </c>
      <c r="H40" s="13">
        <v>8.8894557457679907E-2</v>
      </c>
      <c r="I40" s="23">
        <v>0.11867545123854129</v>
      </c>
      <c r="J40" s="13">
        <v>3.6451210928619221E-2</v>
      </c>
      <c r="K40" s="24">
        <v>5.2999999999999999E-2</v>
      </c>
      <c r="L40" s="10">
        <v>5.2900000000000898E-2</v>
      </c>
      <c r="M40" s="30">
        <v>0.44575351892844528</v>
      </c>
      <c r="N40" s="10">
        <v>0.87065304895740137</v>
      </c>
      <c r="O40" s="31">
        <v>3.79526379984641E-2</v>
      </c>
      <c r="P40" s="31">
        <v>5.2037285439166719E-2</v>
      </c>
      <c r="Q40" s="31">
        <v>0.26379379627659061</v>
      </c>
      <c r="R40" s="31">
        <v>0.38061082337905844</v>
      </c>
      <c r="S40" s="10">
        <v>2.3376775564601972E-3</v>
      </c>
      <c r="T40" s="10">
        <v>0.55378110030005956</v>
      </c>
      <c r="U40" s="33"/>
      <c r="V40" s="10">
        <v>0.27533952379999538</v>
      </c>
      <c r="W40" s="10">
        <v>1.1556284681248558E-2</v>
      </c>
      <c r="X40" s="34">
        <f>Table2[[#This Row],[Fr]]*Table2[[#This Row],[a/hnc]]</f>
        <v>0.2296728730242612</v>
      </c>
    </row>
    <row r="41" spans="2:24" x14ac:dyDescent="0.25">
      <c r="B41" s="12">
        <v>3100</v>
      </c>
      <c r="C41" s="13">
        <v>80</v>
      </c>
      <c r="D41" s="13">
        <v>9.4875000000000046E-3</v>
      </c>
      <c r="E41" s="13">
        <v>2.4230769230769229E-2</v>
      </c>
      <c r="F41" s="13">
        <v>3.7400788003696298E-2</v>
      </c>
      <c r="G41" s="13">
        <v>6.0355988574221961E-2</v>
      </c>
      <c r="H41" s="13">
        <v>8.9354467745484681E-2</v>
      </c>
      <c r="I41" s="23">
        <v>0.12022522243844033</v>
      </c>
      <c r="J41" s="13">
        <v>3.806383985153023E-2</v>
      </c>
      <c r="K41" s="24">
        <v>5.2999999999999999E-2</v>
      </c>
      <c r="L41" s="10">
        <v>5.2900000000000898E-2</v>
      </c>
      <c r="M41" s="30">
        <v>0.44000750364248742</v>
      </c>
      <c r="N41" s="10">
        <v>0.85507692713754346</v>
      </c>
      <c r="O41" s="31">
        <v>3.8250103389114672E-2</v>
      </c>
      <c r="P41" s="31">
        <v>4.5391014866232982E-2</v>
      </c>
      <c r="Q41" s="31">
        <v>0.26603767129684375</v>
      </c>
      <c r="R41" s="31">
        <v>0.38254838592746837</v>
      </c>
      <c r="S41" s="10">
        <v>2.3877674853284075E-3</v>
      </c>
      <c r="T41" s="10">
        <v>0.56990239673879861</v>
      </c>
      <c r="U41" s="33"/>
      <c r="V41" s="10">
        <v>0.37279470470462678</v>
      </c>
      <c r="W41" s="10">
        <v>1.6015052746697303E-2</v>
      </c>
      <c r="X41" s="34">
        <f>Table2[[#This Row],[Fr]]*Table2[[#This Row],[a/hnc]]</f>
        <v>0.22748267447533299</v>
      </c>
    </row>
    <row r="42" spans="2:24" x14ac:dyDescent="0.25">
      <c r="B42" s="12">
        <v>3100</v>
      </c>
      <c r="C42" s="13">
        <v>83</v>
      </c>
      <c r="D42" s="13">
        <v>1.0157954545454546E-2</v>
      </c>
      <c r="E42" s="13">
        <v>4.9080459770114949E-3</v>
      </c>
      <c r="F42" s="23">
        <v>3.9634901735501056E-2</v>
      </c>
      <c r="G42" s="23">
        <v>7.8194115943517439E-2</v>
      </c>
      <c r="H42" s="23">
        <v>0.10058192976160797</v>
      </c>
      <c r="I42" s="23">
        <v>0.13407587223594961</v>
      </c>
      <c r="J42" s="23">
        <v>3.9440487395946161E-2</v>
      </c>
      <c r="K42" s="24">
        <v>5.2999999999999999E-2</v>
      </c>
      <c r="L42" s="10">
        <v>5.2900000000000898E-2</v>
      </c>
      <c r="M42" s="30">
        <v>0.39455271942520975</v>
      </c>
      <c r="N42" s="10">
        <v>0.82654727737825195</v>
      </c>
      <c r="O42" s="31">
        <v>2.9103670103943921E-2</v>
      </c>
      <c r="P42" s="31">
        <v>8.6145286408567771E-3</v>
      </c>
      <c r="Q42" s="31">
        <v>0.22321839066762078</v>
      </c>
      <c r="R42" s="31">
        <v>0.35486961912842985</v>
      </c>
      <c r="S42" s="10">
        <v>1.8634355683037934E-3</v>
      </c>
      <c r="T42" s="10">
        <v>0.57127742027552719</v>
      </c>
      <c r="U42" s="33"/>
      <c r="V42" s="10">
        <v>0.55675605142590301</v>
      </c>
      <c r="W42" s="10">
        <v>2.4884079134774806E-2</v>
      </c>
      <c r="X42" s="34">
        <f>Table2[[#This Row],[Fr]]*Table2[[#This Row],[a/hnc]]</f>
        <v>0.18450055306707697</v>
      </c>
    </row>
    <row r="43" spans="2:24" x14ac:dyDescent="0.25">
      <c r="B43" s="12">
        <v>3100</v>
      </c>
      <c r="C43" s="13">
        <v>85</v>
      </c>
      <c r="D43" s="13">
        <v>1.0296363636363643E-2</v>
      </c>
      <c r="E43" s="13">
        <v>9.2592592592592669E-5</v>
      </c>
      <c r="F43" s="13">
        <v>5.7037587428255536E-2</v>
      </c>
      <c r="G43" s="13">
        <v>0.10263064385900884</v>
      </c>
      <c r="H43" s="13">
        <v>0.12606126751778174</v>
      </c>
      <c r="I43" s="23">
        <v>0.15884802453653718</v>
      </c>
      <c r="J43" s="13">
        <v>4.1675415836788007E-2</v>
      </c>
      <c r="K43" s="24">
        <v>5.2999999999999999E-2</v>
      </c>
      <c r="L43" s="10">
        <v>5.2900000000000898E-2</v>
      </c>
      <c r="M43" s="30">
        <v>0.33302271245956344</v>
      </c>
      <c r="N43" s="10">
        <v>0.820893052087737</v>
      </c>
      <c r="O43" s="31">
        <v>1.6572676106734775E-2</v>
      </c>
      <c r="P43" s="31">
        <v>1.6052244026311586E-4</v>
      </c>
      <c r="Q43" s="31">
        <v>0.1541746004969192</v>
      </c>
      <c r="R43" s="31">
        <v>0.3015912608545534</v>
      </c>
      <c r="S43" s="10">
        <v>1.0665894113407609E-3</v>
      </c>
      <c r="T43" s="10">
        <v>0.52402396444186994</v>
      </c>
      <c r="U43" s="33"/>
      <c r="V43" s="10">
        <v>1.284029985158379</v>
      </c>
      <c r="W43" s="10">
        <v>5.7814785910253866E-2</v>
      </c>
      <c r="X43" s="34">
        <f>Table2[[#This Row],[Fr]]*Table2[[#This Row],[a/hnc]]</f>
        <v>0.12656085835632352</v>
      </c>
    </row>
    <row r="44" spans="2:24" x14ac:dyDescent="0.25">
      <c r="B44" s="12">
        <v>3101</v>
      </c>
      <c r="C44" s="13">
        <v>4</v>
      </c>
      <c r="D44" s="13">
        <v>7.9285714285714307E-3</v>
      </c>
      <c r="E44" s="13">
        <v>6.9536585365853665E-2</v>
      </c>
      <c r="F44" s="13">
        <v>3.3564325189565807E-2</v>
      </c>
      <c r="G44" s="13">
        <v>3.2195041330397932E-2</v>
      </c>
      <c r="H44" s="13">
        <v>3.4067321148984572E-2</v>
      </c>
      <c r="I44" s="23">
        <v>7.2510907040692407E-2</v>
      </c>
      <c r="J44" s="13">
        <v>3.2527806018578194E-2</v>
      </c>
      <c r="K44" s="24">
        <v>5.0500000000000003E-2</v>
      </c>
      <c r="L44" s="10">
        <v>5.0400000000000902E-2</v>
      </c>
      <c r="M44" s="30">
        <v>0.69506784643745967</v>
      </c>
      <c r="N44" s="10">
        <v>0.88575537481046018</v>
      </c>
      <c r="O44" s="31">
        <v>0.15408558076640275</v>
      </c>
      <c r="P44" s="31">
        <v>0.15882918129031678</v>
      </c>
      <c r="Q44" s="31">
        <v>0.66541213305936175</v>
      </c>
      <c r="R44" s="31">
        <v>0.58337106080835754</v>
      </c>
      <c r="S44" s="10">
        <v>9.0447135298587222E-3</v>
      </c>
      <c r="T44" s="10">
        <v>0.67587555465014537</v>
      </c>
      <c r="U44" s="33"/>
      <c r="V44" s="10"/>
      <c r="W44" s="10"/>
      <c r="X44" s="34">
        <f>Table2[[#This Row],[Fr]]*Table2[[#This Row],[a/hnc]]</f>
        <v>0.5893923733214228</v>
      </c>
    </row>
    <row r="45" spans="2:24" x14ac:dyDescent="0.25">
      <c r="B45" s="12">
        <v>3101</v>
      </c>
      <c r="C45" s="13">
        <v>6</v>
      </c>
      <c r="D45" s="13">
        <v>8.0666666666666734E-3</v>
      </c>
      <c r="E45" s="13">
        <v>7.4954545454545454E-2</v>
      </c>
      <c r="F45" s="13">
        <v>3.5451296402819549E-2</v>
      </c>
      <c r="G45" s="13">
        <v>3.256299419538445E-2</v>
      </c>
      <c r="H45" s="13">
        <v>5.3118054959388011E-2</v>
      </c>
      <c r="I45" s="23">
        <v>8.4255499287207117E-2</v>
      </c>
      <c r="J45" s="13">
        <v>3.0659096754582581E-2</v>
      </c>
      <c r="K45" s="24">
        <v>5.0500000000000003E-2</v>
      </c>
      <c r="L45" s="10">
        <v>5.0400000000000902E-2</v>
      </c>
      <c r="M45" s="30">
        <v>0.59818053926900594</v>
      </c>
      <c r="N45" s="10">
        <v>0.87896112492812251</v>
      </c>
      <c r="O45" s="31">
        <v>9.8233784893911394E-2</v>
      </c>
      <c r="P45" s="31">
        <v>0.16762909785075225</v>
      </c>
      <c r="Q45" s="31">
        <v>0.49198292416779743</v>
      </c>
      <c r="R45" s="31">
        <v>0.50593426276306797</v>
      </c>
      <c r="S45" s="10">
        <v>5.7986748330976622E-3</v>
      </c>
      <c r="T45" s="10">
        <v>0.63759894973697651</v>
      </c>
      <c r="U45" s="33"/>
      <c r="V45" s="10"/>
      <c r="W45" s="10"/>
      <c r="X45" s="34">
        <f>Table2[[#This Row],[Fr]]*Table2[[#This Row],[a/hnc]]</f>
        <v>0.43243386447195442</v>
      </c>
    </row>
    <row r="46" spans="2:24" x14ac:dyDescent="0.25">
      <c r="B46" s="12">
        <v>3101</v>
      </c>
      <c r="C46" s="13">
        <v>11</v>
      </c>
      <c r="D46" s="13">
        <v>8.1018518518518583E-3</v>
      </c>
      <c r="E46" s="13">
        <v>6.2716981132075467E-2</v>
      </c>
      <c r="F46" s="13">
        <v>3.4208594241184706E-2</v>
      </c>
      <c r="G46" s="13">
        <v>3.2158190776110741E-2</v>
      </c>
      <c r="H46" s="13">
        <v>6.1389572909061205E-2</v>
      </c>
      <c r="I46" s="13">
        <v>8.4631089080297303E-2</v>
      </c>
      <c r="J46" s="13">
        <v>3.0906895654816129E-2</v>
      </c>
      <c r="K46" s="24">
        <v>5.0500000000000003E-2</v>
      </c>
      <c r="L46" s="10">
        <v>5.0400000000000902E-2</v>
      </c>
      <c r="M46" s="30">
        <v>0.59552583510040602</v>
      </c>
      <c r="N46" s="10">
        <v>0.87724665221802789</v>
      </c>
      <c r="O46" s="31">
        <v>9.7409361670220448E-2</v>
      </c>
      <c r="P46" s="31">
        <v>0.13952753001136486</v>
      </c>
      <c r="Q46" s="31">
        <v>0.4894361177037857</v>
      </c>
      <c r="R46" s="31">
        <v>0.50467334357450089</v>
      </c>
      <c r="S46" s="10">
        <v>5.7582010855843063E-3</v>
      </c>
      <c r="T46" s="10">
        <v>0.63862087425809078</v>
      </c>
      <c r="U46" s="33"/>
      <c r="V46" s="10"/>
      <c r="W46" s="10"/>
      <c r="X46" s="34">
        <f>Table2[[#This Row],[Fr]]*Table2[[#This Row],[a/hnc]]</f>
        <v>0.42935619573023465</v>
      </c>
    </row>
    <row r="47" spans="2:24" x14ac:dyDescent="0.25">
      <c r="B47" s="12">
        <v>3101</v>
      </c>
      <c r="C47" s="13">
        <v>16</v>
      </c>
      <c r="D47" s="13">
        <v>8.2947368421052697E-3</v>
      </c>
      <c r="E47" s="13">
        <v>8.2162162162162169E-3</v>
      </c>
      <c r="F47" s="13">
        <v>3.4152851022632845E-2</v>
      </c>
      <c r="G47" s="13">
        <v>6.0777120692867462E-2</v>
      </c>
      <c r="H47" s="13">
        <v>8.5907335072353777E-2</v>
      </c>
      <c r="I47" s="13">
        <v>0.11640197531657412</v>
      </c>
      <c r="J47" s="13">
        <v>3.8175282009554654E-2</v>
      </c>
      <c r="K47" s="24">
        <v>5.0500000000000003E-2</v>
      </c>
      <c r="L47" s="10">
        <v>5.0400000000000902E-2</v>
      </c>
      <c r="M47" s="30">
        <v>0.43298234297940302</v>
      </c>
      <c r="N47" s="10">
        <v>0.86796549853512739</v>
      </c>
      <c r="O47" s="31">
        <v>3.5510411263426508E-2</v>
      </c>
      <c r="P47" s="31">
        <v>1.7777221975107883E-2</v>
      </c>
      <c r="Q47" s="31">
        <v>0.24990143358482492</v>
      </c>
      <c r="R47" s="31">
        <v>0.37085078512137892</v>
      </c>
      <c r="S47" s="10">
        <v>2.1155121923594825E-3</v>
      </c>
      <c r="T47" s="10">
        <v>0.54331070176171492</v>
      </c>
      <c r="U47" s="33"/>
      <c r="V47" s="10">
        <v>0.83664980127934063</v>
      </c>
      <c r="W47" s="10">
        <v>3.2877093167451465E-2</v>
      </c>
      <c r="X47" s="34">
        <f>Table2[[#This Row],[Fr]]*Table2[[#This Row],[a/hnc]]</f>
        <v>0.2169058223860956</v>
      </c>
    </row>
    <row r="48" spans="2:24" x14ac:dyDescent="0.25">
      <c r="B48" s="12">
        <v>3101</v>
      </c>
      <c r="C48" s="10">
        <v>20</v>
      </c>
      <c r="D48" s="10">
        <v>8.4577777777777845E-3</v>
      </c>
      <c r="E48" s="13">
        <v>4.9545454545454537E-3</v>
      </c>
      <c r="F48" s="11">
        <v>3.4644247711441881E-2</v>
      </c>
      <c r="G48" s="11">
        <v>6.7289965113071906E-2</v>
      </c>
      <c r="H48" s="11">
        <v>8.9790237189708591E-2</v>
      </c>
      <c r="I48" s="11">
        <v>0.12060375228565524</v>
      </c>
      <c r="J48" s="11">
        <v>3.7706601816224351E-2</v>
      </c>
      <c r="K48" s="24">
        <v>5.0500000000000003E-2</v>
      </c>
      <c r="L48" s="10">
        <v>5.0400000000000902E-2</v>
      </c>
      <c r="M48" s="30">
        <v>0.41789744551750185</v>
      </c>
      <c r="N48" s="10">
        <v>0.86027216886184177</v>
      </c>
      <c r="O48" s="31">
        <v>3.2370434101938426E-2</v>
      </c>
      <c r="P48" s="31">
        <v>1.0482761170753346E-2</v>
      </c>
      <c r="Q48" s="31">
        <v>0.23551044034307542</v>
      </c>
      <c r="R48" s="31">
        <v>0.36113145894329812</v>
      </c>
      <c r="S48" s="10">
        <v>1.9410635878605567E-3</v>
      </c>
      <c r="T48" s="10">
        <v>0.54219139391320892</v>
      </c>
      <c r="U48" s="33"/>
      <c r="V48" s="10">
        <v>0.80901221563350623</v>
      </c>
      <c r="W48" s="10">
        <v>3.2233434848932319E-2</v>
      </c>
      <c r="X48" s="34">
        <f>Table2[[#This Row],[Fr]]*Table2[[#This Row],[a/hnc]]</f>
        <v>0.20260307730354488</v>
      </c>
    </row>
    <row r="49" spans="2:24" x14ac:dyDescent="0.25">
      <c r="B49" s="12">
        <v>3101</v>
      </c>
      <c r="C49" s="10">
        <v>22</v>
      </c>
      <c r="D49" s="10">
        <v>8.5444444444444517E-3</v>
      </c>
      <c r="E49" s="13">
        <v>3.5471698113207556E-3</v>
      </c>
      <c r="F49" s="11">
        <v>3.5216302513160581E-2</v>
      </c>
      <c r="G49" s="11">
        <v>6.9392150625191718E-2</v>
      </c>
      <c r="H49" s="11">
        <v>9.0645223579312886E-2</v>
      </c>
      <c r="I49" s="11">
        <v>0.12281567718106315</v>
      </c>
      <c r="J49" s="11">
        <v>3.7658769655854678E-2</v>
      </c>
      <c r="K49" s="24">
        <v>5.0500000000000003E-2</v>
      </c>
      <c r="L49" s="10">
        <v>5.0400000000000902E-2</v>
      </c>
      <c r="M49" s="30">
        <v>0.41037106301745035</v>
      </c>
      <c r="N49" s="10">
        <v>0.85623792843901925</v>
      </c>
      <c r="O49" s="31">
        <v>3.0874670530583358E-2</v>
      </c>
      <c r="P49" s="31">
        <v>7.4192230263359117E-3</v>
      </c>
      <c r="Q49" s="31">
        <v>0.22848598000714213</v>
      </c>
      <c r="R49" s="31">
        <v>0.35629829700101934</v>
      </c>
      <c r="S49" s="10">
        <v>1.8577666615336274E-3</v>
      </c>
      <c r="T49" s="10">
        <v>0.54175353319086095</v>
      </c>
      <c r="U49" s="33"/>
      <c r="V49" s="10">
        <v>0.81405779347092488</v>
      </c>
      <c r="W49" s="10">
        <v>3.266611245674661E-2</v>
      </c>
      <c r="X49" s="34">
        <f>Table2[[#This Row],[Fr]]*Table2[[#This Row],[a/hnc]]</f>
        <v>0.19563836219867453</v>
      </c>
    </row>
    <row r="50" spans="2:24" x14ac:dyDescent="0.25">
      <c r="B50" s="12">
        <v>3101</v>
      </c>
      <c r="C50" s="10">
        <v>24</v>
      </c>
      <c r="D50" s="10">
        <v>8.6526315789473753E-3</v>
      </c>
      <c r="E50" s="13">
        <v>3.4285714285714297E-3</v>
      </c>
      <c r="F50" s="11">
        <v>3.5718859428439949E-2</v>
      </c>
      <c r="G50" s="11">
        <v>6.9973085944987398E-2</v>
      </c>
      <c r="H50" s="11">
        <v>9.1719968153300482E-2</v>
      </c>
      <c r="I50" s="11">
        <v>0.12382317719812019</v>
      </c>
      <c r="J50" s="11">
        <v>3.7907940094291138E-2</v>
      </c>
      <c r="K50" s="24">
        <v>5.0500000000000003E-2</v>
      </c>
      <c r="L50" s="10">
        <v>5.0400000000000902E-2</v>
      </c>
      <c r="M50" s="30">
        <v>0.40703203665465343</v>
      </c>
      <c r="N50" s="10">
        <v>0.85125472104895328</v>
      </c>
      <c r="O50" s="31">
        <v>3.0551673456665124E-2</v>
      </c>
      <c r="P50" s="31">
        <v>7.0715055118222266E-3</v>
      </c>
      <c r="Q50" s="31">
        <v>0.22720215082701675</v>
      </c>
      <c r="R50" s="31">
        <v>0.35546802273649403</v>
      </c>
      <c r="S50" s="10">
        <v>1.8462311950550199E-3</v>
      </c>
      <c r="T50" s="10">
        <v>0.54583415853633288</v>
      </c>
      <c r="U50" s="33"/>
      <c r="V50" s="10">
        <v>0.81434571060977146</v>
      </c>
      <c r="W50" s="10">
        <v>3.2962135550538618E-2</v>
      </c>
      <c r="X50" s="34">
        <f>Table2[[#This Row],[Fr]]*Table2[[#This Row],[a/hnc]]</f>
        <v>0.19340690352397436</v>
      </c>
    </row>
    <row r="51" spans="2:24" x14ac:dyDescent="0.25">
      <c r="B51" s="12">
        <v>3101</v>
      </c>
      <c r="C51" s="10">
        <v>27</v>
      </c>
      <c r="D51" s="10">
        <v>8.786363636363639E-3</v>
      </c>
      <c r="E51" s="13">
        <v>4.2093023255813967E-3</v>
      </c>
      <c r="F51" s="11">
        <v>3.6229811430428416E-2</v>
      </c>
      <c r="G51" s="11">
        <v>7.2547772817939199E-2</v>
      </c>
      <c r="H51" s="11">
        <v>9.4178594294250184E-2</v>
      </c>
      <c r="I51" s="11">
        <v>0.12627009019917984</v>
      </c>
      <c r="J51" s="11">
        <v>3.7725880644803811E-2</v>
      </c>
      <c r="K51" s="24">
        <v>5.0500000000000003E-2</v>
      </c>
      <c r="L51" s="10">
        <v>5.0400000000000902E-2</v>
      </c>
      <c r="M51" s="30">
        <v>0.39914440482698144</v>
      </c>
      <c r="N51" s="10">
        <v>0.84517448018985031</v>
      </c>
      <c r="O51" s="31">
        <v>2.9202445745357488E-2</v>
      </c>
      <c r="P51" s="31">
        <v>8.5374265610942586E-3</v>
      </c>
      <c r="Q51" s="31">
        <v>0.22085115674834682</v>
      </c>
      <c r="R51" s="31">
        <v>0.35108732400843495</v>
      </c>
      <c r="S51" s="10">
        <v>1.7740313230398001E-3</v>
      </c>
      <c r="T51" s="10">
        <v>0.54772971291941119</v>
      </c>
      <c r="U51" s="33"/>
      <c r="V51" s="10">
        <v>0.78640373368978467</v>
      </c>
      <c r="W51" s="10">
        <v>3.2163662481364458E-2</v>
      </c>
      <c r="X51" s="34">
        <f>Table2[[#This Row],[Fr]]*Table2[[#This Row],[a/hnc]]</f>
        <v>0.18665776160411118</v>
      </c>
    </row>
    <row r="52" spans="2:24" x14ac:dyDescent="0.25">
      <c r="B52" s="12">
        <v>3101</v>
      </c>
      <c r="C52" s="10">
        <v>29</v>
      </c>
      <c r="D52" s="10">
        <v>9.0230769230769271E-3</v>
      </c>
      <c r="E52" s="13">
        <v>3.5156249999999997E-3</v>
      </c>
      <c r="F52" s="11">
        <v>3.6744868788412932E-2</v>
      </c>
      <c r="G52" s="11">
        <v>7.3701876068975977E-2</v>
      </c>
      <c r="H52" s="11">
        <v>9.5932197759133891E-2</v>
      </c>
      <c r="I52" s="11">
        <v>0.12814968060650775</v>
      </c>
      <c r="J52" s="11">
        <v>3.7772171470965295E-2</v>
      </c>
      <c r="K52" s="24">
        <v>5.0500000000000003E-2</v>
      </c>
      <c r="L52" s="10">
        <v>5.0400000000000902E-2</v>
      </c>
      <c r="M52" s="30">
        <v>0.39329009453217062</v>
      </c>
      <c r="N52" s="10">
        <v>0.8346223924942866</v>
      </c>
      <c r="O52" s="31">
        <v>2.8804227201132005E-2</v>
      </c>
      <c r="P52" s="31">
        <v>6.9312943794023665E-3</v>
      </c>
      <c r="Q52" s="31">
        <v>0.21943016582882086</v>
      </c>
      <c r="R52" s="31">
        <v>0.35031154868955616</v>
      </c>
      <c r="S52" s="10">
        <v>1.7661356222569784E-3</v>
      </c>
      <c r="T52" s="10">
        <v>0.55734569586981375</v>
      </c>
      <c r="U52" s="33"/>
      <c r="V52" s="10">
        <v>0.72266066545438834</v>
      </c>
      <c r="W52" s="10">
        <v>3.0080200224489359E-2</v>
      </c>
      <c r="X52" s="34">
        <f>Table2[[#This Row],[Fr]]*Table2[[#This Row],[a/hnc]]</f>
        <v>0.18314132998946853</v>
      </c>
    </row>
    <row r="53" spans="2:24" x14ac:dyDescent="0.25">
      <c r="B53" s="12">
        <v>3101</v>
      </c>
      <c r="C53" s="10">
        <v>31</v>
      </c>
      <c r="D53" s="10">
        <v>9.1088235294117699E-3</v>
      </c>
      <c r="E53" s="13">
        <v>1.044776119402986E-4</v>
      </c>
      <c r="F53" s="10">
        <v>4.8332905206228911E-2</v>
      </c>
      <c r="G53" s="10">
        <v>9.6790019497497562E-2</v>
      </c>
      <c r="H53" s="10">
        <v>0.11939733125543084</v>
      </c>
      <c r="I53" s="11">
        <v>0.15097733390838458</v>
      </c>
      <c r="J53" s="10">
        <v>3.9803841889708154E-2</v>
      </c>
      <c r="K53" s="24">
        <v>5.0500000000000003E-2</v>
      </c>
      <c r="L53" s="10">
        <v>5.0400000000000902E-2</v>
      </c>
      <c r="M53" s="30">
        <v>0.33382494375337435</v>
      </c>
      <c r="N53" s="10">
        <v>0.83086473968697439</v>
      </c>
      <c r="O53" s="31">
        <v>1.6675407137115576E-2</v>
      </c>
      <c r="P53" s="31">
        <v>2.0396248906707338E-4</v>
      </c>
      <c r="Q53" s="31">
        <v>0.15309779950010127</v>
      </c>
      <c r="R53" s="31">
        <v>0.2986894854816628</v>
      </c>
      <c r="S53" s="10">
        <v>1.0258725184348037E-3</v>
      </c>
      <c r="T53" s="10">
        <v>0.51080374302505627</v>
      </c>
      <c r="U53" s="33"/>
      <c r="V53" s="10">
        <v>1.4347352860487121</v>
      </c>
      <c r="W53" s="10">
        <v>6.0085672586282043E-2</v>
      </c>
      <c r="X53" s="34">
        <f>Table2[[#This Row],[Fr]]*Table2[[#This Row],[a/hnc]]</f>
        <v>0.12720356332830024</v>
      </c>
    </row>
    <row r="54" spans="2:24" x14ac:dyDescent="0.25">
      <c r="B54" s="12">
        <v>3100</v>
      </c>
      <c r="C54" s="10">
        <v>2</v>
      </c>
      <c r="D54" s="10">
        <v>5.5401785714285674E-3</v>
      </c>
      <c r="E54" s="13"/>
      <c r="F54" s="11">
        <v>2.9165606911665462E-2</v>
      </c>
      <c r="G54" s="11">
        <v>2.7210466428664492E-2</v>
      </c>
      <c r="H54" s="11">
        <v>5.1578672492122314E-2</v>
      </c>
      <c r="I54" s="11">
        <v>7.5038356620572011E-2</v>
      </c>
      <c r="J54" s="11">
        <v>2.5732556542359012E-2</v>
      </c>
      <c r="K54" s="10">
        <v>4.2999999999999997E-2</v>
      </c>
      <c r="L54" s="10">
        <v>4.2900000000000896E-2</v>
      </c>
      <c r="M54" s="30">
        <v>0.5717076163717546</v>
      </c>
      <c r="N54" s="10">
        <v>0.95266304696391468</v>
      </c>
      <c r="O54" s="31"/>
      <c r="P54" s="31"/>
      <c r="Q54" s="31">
        <v>0.43250333916824812</v>
      </c>
      <c r="R54" s="31">
        <v>0.44613483738766874</v>
      </c>
      <c r="S54" s="10"/>
      <c r="T54" s="10">
        <v>0.58615864434247944</v>
      </c>
      <c r="U54" s="33"/>
      <c r="V54" s="10"/>
      <c r="W54" s="10"/>
      <c r="X54" s="34">
        <f>Table2[[#This Row],[Fr]]*Table2[[#This Row],[a/hnc]]</f>
        <v>0.41202994891409067</v>
      </c>
    </row>
    <row r="55" spans="2:24" x14ac:dyDescent="0.25">
      <c r="B55" s="12">
        <v>3100</v>
      </c>
      <c r="C55" s="13">
        <v>5</v>
      </c>
      <c r="D55" s="13">
        <v>5.4951456310679634E-3</v>
      </c>
      <c r="E55" s="13"/>
      <c r="F55" s="23">
        <v>2.9185099271104065E-2</v>
      </c>
      <c r="G55" s="23">
        <v>2.7356259834896948E-2</v>
      </c>
      <c r="H55" s="23">
        <v>5.1757174514609011E-2</v>
      </c>
      <c r="I55" s="23">
        <v>7.5789357165954599E-2</v>
      </c>
      <c r="J55" s="23">
        <v>2.5910446898258905E-2</v>
      </c>
      <c r="K55" s="10">
        <v>4.2999999999999997E-2</v>
      </c>
      <c r="L55" s="10">
        <v>4.2900000000000896E-2</v>
      </c>
      <c r="M55" s="30">
        <v>0.566042536896883</v>
      </c>
      <c r="N55" s="10">
        <v>0.95577863087952097</v>
      </c>
      <c r="O55" s="31"/>
      <c r="P55" s="31"/>
      <c r="Q55" s="31">
        <v>0.42003531510168357</v>
      </c>
      <c r="R55" s="31">
        <v>0.4402741946139252</v>
      </c>
      <c r="S55" s="10"/>
      <c r="T55" s="10">
        <v>0.57839388554724347</v>
      </c>
      <c r="U55" s="33"/>
      <c r="V55" s="10"/>
      <c r="W55" s="10"/>
      <c r="X55" s="34">
        <f>Table2[[#This Row],[Fr]]*Table2[[#This Row],[a/hnc]]</f>
        <v>0.40146077838893529</v>
      </c>
    </row>
    <row r="56" spans="2:24" x14ac:dyDescent="0.25">
      <c r="B56" s="12">
        <v>3100</v>
      </c>
      <c r="C56" s="13">
        <v>8</v>
      </c>
      <c r="D56" s="13">
        <v>5.5393939393939421E-3</v>
      </c>
      <c r="E56" s="13"/>
      <c r="F56" s="23">
        <v>2.9364014636016993E-2</v>
      </c>
      <c r="G56" s="23">
        <v>2.7310015069597505E-2</v>
      </c>
      <c r="H56" s="23">
        <v>5.0057943380144944E-2</v>
      </c>
      <c r="I56" s="23">
        <v>7.3886836759206723E-2</v>
      </c>
      <c r="J56" s="23">
        <v>2.6343312729861942E-2</v>
      </c>
      <c r="K56" s="10">
        <v>4.2999999999999997E-2</v>
      </c>
      <c r="L56" s="10">
        <v>4.2900000000000896E-2</v>
      </c>
      <c r="M56" s="30">
        <v>0.58061762935947192</v>
      </c>
      <c r="N56" s="10">
        <v>0.95271715750216923</v>
      </c>
      <c r="O56" s="31"/>
      <c r="P56" s="31"/>
      <c r="Q56" s="31">
        <v>0.44681736862992855</v>
      </c>
      <c r="R56" s="31">
        <v>0.45306207606188548</v>
      </c>
      <c r="S56" s="10"/>
      <c r="T56" s="10">
        <v>0.59123873910256608</v>
      </c>
      <c r="U56" s="33"/>
      <c r="V56" s="10"/>
      <c r="W56" s="10"/>
      <c r="X56" s="34">
        <f>Table2[[#This Row],[Fr]]*Table2[[#This Row],[a/hnc]]</f>
        <v>0.42569057336370447</v>
      </c>
    </row>
    <row r="57" spans="2:24" x14ac:dyDescent="0.25">
      <c r="B57" s="12">
        <v>3100</v>
      </c>
      <c r="C57" s="13">
        <v>11</v>
      </c>
      <c r="D57" s="13">
        <v>5.6624060150375893E-3</v>
      </c>
      <c r="E57" s="13"/>
      <c r="F57" s="23">
        <v>3.0175145394077157E-2</v>
      </c>
      <c r="G57" s="23">
        <v>2.7938131177940896E-2</v>
      </c>
      <c r="H57" s="23">
        <v>5.4193289253655311E-2</v>
      </c>
      <c r="I57" s="23">
        <v>7.7765795113656055E-2</v>
      </c>
      <c r="J57" s="23">
        <v>2.5796314089794457E-2</v>
      </c>
      <c r="K57" s="10">
        <v>4.2999999999999997E-2</v>
      </c>
      <c r="L57" s="10">
        <v>4.2900000000000896E-2</v>
      </c>
      <c r="M57" s="30">
        <v>0.55165641831735668</v>
      </c>
      <c r="N57" s="10">
        <v>0.94430827966296482</v>
      </c>
      <c r="O57" s="31"/>
      <c r="P57" s="31"/>
      <c r="Q57" s="31">
        <v>0.40980834115448361</v>
      </c>
      <c r="R57" s="31">
        <v>0.43429652742093816</v>
      </c>
      <c r="S57" s="10"/>
      <c r="T57" s="10">
        <v>0.58620080124723817</v>
      </c>
      <c r="U57" s="33"/>
      <c r="V57" s="10"/>
      <c r="W57" s="10"/>
      <c r="X57" s="34">
        <f>Table2[[#This Row],[Fr]]*Table2[[#This Row],[a/hnc]]</f>
        <v>0.3869854096271238</v>
      </c>
    </row>
    <row r="58" spans="2:24" x14ac:dyDescent="0.25">
      <c r="B58" s="12">
        <v>3100</v>
      </c>
      <c r="C58" s="13">
        <v>14</v>
      </c>
      <c r="D58" s="13">
        <v>5.7918918918918889E-3</v>
      </c>
      <c r="E58" s="13"/>
      <c r="F58" s="23">
        <v>3.0054886074002442E-2</v>
      </c>
      <c r="G58" s="23">
        <v>2.7705224477824881E-2</v>
      </c>
      <c r="H58" s="23">
        <v>5.6502639553570252E-2</v>
      </c>
      <c r="I58" s="23">
        <v>7.9691227465120335E-2</v>
      </c>
      <c r="J58" s="23">
        <v>2.6677436940212615E-2</v>
      </c>
      <c r="K58" s="10">
        <v>4.2999999999999997E-2</v>
      </c>
      <c r="L58" s="10">
        <v>4.2900000000000896E-2</v>
      </c>
      <c r="M58" s="30">
        <v>0.53832776033946261</v>
      </c>
      <c r="N58" s="10">
        <v>0.93561574891128252</v>
      </c>
      <c r="O58" s="31"/>
      <c r="P58" s="31"/>
      <c r="Q58" s="31">
        <v>0.39791742139912917</v>
      </c>
      <c r="R58" s="31">
        <v>0.42774085326427519</v>
      </c>
      <c r="S58" s="10"/>
      <c r="T58" s="10">
        <v>0.59049058790331987</v>
      </c>
      <c r="U58" s="33"/>
      <c r="V58" s="10"/>
      <c r="W58" s="10"/>
      <c r="X58" s="34">
        <f>Table2[[#This Row],[Fr]]*Table2[[#This Row],[a/hnc]]</f>
        <v>0.37229780622719261</v>
      </c>
    </row>
    <row r="59" spans="2:24" x14ac:dyDescent="0.25">
      <c r="B59" s="12">
        <v>3100</v>
      </c>
      <c r="C59" s="13">
        <v>17</v>
      </c>
      <c r="D59" s="13">
        <v>6.1672297297297261E-3</v>
      </c>
      <c r="E59" s="13"/>
      <c r="F59" s="13">
        <v>3.0942259849598273E-2</v>
      </c>
      <c r="G59" s="13">
        <v>2.8318016571664564E-2</v>
      </c>
      <c r="H59" s="13">
        <v>5.9450998892086493E-2</v>
      </c>
      <c r="I59" s="23">
        <v>8.3910918249696903E-2</v>
      </c>
      <c r="J59" s="13">
        <v>2.7452831945559562E-2</v>
      </c>
      <c r="K59" s="10">
        <v>4.2999999999999997E-2</v>
      </c>
      <c r="L59" s="10">
        <v>4.2900000000000896E-2</v>
      </c>
      <c r="M59" s="30">
        <v>0.51125647168276411</v>
      </c>
      <c r="N59" s="10">
        <v>0.91129966711628696</v>
      </c>
      <c r="O59" s="31"/>
      <c r="P59" s="31"/>
      <c r="Q59" s="31">
        <v>0.37945698761061819</v>
      </c>
      <c r="R59" s="31">
        <v>0.41707012856687398</v>
      </c>
      <c r="S59" s="10"/>
      <c r="T59" s="10">
        <v>0.6084374913689623</v>
      </c>
      <c r="U59" s="33"/>
      <c r="V59" s="10"/>
      <c r="W59" s="10"/>
      <c r="X59" s="34">
        <f>Table2[[#This Row],[Fr]]*Table2[[#This Row],[a/hnc]]</f>
        <v>0.34579902649450539</v>
      </c>
    </row>
    <row r="60" spans="2:24" x14ac:dyDescent="0.25">
      <c r="B60" s="12">
        <v>3100</v>
      </c>
      <c r="C60" s="13">
        <v>20</v>
      </c>
      <c r="D60" s="13">
        <v>6.5455357142857155E-3</v>
      </c>
      <c r="E60" s="13"/>
      <c r="F60" s="13">
        <v>3.1776359724585465E-2</v>
      </c>
      <c r="G60" s="13">
        <v>6.4794137052201037E-2</v>
      </c>
      <c r="H60" s="13">
        <v>8.8728294537486499E-2</v>
      </c>
      <c r="I60" s="23">
        <v>0.11912792514749306</v>
      </c>
      <c r="J60" s="13">
        <v>3.503147157620054E-2</v>
      </c>
      <c r="K60" s="10">
        <v>4.2999999999999997E-2</v>
      </c>
      <c r="L60" s="10">
        <v>4.2900000000000896E-2</v>
      </c>
      <c r="M60" s="30">
        <v>0.36011707537830551</v>
      </c>
      <c r="N60" s="10">
        <v>0.88803760074126337</v>
      </c>
      <c r="O60" s="31"/>
      <c r="P60" s="31"/>
      <c r="Q60" s="31">
        <v>0.1873229153937028</v>
      </c>
      <c r="R60" s="31">
        <v>0.30146981792312766</v>
      </c>
      <c r="S60" s="10"/>
      <c r="T60" s="10">
        <v>0.52497945067777729</v>
      </c>
      <c r="U60" s="33"/>
      <c r="V60" s="10">
        <v>1.2582611941071602</v>
      </c>
      <c r="W60" s="10">
        <v>5.1296000011305243E-2</v>
      </c>
      <c r="X60" s="34">
        <f>Table2[[#This Row],[Fr]]*Table2[[#This Row],[a/hnc]]</f>
        <v>0.16634979235008251</v>
      </c>
    </row>
    <row r="61" spans="2:24" x14ac:dyDescent="0.25">
      <c r="B61" s="12">
        <v>3100</v>
      </c>
      <c r="C61" s="13">
        <v>22</v>
      </c>
      <c r="D61" s="13">
        <v>6.868965517241382E-3</v>
      </c>
      <c r="E61" s="13"/>
      <c r="F61" s="13">
        <v>3.2550597713560572E-2</v>
      </c>
      <c r="G61" s="13">
        <v>6.94842034248047E-2</v>
      </c>
      <c r="H61" s="13">
        <v>9.395785603333269E-2</v>
      </c>
      <c r="I61" s="23">
        <v>0.12463673189433878</v>
      </c>
      <c r="J61" s="13">
        <v>3.4306779228924729E-2</v>
      </c>
      <c r="K61" s="10">
        <v>4.2999999999999997E-2</v>
      </c>
      <c r="L61" s="10">
        <v>4.2900000000000896E-2</v>
      </c>
      <c r="M61" s="30">
        <v>0.34420029591572987</v>
      </c>
      <c r="N61" s="10">
        <v>0.869071441937876</v>
      </c>
      <c r="O61" s="31"/>
      <c r="P61" s="31"/>
      <c r="Q61" s="31">
        <v>0.17774999888358237</v>
      </c>
      <c r="R61" s="31">
        <v>0.29443351203527179</v>
      </c>
      <c r="S61" s="10"/>
      <c r="T61" s="10">
        <v>0.53622652360260115</v>
      </c>
      <c r="U61" s="33"/>
      <c r="V61" s="10">
        <v>1.1473023204706085</v>
      </c>
      <c r="W61" s="10">
        <v>4.8554544829236754E-2</v>
      </c>
      <c r="X61" s="34">
        <f>Table2[[#This Row],[Fr]]*Table2[[#This Row],[a/hnc]]</f>
        <v>0.15447744783421077</v>
      </c>
    </row>
    <row r="62" spans="2:24" x14ac:dyDescent="0.25">
      <c r="B62" s="12">
        <v>3100</v>
      </c>
      <c r="C62" s="13">
        <v>24</v>
      </c>
      <c r="D62" s="13">
        <v>7.045544554455445E-3</v>
      </c>
      <c r="E62" s="13"/>
      <c r="F62" s="13">
        <v>3.5727052551187875E-2</v>
      </c>
      <c r="G62" s="13">
        <v>8.5364496580394494E-2</v>
      </c>
      <c r="H62" s="13">
        <v>0.10977336327817085</v>
      </c>
      <c r="I62" s="23">
        <v>0.14079285464568411</v>
      </c>
      <c r="J62" s="13">
        <v>3.4638112107879128E-2</v>
      </c>
      <c r="K62" s="10">
        <v>4.2999999999999997E-2</v>
      </c>
      <c r="L62" s="10">
        <v>4.2900000000000896E-2</v>
      </c>
      <c r="M62" s="30">
        <v>0.30470296314370499</v>
      </c>
      <c r="N62" s="10">
        <v>0.85905466650340156</v>
      </c>
      <c r="O62" s="31"/>
      <c r="P62" s="31"/>
      <c r="Q62" s="31">
        <v>0.13868990973729742</v>
      </c>
      <c r="R62" s="31">
        <v>0.26368617187868687</v>
      </c>
      <c r="S62" s="10"/>
      <c r="T62" s="10">
        <v>0.5122617063464181</v>
      </c>
      <c r="U62" s="33"/>
      <c r="V62" s="10">
        <v>1.449575966040433</v>
      </c>
      <c r="W62" s="10">
        <v>6.2520917294974082E-2</v>
      </c>
      <c r="X62" s="34">
        <f>Table2[[#This Row],[Fr]]*Table2[[#This Row],[a/hnc]]</f>
        <v>0.11914221415676089</v>
      </c>
    </row>
    <row r="63" spans="2:24" x14ac:dyDescent="0.25">
      <c r="B63" s="12">
        <v>3100</v>
      </c>
      <c r="C63" s="13">
        <v>26</v>
      </c>
      <c r="D63" s="13">
        <v>5.8065693430656923E-3</v>
      </c>
      <c r="E63" s="13"/>
      <c r="F63" s="13">
        <v>3.0383307983234704E-2</v>
      </c>
      <c r="G63" s="13">
        <v>2.8003372043545541E-2</v>
      </c>
      <c r="H63" s="13">
        <v>3.0644404188667606E-2</v>
      </c>
      <c r="I63" s="13">
        <v>5.3961086297658625E-2</v>
      </c>
      <c r="J63" s="13">
        <v>3.1968308819150616E-2</v>
      </c>
      <c r="K63" s="24">
        <v>4.5999999999999999E-2</v>
      </c>
      <c r="L63" s="10">
        <v>4.5900000000000898E-2</v>
      </c>
      <c r="M63" s="30">
        <v>0.8506129722224014</v>
      </c>
      <c r="N63" s="10"/>
      <c r="O63" s="31"/>
      <c r="P63" s="31"/>
      <c r="Q63" s="31">
        <v>0.89833994793856431</v>
      </c>
      <c r="R63" s="31">
        <v>0.63235867472593654</v>
      </c>
      <c r="S63" s="10"/>
      <c r="T63" s="10">
        <v>0.65566587657727493</v>
      </c>
      <c r="U63" s="33"/>
      <c r="V63" s="10">
        <v>4.2023325274219092E-2</v>
      </c>
      <c r="W63" s="10">
        <v>1.5493696914296654E-3</v>
      </c>
      <c r="X63" s="34">
        <f>Table2[[#This Row],[Fr]]*Table2[[#This Row],[a/hnc]]</f>
        <v>0</v>
      </c>
    </row>
    <row r="64" spans="2:24" x14ac:dyDescent="0.25">
      <c r="B64" s="12">
        <v>3100</v>
      </c>
      <c r="C64" s="10">
        <v>29</v>
      </c>
      <c r="D64" s="10">
        <v>5.8999999999999999E-3</v>
      </c>
      <c r="E64" s="13"/>
      <c r="F64" s="11">
        <v>3.0111194186790778E-2</v>
      </c>
      <c r="G64" s="11">
        <v>2.8222515372477792E-2</v>
      </c>
      <c r="H64" s="11">
        <v>3.1557375819262622E-2</v>
      </c>
      <c r="I64" s="11">
        <v>5.5329080253802267E-2</v>
      </c>
      <c r="J64" s="11">
        <v>3.1823662317823347E-2</v>
      </c>
      <c r="K64" s="24">
        <v>4.5999999999999999E-2</v>
      </c>
      <c r="L64" s="10">
        <v>4.5900000000000898E-2</v>
      </c>
      <c r="M64" s="30">
        <v>0.82958183634087446</v>
      </c>
      <c r="N64" s="10">
        <v>0.99340864870790568</v>
      </c>
      <c r="O64" s="31"/>
      <c r="P64" s="31"/>
      <c r="Q64" s="31">
        <v>0.86746326132242269</v>
      </c>
      <c r="R64" s="31">
        <v>0.6208158222812552</v>
      </c>
      <c r="S64" s="10"/>
      <c r="T64" s="10">
        <v>0.65872554234480973</v>
      </c>
      <c r="U64" s="33"/>
      <c r="V64" s="10"/>
      <c r="W64" s="10"/>
      <c r="X64" s="34">
        <f>Table2[[#This Row],[Fr]]*Table2[[#This Row],[a/hnc]]</f>
        <v>0.86174550623406077</v>
      </c>
    </row>
    <row r="65" spans="2:24" x14ac:dyDescent="0.25">
      <c r="B65" s="12">
        <v>3100</v>
      </c>
      <c r="C65" s="10">
        <v>32</v>
      </c>
      <c r="D65" s="10">
        <v>6.1367088607594857E-3</v>
      </c>
      <c r="E65" s="13"/>
      <c r="F65" s="11">
        <v>3.0535696340120138E-2</v>
      </c>
      <c r="G65" s="11">
        <v>2.8368225349612908E-2</v>
      </c>
      <c r="H65" s="11">
        <v>3.1980249927086778E-2</v>
      </c>
      <c r="I65" s="11">
        <v>5.8764408718710012E-2</v>
      </c>
      <c r="J65" s="11">
        <v>3.1965767752084623E-2</v>
      </c>
      <c r="K65" s="24">
        <v>4.5999999999999999E-2</v>
      </c>
      <c r="L65" s="10">
        <v>4.5900000000000898E-2</v>
      </c>
      <c r="M65" s="30">
        <v>0.78108503090216219</v>
      </c>
      <c r="N65" s="10">
        <v>0.97709184977636299</v>
      </c>
      <c r="O65" s="31"/>
      <c r="P65" s="31"/>
      <c r="Q65" s="31">
        <v>0.79764921655898424</v>
      </c>
      <c r="R65" s="31">
        <v>0.59428449986603327</v>
      </c>
      <c r="S65" s="10"/>
      <c r="T65" s="10">
        <v>0.66572469880911012</v>
      </c>
      <c r="U65" s="33"/>
      <c r="V65" s="10"/>
      <c r="W65" s="10"/>
      <c r="X65" s="34">
        <f>Table2[[#This Row],[Fr]]*Table2[[#This Row],[a/hnc]]</f>
        <v>0.7793765484802847</v>
      </c>
    </row>
    <row r="66" spans="2:24" x14ac:dyDescent="0.25">
      <c r="B66" s="12">
        <v>3100</v>
      </c>
      <c r="C66" s="10">
        <v>35</v>
      </c>
      <c r="D66" s="10">
        <v>6.4776255707762482E-3</v>
      </c>
      <c r="E66" s="13"/>
      <c r="F66" s="11">
        <v>3.132315978118095E-2</v>
      </c>
      <c r="G66" s="11">
        <v>2.9085038791939521E-2</v>
      </c>
      <c r="H66" s="11">
        <v>3.2654682950479394E-2</v>
      </c>
      <c r="I66" s="11">
        <v>6.3623568507331446E-2</v>
      </c>
      <c r="J66" s="11">
        <v>3.2491603373533962E-2</v>
      </c>
      <c r="K66" s="24">
        <v>4.5999999999999999E-2</v>
      </c>
      <c r="L66" s="10">
        <v>4.5900000000000898E-2</v>
      </c>
      <c r="M66" s="30">
        <v>0.72143076971094078</v>
      </c>
      <c r="N66" s="10">
        <v>0.95451194194575772</v>
      </c>
      <c r="O66" s="31"/>
      <c r="P66" s="31"/>
      <c r="Q66" s="31">
        <v>0.7146098587786287</v>
      </c>
      <c r="R66" s="31">
        <v>0.56188155312306731</v>
      </c>
      <c r="S66" s="10"/>
      <c r="T66" s="10">
        <v>0.67467964407377179</v>
      </c>
      <c r="U66" s="33"/>
      <c r="V66" s="10"/>
      <c r="W66" s="10"/>
      <c r="X66" s="34">
        <f>Table2[[#This Row],[Fr]]*Table2[[#This Row],[a/hnc]]</f>
        <v>0.68210364403637258</v>
      </c>
    </row>
    <row r="67" spans="2:24" x14ac:dyDescent="0.25">
      <c r="B67" s="12">
        <v>3100</v>
      </c>
      <c r="C67" s="10">
        <v>38</v>
      </c>
      <c r="D67" s="10">
        <v>6.7823321554770135E-3</v>
      </c>
      <c r="E67" s="13"/>
      <c r="F67" s="11">
        <v>3.2002946430757365E-2</v>
      </c>
      <c r="G67" s="11">
        <v>2.9570370703844318E-2</v>
      </c>
      <c r="H67" s="11">
        <v>6.0918181837897253E-2</v>
      </c>
      <c r="I67" s="11">
        <v>8.4264569153345431E-2</v>
      </c>
      <c r="J67" s="11">
        <v>2.9368681738332521E-2</v>
      </c>
      <c r="K67" s="24">
        <v>4.5999999999999999E-2</v>
      </c>
      <c r="L67" s="10">
        <v>4.5900000000000898E-2</v>
      </c>
      <c r="M67" s="30">
        <v>0.54471292574310393</v>
      </c>
      <c r="N67" s="10">
        <v>0.93519569173659323</v>
      </c>
      <c r="O67" s="31"/>
      <c r="P67" s="31"/>
      <c r="Q67" s="31">
        <v>0.4135563603091878</v>
      </c>
      <c r="R67" s="31">
        <v>0.43300874012237112</v>
      </c>
      <c r="S67" s="10"/>
      <c r="T67" s="10">
        <v>0.61022356084474216</v>
      </c>
      <c r="U67" s="33"/>
      <c r="V67" s="10"/>
      <c r="W67" s="10"/>
      <c r="X67" s="34">
        <f>Table2[[#This Row],[Fr]]*Table2[[#This Row],[a/hnc]]</f>
        <v>0.38675612645141866</v>
      </c>
    </row>
    <row r="68" spans="2:24" x14ac:dyDescent="0.25">
      <c r="B68" s="12">
        <v>3100</v>
      </c>
      <c r="C68" s="10">
        <v>41</v>
      </c>
      <c r="D68" s="10">
        <v>7.1660377358490571E-3</v>
      </c>
      <c r="E68" s="13"/>
      <c r="F68" s="11">
        <v>3.2605624009062223E-2</v>
      </c>
      <c r="G68" s="11">
        <v>6.6018692144507479E-2</v>
      </c>
      <c r="H68" s="11">
        <v>8.9298914251291966E-2</v>
      </c>
      <c r="I68" s="11">
        <v>0.12026902632024959</v>
      </c>
      <c r="J68" s="11">
        <v>3.6192090967440811E-2</v>
      </c>
      <c r="K68" s="24">
        <v>4.5999999999999999E-2</v>
      </c>
      <c r="L68" s="10">
        <v>4.5900000000000898E-2</v>
      </c>
      <c r="M68" s="30">
        <v>0.38164439676911854</v>
      </c>
      <c r="N68" s="10">
        <v>0.91195593456559809</v>
      </c>
      <c r="O68" s="31"/>
      <c r="P68" s="31"/>
      <c r="Q68" s="31">
        <v>0.20077909788620618</v>
      </c>
      <c r="R68" s="31">
        <v>0.31111182300956419</v>
      </c>
      <c r="S68" s="10"/>
      <c r="T68" s="10">
        <v>0.52225275999520526</v>
      </c>
      <c r="U68" s="33"/>
      <c r="V68" s="10">
        <v>1.0672854043592455</v>
      </c>
      <c r="W68" s="10">
        <v>4.6606147610936871E-2</v>
      </c>
      <c r="X68" s="34">
        <f>Table2[[#This Row],[Fr]]*Table2[[#This Row],[a/hnc]]</f>
        <v>0.18310168985405287</v>
      </c>
    </row>
    <row r="69" spans="2:24" x14ac:dyDescent="0.25">
      <c r="B69" s="12">
        <v>3100</v>
      </c>
      <c r="C69" s="10">
        <v>43</v>
      </c>
      <c r="D69" s="10">
        <v>7.448305084745763E-3</v>
      </c>
      <c r="E69" s="13"/>
      <c r="F69" s="10">
        <v>3.3471078323268011E-2</v>
      </c>
      <c r="G69" s="10">
        <v>7.021228689803917E-2</v>
      </c>
      <c r="H69" s="10">
        <v>9.4144832652442098E-2</v>
      </c>
      <c r="I69" s="11">
        <v>0.12475094035739233</v>
      </c>
      <c r="J69" s="10">
        <v>3.5278349308062951E-2</v>
      </c>
      <c r="K69" s="24">
        <v>4.5999999999999999E-2</v>
      </c>
      <c r="L69" s="10">
        <v>4.5900000000000898E-2</v>
      </c>
      <c r="M69" s="30">
        <v>0.36793309828771176</v>
      </c>
      <c r="N69" s="10">
        <v>0.89558407614218394</v>
      </c>
      <c r="O69" s="31"/>
      <c r="P69" s="31"/>
      <c r="Q69" s="31">
        <v>0.19234809294962898</v>
      </c>
      <c r="R69" s="31">
        <v>0.30541753911637787</v>
      </c>
      <c r="S69" s="10"/>
      <c r="T69" s="10">
        <v>0.53094697005635882</v>
      </c>
      <c r="U69" s="33"/>
      <c r="V69" s="10">
        <v>0.94885139693111087</v>
      </c>
      <c r="W69" s="10">
        <v>4.2584069994852217E-2</v>
      </c>
      <c r="X69" s="34">
        <f>Table2[[#This Row],[Fr]]*Table2[[#This Row],[a/hnc]]</f>
        <v>0.17226388912200441</v>
      </c>
    </row>
    <row r="70" spans="2:24" x14ac:dyDescent="0.25">
      <c r="B70" s="12">
        <v>3100</v>
      </c>
      <c r="C70" s="10">
        <v>45</v>
      </c>
      <c r="D70" s="10">
        <v>7.7671140939597205E-3</v>
      </c>
      <c r="E70" s="13"/>
      <c r="F70" s="11">
        <v>3.6423663277356931E-2</v>
      </c>
      <c r="G70" s="11">
        <v>8.7496148328805298E-2</v>
      </c>
      <c r="H70" s="11">
        <v>0.11197260874950959</v>
      </c>
      <c r="I70" s="11">
        <v>0.14299386942023848</v>
      </c>
      <c r="J70" s="11">
        <v>3.6717057116188286E-2</v>
      </c>
      <c r="K70" s="24">
        <v>4.5999999999999999E-2</v>
      </c>
      <c r="L70" s="10">
        <v>4.5900000000000898E-2</v>
      </c>
      <c r="M70" s="30">
        <v>0.32099278232066986</v>
      </c>
      <c r="N70" s="10">
        <v>0.87778561208714911</v>
      </c>
      <c r="O70" s="31"/>
      <c r="P70" s="31"/>
      <c r="Q70" s="31">
        <v>0.14763263977896626</v>
      </c>
      <c r="R70" s="31">
        <v>0.27185560292272609</v>
      </c>
      <c r="S70" s="10"/>
      <c r="T70" s="10">
        <v>0.51089599864936341</v>
      </c>
      <c r="U70" s="33"/>
      <c r="V70" s="10">
        <v>1.3191917430495794</v>
      </c>
      <c r="W70" s="10">
        <v>6.0907411649471679E-2</v>
      </c>
      <c r="X70" s="34">
        <f>Table2[[#This Row],[Fr]]*Table2[[#This Row],[a/hnc]]</f>
        <v>0.12958980707242149</v>
      </c>
    </row>
    <row r="71" spans="2:24" x14ac:dyDescent="0.25">
      <c r="B71" s="12">
        <v>3100</v>
      </c>
      <c r="C71" s="10">
        <v>47</v>
      </c>
      <c r="D71" s="10">
        <v>7.8911660777385116E-3</v>
      </c>
      <c r="E71" s="13"/>
      <c r="F71" s="11">
        <v>3.4710972748001799E-2</v>
      </c>
      <c r="G71" s="11">
        <v>3.1890596925402456E-2</v>
      </c>
      <c r="H71" s="11">
        <v>6.4601242483220578E-2</v>
      </c>
      <c r="I71" s="11">
        <v>8.849661839960582E-2</v>
      </c>
      <c r="J71" s="11">
        <v>3.0605466210795098E-2</v>
      </c>
      <c r="K71" s="10">
        <v>4.9500000000000002E-2</v>
      </c>
      <c r="L71" s="10">
        <v>4.9400000000000902E-2</v>
      </c>
      <c r="M71" s="30">
        <v>0.55821341982736072</v>
      </c>
      <c r="N71" s="10">
        <v>0.93746968107071993</v>
      </c>
      <c r="O71" s="31"/>
      <c r="P71" s="31"/>
      <c r="Q71" s="31">
        <v>0.43303754885739293</v>
      </c>
      <c r="R71" s="31">
        <v>0.44266432303634307</v>
      </c>
      <c r="S71" s="10"/>
      <c r="T71" s="10">
        <v>0.62375476425213194</v>
      </c>
      <c r="U71" s="33"/>
      <c r="V71" s="10"/>
      <c r="W71" s="10"/>
      <c r="X71" s="34">
        <f>Table2[[#This Row],[Fr]]*Table2[[#This Row],[a/hnc]]</f>
        <v>0.40595957281898642</v>
      </c>
    </row>
    <row r="72" spans="2:24" x14ac:dyDescent="0.25">
      <c r="B72" s="12">
        <v>3100</v>
      </c>
      <c r="C72" s="10">
        <v>51</v>
      </c>
      <c r="D72" s="10">
        <v>7.3039215686274495E-3</v>
      </c>
      <c r="E72" s="13"/>
      <c r="F72" s="10">
        <v>3.274503922724354E-2</v>
      </c>
      <c r="G72" s="10">
        <v>3.0533029698492725E-2</v>
      </c>
      <c r="H72" s="10">
        <v>3.4149956643056235E-2</v>
      </c>
      <c r="I72" s="11">
        <v>6.539010739488467E-2</v>
      </c>
      <c r="J72" s="10">
        <v>3.2830399101392918E-2</v>
      </c>
      <c r="K72" s="10">
        <v>4.9500000000000002E-2</v>
      </c>
      <c r="L72" s="10">
        <v>4.9400000000000902E-2</v>
      </c>
      <c r="M72" s="30">
        <v>0.75546595606089129</v>
      </c>
      <c r="N72" s="10">
        <v>0.97280802524631604</v>
      </c>
      <c r="O72" s="31"/>
      <c r="P72" s="31"/>
      <c r="Q72" s="31">
        <v>0.76118853700683875</v>
      </c>
      <c r="R72" s="31">
        <v>0.57732349567665198</v>
      </c>
      <c r="S72" s="10"/>
      <c r="T72" s="10">
        <v>0.67465986097452935</v>
      </c>
      <c r="U72" s="33"/>
      <c r="V72" s="10"/>
      <c r="W72" s="10"/>
      <c r="X72" s="34">
        <f>Table2[[#This Row],[Fr]]*Table2[[#This Row],[a/hnc]]</f>
        <v>0.74049031752575512</v>
      </c>
    </row>
    <row r="73" spans="2:24" x14ac:dyDescent="0.25">
      <c r="B73" s="9">
        <v>3100</v>
      </c>
      <c r="C73" s="10">
        <v>54</v>
      </c>
      <c r="D73" s="10">
        <v>7.4684684684684687E-3</v>
      </c>
      <c r="E73" s="13"/>
      <c r="F73" s="11">
        <v>3.3972644268482018E-2</v>
      </c>
      <c r="G73" s="11">
        <v>3.1018261701036786E-2</v>
      </c>
      <c r="H73" s="11">
        <v>3.4776669532342458E-2</v>
      </c>
      <c r="I73" s="11">
        <v>7.0825674011294068E-2</v>
      </c>
      <c r="J73" s="11">
        <v>3.2460865754808929E-2</v>
      </c>
      <c r="K73" s="10">
        <v>4.9500000000000002E-2</v>
      </c>
      <c r="L73" s="10">
        <v>4.9400000000000902E-2</v>
      </c>
      <c r="M73" s="30">
        <v>0.69748718511486996</v>
      </c>
      <c r="N73" s="10">
        <v>0.96264030134951106</v>
      </c>
      <c r="O73" s="31"/>
      <c r="P73" s="31"/>
      <c r="Q73" s="31">
        <v>0.65860459923851289</v>
      </c>
      <c r="R73" s="31">
        <v>0.53864628897797873</v>
      </c>
      <c r="S73" s="10"/>
      <c r="T73" s="10">
        <v>0.66517795440263627</v>
      </c>
      <c r="U73" s="33"/>
      <c r="V73" s="10"/>
      <c r="W73" s="10"/>
      <c r="X73" s="34">
        <f>Table2[[#This Row],[Fr]]*Table2[[#This Row],[a/hnc]]</f>
        <v>0.63399932988113605</v>
      </c>
    </row>
    <row r="74" spans="2:24" x14ac:dyDescent="0.25">
      <c r="B74" s="9">
        <v>3100</v>
      </c>
      <c r="C74" s="13">
        <v>57</v>
      </c>
      <c r="D74" s="13">
        <v>7.7551181102362178E-3</v>
      </c>
      <c r="E74" s="13"/>
      <c r="F74" s="23">
        <v>3.4283655305850223E-2</v>
      </c>
      <c r="G74" s="23">
        <v>3.1577399632914942E-2</v>
      </c>
      <c r="H74" s="23">
        <v>6.0930772040982115E-2</v>
      </c>
      <c r="I74" s="23">
        <v>8.3230840970989137E-2</v>
      </c>
      <c r="J74" s="23">
        <v>3.0425774896821862E-2</v>
      </c>
      <c r="K74" s="10">
        <v>4.9500000000000002E-2</v>
      </c>
      <c r="L74" s="10">
        <v>4.9400000000000902E-2</v>
      </c>
      <c r="M74" s="30">
        <v>0.59352998748648611</v>
      </c>
      <c r="N74" s="10">
        <v>0.9454261386216285</v>
      </c>
      <c r="O74" s="31"/>
      <c r="P74" s="31"/>
      <c r="Q74" s="31">
        <v>0.48555032678789783</v>
      </c>
      <c r="R74" s="31">
        <v>0.46670939113180621</v>
      </c>
      <c r="S74" s="10"/>
      <c r="T74" s="10">
        <v>0.63480095991247887</v>
      </c>
      <c r="U74" s="33"/>
      <c r="V74" s="10"/>
      <c r="W74" s="10"/>
      <c r="X74" s="34">
        <f>Table2[[#This Row],[Fr]]*Table2[[#This Row],[a/hnc]]</f>
        <v>0.45905197056155211</v>
      </c>
    </row>
    <row r="75" spans="2:24" x14ac:dyDescent="0.25">
      <c r="B75" s="9">
        <v>3100</v>
      </c>
      <c r="C75" s="13">
        <v>60</v>
      </c>
      <c r="D75" s="13">
        <v>7.9108108108108064E-3</v>
      </c>
      <c r="E75" s="13"/>
      <c r="F75" s="13">
        <v>3.4381490615455722E-2</v>
      </c>
      <c r="G75" s="13">
        <v>6.2705421747698262E-2</v>
      </c>
      <c r="H75" s="13">
        <v>8.8740909749550415E-2</v>
      </c>
      <c r="I75" s="23">
        <v>0.11715306546043937</v>
      </c>
      <c r="J75" s="13">
        <v>3.7959617476023999E-2</v>
      </c>
      <c r="K75" s="10">
        <v>4.9500000000000002E-2</v>
      </c>
      <c r="L75" s="10">
        <v>4.9400000000000902E-2</v>
      </c>
      <c r="M75" s="30">
        <v>0.42167057093937038</v>
      </c>
      <c r="N75" s="10">
        <v>0.93633185464073043</v>
      </c>
      <c r="O75" s="31"/>
      <c r="P75" s="31"/>
      <c r="Q75" s="31">
        <v>0.23495800649424434</v>
      </c>
      <c r="R75" s="31">
        <v>0.33479192333383445</v>
      </c>
      <c r="S75" s="10"/>
      <c r="T75" s="10">
        <v>0.53055456776492393</v>
      </c>
      <c r="U75" s="33"/>
      <c r="V75" s="10">
        <v>0.82604728624533552</v>
      </c>
      <c r="W75" s="10">
        <v>3.8597637166719184E-2</v>
      </c>
      <c r="X75" s="34">
        <f>Table2[[#This Row],[Fr]]*Table2[[#This Row],[a/hnc]]</f>
        <v>0.21999866598344459</v>
      </c>
    </row>
    <row r="76" spans="2:24" x14ac:dyDescent="0.25">
      <c r="B76" s="9">
        <v>3100</v>
      </c>
      <c r="C76" s="13">
        <v>63</v>
      </c>
      <c r="D76" s="13">
        <v>8.1786885245901456E-3</v>
      </c>
      <c r="E76" s="13"/>
      <c r="F76" s="23">
        <v>3.5197225996075839E-2</v>
      </c>
      <c r="G76" s="23">
        <v>6.9808503370679301E-2</v>
      </c>
      <c r="H76" s="23">
        <v>9.2591355490272406E-2</v>
      </c>
      <c r="I76" s="23">
        <v>0.12416267260701491</v>
      </c>
      <c r="J76" s="23">
        <v>3.7441542287443785E-2</v>
      </c>
      <c r="K76" s="10">
        <v>4.9500000000000002E-2</v>
      </c>
      <c r="L76" s="10">
        <v>4.9400000000000902E-2</v>
      </c>
      <c r="M76" s="30">
        <v>0.39786514709099385</v>
      </c>
      <c r="N76" s="10">
        <v>0.92108746259552188</v>
      </c>
      <c r="O76" s="31"/>
      <c r="P76" s="31"/>
      <c r="Q76" s="31">
        <v>0.21344950005092636</v>
      </c>
      <c r="R76" s="31">
        <v>0.32111937122444451</v>
      </c>
      <c r="S76" s="10"/>
      <c r="T76" s="10">
        <v>0.52954088282861467</v>
      </c>
      <c r="U76" s="33"/>
      <c r="V76" s="10">
        <v>0.8173332960190659</v>
      </c>
      <c r="W76" s="10">
        <v>3.900214248084434E-2</v>
      </c>
      <c r="X76" s="34">
        <f>Table2[[#This Row],[Fr]]*Table2[[#This Row],[a/hnc]]</f>
        <v>0.19660565839419047</v>
      </c>
    </row>
    <row r="77" spans="2:24" x14ac:dyDescent="0.25">
      <c r="B77" s="9">
        <v>3100</v>
      </c>
      <c r="C77" s="13">
        <v>65</v>
      </c>
      <c r="D77" s="13">
        <v>8.4999999999999885E-3</v>
      </c>
      <c r="E77" s="13"/>
      <c r="F77" s="13">
        <v>3.6074062190586849E-2</v>
      </c>
      <c r="G77" s="13">
        <v>7.1978426321878272E-2</v>
      </c>
      <c r="H77" s="13">
        <v>9.5121242671853887E-2</v>
      </c>
      <c r="I77" s="23">
        <v>0.1267125194804769</v>
      </c>
      <c r="J77" s="13">
        <v>3.7183600720096861E-2</v>
      </c>
      <c r="K77" s="10">
        <v>4.9500000000000002E-2</v>
      </c>
      <c r="L77" s="10">
        <v>4.9400000000000902E-2</v>
      </c>
      <c r="M77" s="30">
        <v>0.38985887268709984</v>
      </c>
      <c r="N77" s="10">
        <v>0.90344450286717148</v>
      </c>
      <c r="O77" s="31"/>
      <c r="P77" s="31"/>
      <c r="Q77" s="31">
        <v>0.21198957816920622</v>
      </c>
      <c r="R77" s="31">
        <v>0.3208022620560938</v>
      </c>
      <c r="S77" s="10"/>
      <c r="T77" s="10">
        <v>0.54342464634172827</v>
      </c>
      <c r="U77" s="33"/>
      <c r="V77" s="10">
        <v>0.71421587465146252</v>
      </c>
      <c r="W77" s="10">
        <v>3.4881791468683268E-2</v>
      </c>
      <c r="X77" s="34">
        <f>Table2[[#This Row],[Fr]]*Table2[[#This Row],[a/hnc]]</f>
        <v>0.19152081906209989</v>
      </c>
    </row>
    <row r="78" spans="2:24" x14ac:dyDescent="0.25">
      <c r="B78" s="9">
        <v>3100</v>
      </c>
      <c r="C78" s="13">
        <v>67</v>
      </c>
      <c r="D78" s="13">
        <v>8.7336956521738892E-3</v>
      </c>
      <c r="E78" s="13"/>
      <c r="F78" s="23">
        <v>3.6266825135656759E-2</v>
      </c>
      <c r="G78" s="23">
        <v>7.4454072836964424E-2</v>
      </c>
      <c r="H78" s="23">
        <v>9.7543158142769273E-2</v>
      </c>
      <c r="I78" s="23">
        <v>0.12951547441475783</v>
      </c>
      <c r="J78" s="23">
        <v>3.7079229407397662E-2</v>
      </c>
      <c r="K78" s="10">
        <v>4.9500000000000002E-2</v>
      </c>
      <c r="L78" s="10">
        <v>4.9400000000000902E-2</v>
      </c>
      <c r="M78" s="30">
        <v>0.38142160404557762</v>
      </c>
      <c r="N78" s="10">
        <v>0.89103118512160906</v>
      </c>
      <c r="O78" s="31"/>
      <c r="P78" s="31"/>
      <c r="Q78" s="31">
        <v>0.20741154805245027</v>
      </c>
      <c r="R78" s="31">
        <v>0.31823201087520003</v>
      </c>
      <c r="S78" s="10"/>
      <c r="T78" s="10">
        <v>0.55097044085776037</v>
      </c>
      <c r="U78" s="33"/>
      <c r="V78" s="10">
        <v>0.66360731801781647</v>
      </c>
      <c r="W78" s="10">
        <v>3.2919899817162826E-2</v>
      </c>
      <c r="X78" s="34">
        <f>Table2[[#This Row],[Fr]]*Table2[[#This Row],[a/hnc]]</f>
        <v>0.18481015746908233</v>
      </c>
    </row>
    <row r="79" spans="2:24" x14ac:dyDescent="0.25">
      <c r="B79" s="9">
        <v>3100</v>
      </c>
      <c r="C79" s="13">
        <v>69</v>
      </c>
      <c r="D79" s="13">
        <v>8.9847826086956392E-3</v>
      </c>
      <c r="E79" s="13"/>
      <c r="F79" s="23">
        <v>5.6604831092605057E-2</v>
      </c>
      <c r="G79" s="23">
        <v>9.9742447304972115E-2</v>
      </c>
      <c r="H79" s="23">
        <v>0.12427791582922361</v>
      </c>
      <c r="I79" s="23">
        <v>0.15696782082608793</v>
      </c>
      <c r="J79" s="23">
        <v>3.8885742954999053E-2</v>
      </c>
      <c r="K79" s="10">
        <v>4.9500000000000002E-2</v>
      </c>
      <c r="L79" s="10">
        <v>4.9400000000000902E-2</v>
      </c>
      <c r="M79" s="30">
        <v>0.3147141862581726</v>
      </c>
      <c r="N79" s="10">
        <v>0.87806869594168735</v>
      </c>
      <c r="O79" s="31"/>
      <c r="P79" s="31"/>
      <c r="Q79" s="31">
        <v>0.1382329752099532</v>
      </c>
      <c r="R79" s="31">
        <v>0.26645219638062156</v>
      </c>
      <c r="S79" s="10"/>
      <c r="T79" s="10">
        <v>0.50622379303292808</v>
      </c>
      <c r="U79" s="33"/>
      <c r="V79" s="10">
        <v>1.268556613365948</v>
      </c>
      <c r="W79" s="10">
        <v>6.3923249490171571E-2</v>
      </c>
      <c r="X79" s="34">
        <f>Table2[[#This Row],[Fr]]*Table2[[#This Row],[a/hnc]]</f>
        <v>0.1213780482787432</v>
      </c>
    </row>
    <row r="80" spans="2:24" x14ac:dyDescent="0.25">
      <c r="B80" s="35">
        <v>3100</v>
      </c>
      <c r="C80" s="34">
        <v>71</v>
      </c>
      <c r="D80" s="34">
        <v>9.2629032258064441E-3</v>
      </c>
      <c r="E80" s="34"/>
      <c r="F80" s="36">
        <v>3.6796122575951024E-2</v>
      </c>
      <c r="G80" s="36">
        <v>3.424097732406331E-2</v>
      </c>
      <c r="H80" s="36">
        <v>4.0601764715781002E-2</v>
      </c>
      <c r="I80" s="36">
        <v>8.4331869531762541E-2</v>
      </c>
      <c r="J80" s="36">
        <v>3.3992743555882929E-2</v>
      </c>
      <c r="K80" s="37">
        <v>5.2999999999999999E-2</v>
      </c>
      <c r="L80" s="34">
        <v>5.2900000000000898E-2</v>
      </c>
      <c r="M80" s="34">
        <v>0.6272836152420026</v>
      </c>
      <c r="N80" s="34">
        <v>0.92536861065205878</v>
      </c>
      <c r="O80" s="34"/>
      <c r="P80" s="37"/>
      <c r="Q80" s="34">
        <v>0.56384412573304066</v>
      </c>
      <c r="R80" s="34">
        <v>0.50394212050356124</v>
      </c>
      <c r="S80" s="34"/>
      <c r="T80" s="34">
        <v>0.67947871227432288</v>
      </c>
      <c r="U80" s="37"/>
      <c r="V80" s="34"/>
      <c r="W80" s="34"/>
      <c r="X80" s="34">
        <f>Table2[[#This Row],[Fr]]*Table2[[#This Row],[a/hnc]]</f>
        <v>0.52176365525390855</v>
      </c>
    </row>
    <row r="81" spans="2:24" x14ac:dyDescent="0.25">
      <c r="B81" s="35">
        <v>3100</v>
      </c>
      <c r="C81" s="34">
        <v>75</v>
      </c>
      <c r="D81" s="34">
        <v>9.2244444444444327E-3</v>
      </c>
      <c r="E81" s="34"/>
      <c r="F81" s="36">
        <v>3.7102793186732645E-2</v>
      </c>
      <c r="G81" s="36">
        <v>6.0451139148214858E-2</v>
      </c>
      <c r="H81" s="36">
        <v>8.9560655810188169E-2</v>
      </c>
      <c r="I81" s="36">
        <v>0.11963737122646426</v>
      </c>
      <c r="J81" s="36">
        <v>3.9041994422167853E-2</v>
      </c>
      <c r="K81" s="37">
        <v>5.2999999999999999E-2</v>
      </c>
      <c r="L81" s="34">
        <v>5.2900000000000898E-2</v>
      </c>
      <c r="M81" s="34">
        <v>0.44216952828113637</v>
      </c>
      <c r="N81" s="34">
        <v>0.92740233740331113</v>
      </c>
      <c r="O81" s="34"/>
      <c r="P81" s="37"/>
      <c r="Q81" s="34">
        <v>0.26149652879940993</v>
      </c>
      <c r="R81" s="34">
        <v>0.35444765146597618</v>
      </c>
      <c r="S81" s="34"/>
      <c r="T81" s="34">
        <v>0.5560980351496978</v>
      </c>
      <c r="U81" s="37"/>
      <c r="V81" s="34">
        <v>0.48870526170995682</v>
      </c>
      <c r="W81" s="34">
        <v>2.4972030665642048E-2</v>
      </c>
      <c r="X81" s="34">
        <f>Table2[[#This Row],[Fr]]*Table2[[#This Row],[a/hnc]]</f>
        <v>0.24251249203142503</v>
      </c>
    </row>
    <row r="82" spans="2:24" x14ac:dyDescent="0.25">
      <c r="B82" s="35">
        <v>3100</v>
      </c>
      <c r="C82" s="34">
        <v>79</v>
      </c>
      <c r="D82" s="34">
        <v>9.3279069767441738E-3</v>
      </c>
      <c r="E82" s="34"/>
      <c r="F82" s="34">
        <v>3.7364411003626204E-2</v>
      </c>
      <c r="G82" s="34">
        <v>5.6350254451841032E-2</v>
      </c>
      <c r="H82" s="34">
        <v>8.7562830915583367E-2</v>
      </c>
      <c r="I82" s="36">
        <v>0.11786637968640855</v>
      </c>
      <c r="J82" s="34">
        <v>3.8273315524760716E-2</v>
      </c>
      <c r="K82" s="37">
        <v>5.2999999999999999E-2</v>
      </c>
      <c r="L82" s="34">
        <v>5.2900000000000898E-2</v>
      </c>
      <c r="M82" s="34">
        <v>0.44881330995950597</v>
      </c>
      <c r="N82" s="34">
        <v>0.92195137185060883</v>
      </c>
      <c r="O82" s="34"/>
      <c r="P82" s="37"/>
      <c r="Q82" s="34">
        <v>0.27333891287243361</v>
      </c>
      <c r="R82" s="34">
        <v>0.36190050735024942</v>
      </c>
      <c r="S82" s="34"/>
      <c r="T82" s="34">
        <v>0.56718568497367272</v>
      </c>
      <c r="U82" s="37"/>
      <c r="V82" s="34">
        <v>0.34613195785905371</v>
      </c>
      <c r="W82" s="34">
        <v>1.7788510830145349E-2</v>
      </c>
      <c r="X82" s="34">
        <f>Table2[[#This Row],[Fr]]*Table2[[#This Row],[a/hnc]]</f>
        <v>0.25200518570289421</v>
      </c>
    </row>
    <row r="83" spans="2:24" x14ac:dyDescent="0.25">
      <c r="B83" s="35">
        <v>3100</v>
      </c>
      <c r="C83" s="34">
        <v>82</v>
      </c>
      <c r="D83" s="34">
        <v>1.0200000000000001E-2</v>
      </c>
      <c r="E83" s="34"/>
      <c r="F83" s="34">
        <v>3.8756933304795772E-2</v>
      </c>
      <c r="G83" s="34">
        <v>7.6395883320591607E-2</v>
      </c>
      <c r="H83" s="34">
        <v>9.8693084802834771E-2</v>
      </c>
      <c r="I83" s="36">
        <v>0.13236480085715915</v>
      </c>
      <c r="J83" s="34">
        <v>3.9337908232348201E-2</v>
      </c>
      <c r="K83" s="37">
        <v>5.2999999999999999E-2</v>
      </c>
      <c r="L83" s="34">
        <v>5.2900000000000898E-2</v>
      </c>
      <c r="M83" s="34">
        <v>0.39965307738488332</v>
      </c>
      <c r="N83" s="34">
        <v>0.87843099847223372</v>
      </c>
      <c r="O83" s="34"/>
      <c r="P83" s="37"/>
      <c r="Q83" s="34">
        <v>0.23070022369656115</v>
      </c>
      <c r="R83" s="34">
        <v>0.33822599843944923</v>
      </c>
      <c r="S83" s="34"/>
      <c r="T83" s="34">
        <v>0.57796126540328197</v>
      </c>
      <c r="U83" s="37"/>
      <c r="V83" s="34">
        <v>0.40942479955379529</v>
      </c>
      <c r="W83" s="34">
        <v>2.1947957632116669E-2</v>
      </c>
      <c r="X83" s="34">
        <f>Table2[[#This Row],[Fr]]*Table2[[#This Row],[a/hnc]]</f>
        <v>0.20265422784953788</v>
      </c>
    </row>
    <row r="84" spans="2:24" x14ac:dyDescent="0.25">
      <c r="B84" s="35">
        <v>3100</v>
      </c>
      <c r="C84" s="34">
        <v>84</v>
      </c>
      <c r="D84" s="34">
        <v>1.0497014925373117E-2</v>
      </c>
      <c r="E84" s="34"/>
      <c r="F84" s="34">
        <v>5.6248345620240371E-2</v>
      </c>
      <c r="G84" s="34">
        <v>0.1019864900759284</v>
      </c>
      <c r="H84" s="34">
        <v>0.12569144362885717</v>
      </c>
      <c r="I84" s="36">
        <v>0.16065807824805933</v>
      </c>
      <c r="J84" s="34">
        <v>4.1135419916870468E-2</v>
      </c>
      <c r="K84" s="37">
        <v>5.2999999999999999E-2</v>
      </c>
      <c r="L84" s="34">
        <v>5.2900000000000898E-2</v>
      </c>
      <c r="M84" s="34">
        <v>0.32927071316216183</v>
      </c>
      <c r="N84" s="34">
        <v>0.86453207480021244</v>
      </c>
      <c r="O84" s="34"/>
      <c r="P84" s="37"/>
      <c r="Q84" s="34">
        <v>0.15317213359609597</v>
      </c>
      <c r="R84" s="34">
        <v>0.28314146364265225</v>
      </c>
      <c r="S84" s="34"/>
      <c r="T84" s="34">
        <v>0.53062854029752526</v>
      </c>
      <c r="U84" s="37"/>
      <c r="V84" s="34">
        <v>0.99239948632072872</v>
      </c>
      <c r="W84" s="34">
        <v>5.3847739830934466E-2</v>
      </c>
      <c r="X84" s="34">
        <f>Table2[[#This Row],[Fr]]*Table2[[#This Row],[a/hnc]]</f>
        <v>0.13242222245940816</v>
      </c>
    </row>
    <row r="85" spans="2:24" x14ac:dyDescent="0.25">
      <c r="B85" s="35">
        <v>3101</v>
      </c>
      <c r="C85" s="34">
        <v>2</v>
      </c>
      <c r="D85" s="34">
        <v>7.7567567567567563E-3</v>
      </c>
      <c r="E85" s="34"/>
      <c r="F85" s="34">
        <v>3.3900725234297491E-2</v>
      </c>
      <c r="G85" s="34">
        <v>3.104488923386042E-2</v>
      </c>
      <c r="H85" s="34">
        <v>3.336538649081331E-2</v>
      </c>
      <c r="I85" s="36">
        <v>6.9996061720326561E-2</v>
      </c>
      <c r="J85" s="34">
        <v>3.186081080482854E-2</v>
      </c>
      <c r="K85" s="37">
        <v>5.0500000000000003E-2</v>
      </c>
      <c r="L85" s="34">
        <v>5.0400000000000902E-2</v>
      </c>
      <c r="M85" s="34">
        <v>0.72004051029866667</v>
      </c>
      <c r="N85" s="34">
        <v>0.96446572736923342</v>
      </c>
      <c r="O85" s="34"/>
      <c r="P85" s="37"/>
      <c r="Q85" s="34">
        <v>0.70116789289616732</v>
      </c>
      <c r="R85" s="34">
        <v>0.55501102542541469</v>
      </c>
      <c r="S85" s="34"/>
      <c r="T85" s="34">
        <v>0.67363630000179642</v>
      </c>
      <c r="U85" s="37"/>
      <c r="V85" s="34"/>
      <c r="W85" s="34"/>
      <c r="X85" s="34">
        <f>Table2[[#This Row],[Fr]]*Table2[[#This Row],[a/hnc]]</f>
        <v>0.67625240183005475</v>
      </c>
    </row>
    <row r="86" spans="2:24" x14ac:dyDescent="0.25">
      <c r="B86" s="35">
        <v>3101</v>
      </c>
      <c r="C86" s="34">
        <v>5</v>
      </c>
      <c r="D86" s="34">
        <v>8.0321167883211537E-3</v>
      </c>
      <c r="E86" s="34"/>
      <c r="F86" s="34">
        <v>3.424427207665854E-2</v>
      </c>
      <c r="G86" s="34">
        <v>3.1726863598096254E-2</v>
      </c>
      <c r="H86" s="34">
        <v>3.3934221589223462E-2</v>
      </c>
      <c r="I86" s="34">
        <v>7.454892385596211E-2</v>
      </c>
      <c r="J86" s="34">
        <v>3.1676194520987813E-2</v>
      </c>
      <c r="K86" s="37">
        <v>5.0500000000000003E-2</v>
      </c>
      <c r="L86" s="34">
        <v>5.0400000000000902E-2</v>
      </c>
      <c r="M86" s="34">
        <v>0.67606609717639976</v>
      </c>
      <c r="N86" s="34">
        <v>0.9481796091865663</v>
      </c>
      <c r="O86" s="34"/>
      <c r="P86" s="37"/>
      <c r="Q86" s="34">
        <v>0.63578226107243785</v>
      </c>
      <c r="R86" s="34">
        <v>0.53006609416747774</v>
      </c>
      <c r="S86" s="34"/>
      <c r="T86" s="34">
        <v>0.67510101547014034</v>
      </c>
      <c r="U86" s="37"/>
      <c r="V86" s="34"/>
      <c r="W86" s="34"/>
      <c r="X86" s="34">
        <f>Table2[[#This Row],[Fr]]*Table2[[#This Row],[a/hnc]]</f>
        <v>0.60283577583141557</v>
      </c>
    </row>
    <row r="87" spans="2:24" x14ac:dyDescent="0.25">
      <c r="B87" s="35">
        <v>3101</v>
      </c>
      <c r="C87" s="34">
        <v>8</v>
      </c>
      <c r="D87" s="34">
        <v>7.9076923076923065E-3</v>
      </c>
      <c r="E87" s="34"/>
      <c r="F87" s="36">
        <v>3.4112798431875667E-2</v>
      </c>
      <c r="G87" s="36">
        <v>3.1624536808343373E-2</v>
      </c>
      <c r="H87" s="36">
        <v>5.3532374528012669E-2</v>
      </c>
      <c r="I87" s="36">
        <v>7.7798557921887848E-2</v>
      </c>
      <c r="J87" s="36">
        <v>3.0593092167354917E-2</v>
      </c>
      <c r="K87" s="37">
        <v>5.0500000000000003E-2</v>
      </c>
      <c r="L87" s="34">
        <v>5.0400000000000902E-2</v>
      </c>
      <c r="M87" s="34">
        <v>0.64782691795655201</v>
      </c>
      <c r="N87" s="34">
        <v>0.95547003318746726</v>
      </c>
      <c r="O87" s="34"/>
      <c r="P87" s="37"/>
      <c r="Q87" s="34">
        <v>0.57179551886597169</v>
      </c>
      <c r="R87" s="34">
        <v>0.50404974322736906</v>
      </c>
      <c r="S87" s="34"/>
      <c r="T87" s="34">
        <v>0.6526294558140967</v>
      </c>
      <c r="U87" s="37"/>
      <c r="V87" s="34"/>
      <c r="W87" s="34"/>
      <c r="X87" s="34">
        <f>Table2[[#This Row],[Fr]]*Table2[[#This Row],[a/hnc]]</f>
        <v>0.54633348338731502</v>
      </c>
    </row>
    <row r="88" spans="2:24" x14ac:dyDescent="0.25">
      <c r="B88" s="35">
        <v>3101</v>
      </c>
      <c r="C88" s="34">
        <v>12</v>
      </c>
      <c r="D88" s="34">
        <v>8.1214285714285572E-3</v>
      </c>
      <c r="E88" s="34"/>
      <c r="F88" s="36">
        <v>3.3916411711686266E-2</v>
      </c>
      <c r="G88" s="36">
        <v>3.2011585397717687E-2</v>
      </c>
      <c r="H88" s="36">
        <v>5.8025932741435922E-2</v>
      </c>
      <c r="I88" s="36">
        <v>8.0380658394168719E-2</v>
      </c>
      <c r="J88" s="36">
        <v>3.0902864103730516E-2</v>
      </c>
      <c r="K88" s="37">
        <v>5.0500000000000003E-2</v>
      </c>
      <c r="L88" s="34">
        <v>5.0400000000000902E-2</v>
      </c>
      <c r="M88" s="34">
        <v>0.62701651127128877</v>
      </c>
      <c r="N88" s="34">
        <v>0.9430147660842827</v>
      </c>
      <c r="O88" s="34"/>
      <c r="P88" s="37"/>
      <c r="Q88" s="34">
        <v>0.54780687529777994</v>
      </c>
      <c r="R88" s="34">
        <v>0.49430153958643136</v>
      </c>
      <c r="S88" s="34"/>
      <c r="T88" s="34">
        <v>0.65746127720962533</v>
      </c>
      <c r="U88" s="37"/>
      <c r="V88" s="34"/>
      <c r="W88" s="34"/>
      <c r="X88" s="34">
        <f>Table2[[#This Row],[Fr]]*Table2[[#This Row],[a/hnc]]</f>
        <v>0.51658997236829773</v>
      </c>
    </row>
    <row r="89" spans="2:24" x14ac:dyDescent="0.25">
      <c r="B89" s="35">
        <v>3101</v>
      </c>
      <c r="C89" s="34">
        <v>17</v>
      </c>
      <c r="D89" s="34">
        <v>8.3610169491525384E-3</v>
      </c>
      <c r="E89" s="34"/>
      <c r="F89" s="34">
        <v>3.4847048518953351E-2</v>
      </c>
      <c r="G89" s="34">
        <v>6.4355928422555414E-2</v>
      </c>
      <c r="H89" s="34">
        <v>8.7784584247430616E-2</v>
      </c>
      <c r="I89" s="36">
        <v>0.11888250494352946</v>
      </c>
      <c r="J89" s="34">
        <v>3.7871796471248005E-2</v>
      </c>
      <c r="K89" s="37">
        <v>5.0500000000000003E-2</v>
      </c>
      <c r="L89" s="34">
        <v>5.0400000000000902E-2</v>
      </c>
      <c r="M89" s="34">
        <v>0.4239479982688914</v>
      </c>
      <c r="N89" s="34">
        <v>0.92943345154146195</v>
      </c>
      <c r="O89" s="34"/>
      <c r="P89" s="37"/>
      <c r="Q89" s="34">
        <v>0.24037831484172234</v>
      </c>
      <c r="R89" s="34">
        <v>0.3390984219800573</v>
      </c>
      <c r="S89" s="34"/>
      <c r="T89" s="34">
        <v>0.5407234998801288</v>
      </c>
      <c r="U89" s="37"/>
      <c r="V89" s="34">
        <v>0.68031698105940452</v>
      </c>
      <c r="W89" s="34">
        <v>3.2902774539254359E-2</v>
      </c>
      <c r="X89" s="34">
        <f>Table2[[#This Row],[Fr]]*Table2[[#This Row],[a/hnc]]</f>
        <v>0.22341564683906223</v>
      </c>
    </row>
    <row r="90" spans="2:24" x14ac:dyDescent="0.25">
      <c r="B90" s="35">
        <v>3101</v>
      </c>
      <c r="C90" s="34">
        <v>21</v>
      </c>
      <c r="D90" s="34">
        <v>8.506249999999993E-3</v>
      </c>
      <c r="E90" s="34"/>
      <c r="F90" s="36">
        <v>3.5200440354351874E-2</v>
      </c>
      <c r="G90" s="36">
        <v>6.851330389719909E-2</v>
      </c>
      <c r="H90" s="36">
        <v>9.0570808435006034E-2</v>
      </c>
      <c r="I90" s="36">
        <v>0.12238528114685716</v>
      </c>
      <c r="J90" s="36">
        <v>3.8223712149348846E-2</v>
      </c>
      <c r="K90" s="37">
        <v>5.0500000000000003E-2</v>
      </c>
      <c r="L90" s="34">
        <v>5.0400000000000902E-2</v>
      </c>
      <c r="M90" s="34">
        <v>0.41181422739490242</v>
      </c>
      <c r="N90" s="34">
        <v>0.92138955800043965</v>
      </c>
      <c r="O90" s="34"/>
      <c r="P90" s="37"/>
      <c r="Q90" s="34">
        <v>0.22925118113619869</v>
      </c>
      <c r="R90" s="34">
        <v>0.33226878198418219</v>
      </c>
      <c r="S90" s="34"/>
      <c r="T90" s="34">
        <v>0.54050618926430927</v>
      </c>
      <c r="U90" s="37"/>
      <c r="V90" s="34">
        <v>0.72395890544316799</v>
      </c>
      <c r="W90" s="34">
        <v>3.537287377920463E-2</v>
      </c>
      <c r="X90" s="34">
        <f>Table2[[#This Row],[Fr]]*Table2[[#This Row],[a/hnc]]</f>
        <v>0.21122964445816084</v>
      </c>
    </row>
    <row r="91" spans="2:24" x14ac:dyDescent="0.25">
      <c r="B91" s="35">
        <v>3101</v>
      </c>
      <c r="C91" s="34">
        <v>23</v>
      </c>
      <c r="D91" s="34">
        <v>8.6354838709677383E-3</v>
      </c>
      <c r="E91" s="34"/>
      <c r="F91" s="34">
        <v>3.5266482093800677E-2</v>
      </c>
      <c r="G91" s="34">
        <v>7.0130028395037416E-2</v>
      </c>
      <c r="H91" s="34">
        <v>9.2284736636951734E-2</v>
      </c>
      <c r="I91" s="36">
        <v>0.1244930614132892</v>
      </c>
      <c r="J91" s="34">
        <v>3.7893886921285917E-2</v>
      </c>
      <c r="K91" s="37">
        <v>5.0500000000000003E-2</v>
      </c>
      <c r="L91" s="34">
        <v>5.0400000000000902E-2</v>
      </c>
      <c r="M91" s="34">
        <v>0.40484183960007331</v>
      </c>
      <c r="N91" s="34">
        <v>0.91434797319634376</v>
      </c>
      <c r="O91" s="34"/>
      <c r="P91" s="37"/>
      <c r="Q91" s="34">
        <v>0.22403861318772875</v>
      </c>
      <c r="R91" s="34">
        <v>0.32915871792620305</v>
      </c>
      <c r="S91" s="34"/>
      <c r="T91" s="34">
        <v>0.54303174578426594</v>
      </c>
      <c r="U91" s="37"/>
      <c r="V91" s="34">
        <v>0.68603470521237186</v>
      </c>
      <c r="W91" s="34">
        <v>3.381420772873743E-2</v>
      </c>
      <c r="X91" s="34">
        <f>Table2[[#This Row],[Fr]]*Table2[[#This Row],[a/hnc]]</f>
        <v>0.20484925188591943</v>
      </c>
    </row>
    <row r="92" spans="2:24" x14ac:dyDescent="0.25">
      <c r="B92" s="35">
        <v>3101</v>
      </c>
      <c r="C92" s="34">
        <v>26</v>
      </c>
      <c r="D92" s="34">
        <v>8.7684210526315729E-3</v>
      </c>
      <c r="E92" s="34"/>
      <c r="F92" s="36">
        <v>3.5795000009913008E-2</v>
      </c>
      <c r="G92" s="36">
        <v>7.1211943601828212E-2</v>
      </c>
      <c r="H92" s="36">
        <v>9.3166511765222559E-2</v>
      </c>
      <c r="I92" s="36">
        <v>0.12646635027237915</v>
      </c>
      <c r="J92" s="36">
        <v>3.7459059258501917E-2</v>
      </c>
      <c r="K92" s="37">
        <v>5.0500000000000003E-2</v>
      </c>
      <c r="L92" s="34">
        <v>5.0400000000000902E-2</v>
      </c>
      <c r="M92" s="34">
        <v>0.39852498226959981</v>
      </c>
      <c r="N92" s="34">
        <v>0.90721602866446638</v>
      </c>
      <c r="O92" s="34"/>
      <c r="P92" s="37"/>
      <c r="Q92" s="34">
        <v>0.21963653984504025</v>
      </c>
      <c r="R92" s="34">
        <v>0.32657002193490065</v>
      </c>
      <c r="S92" s="34"/>
      <c r="T92" s="34">
        <v>0.5461297085348501</v>
      </c>
      <c r="U92" s="37"/>
      <c r="V92" s="34">
        <v>0.63040691275162397</v>
      </c>
      <c r="W92" s="34">
        <v>3.1342808306708839E-2</v>
      </c>
      <c r="X92" s="34">
        <f>Table2[[#This Row],[Fr]]*Table2[[#This Row],[a/hnc]]</f>
        <v>0.19925778942782224</v>
      </c>
    </row>
    <row r="93" spans="2:24" x14ac:dyDescent="0.25">
      <c r="B93" s="35">
        <v>3101</v>
      </c>
      <c r="C93" s="34">
        <v>28</v>
      </c>
      <c r="D93" s="34">
        <v>8.9915492957746354E-3</v>
      </c>
      <c r="E93" s="34"/>
      <c r="F93" s="36">
        <v>3.6329448601964603E-2</v>
      </c>
      <c r="G93" s="36">
        <v>7.3818260475354655E-2</v>
      </c>
      <c r="H93" s="36">
        <v>9.5737871396889537E-2</v>
      </c>
      <c r="I93" s="36">
        <v>0.12830017946607797</v>
      </c>
      <c r="J93" s="36">
        <v>3.747721010209986E-2</v>
      </c>
      <c r="K93" s="37">
        <v>5.0500000000000003E-2</v>
      </c>
      <c r="L93" s="34">
        <v>5.0400000000000902E-2</v>
      </c>
      <c r="M93" s="34">
        <v>0.39282875682435386</v>
      </c>
      <c r="N93" s="34">
        <v>0.89549228331188768</v>
      </c>
      <c r="O93" s="34"/>
      <c r="P93" s="37"/>
      <c r="Q93" s="34">
        <v>0.21808991791898197</v>
      </c>
      <c r="R93" s="34">
        <v>0.32611659846773988</v>
      </c>
      <c r="S93" s="34"/>
      <c r="T93" s="34">
        <v>0.55504778334926186</v>
      </c>
      <c r="U93" s="37"/>
      <c r="V93" s="34">
        <v>0.57999580675371476</v>
      </c>
      <c r="W93" s="34">
        <v>2.9238195425470168E-2</v>
      </c>
      <c r="X93" s="34">
        <f>Table2[[#This Row],[Fr]]*Table2[[#This Row],[a/hnc]]</f>
        <v>0.19529783856457134</v>
      </c>
    </row>
    <row r="94" spans="2:24" x14ac:dyDescent="0.25">
      <c r="B94" s="35">
        <v>3101</v>
      </c>
      <c r="C94" s="34">
        <v>30</v>
      </c>
      <c r="D94" s="34">
        <v>9.1974789915966349E-3</v>
      </c>
      <c r="E94" s="34"/>
      <c r="F94" s="36">
        <v>3.7176107661074979E-2</v>
      </c>
      <c r="G94" s="36">
        <v>8.196541894500857E-2</v>
      </c>
      <c r="H94" s="36">
        <v>0.10386453061901518</v>
      </c>
      <c r="I94" s="36">
        <v>0.13594833624071267</v>
      </c>
      <c r="J94" s="36">
        <v>3.8276745524885643E-2</v>
      </c>
      <c r="K94" s="37">
        <v>5.0500000000000003E-2</v>
      </c>
      <c r="L94" s="34">
        <v>5.0400000000000902E-2</v>
      </c>
      <c r="M94" s="34">
        <v>0.37072906806863543</v>
      </c>
      <c r="N94" s="34">
        <v>0.88493789935802447</v>
      </c>
      <c r="O94" s="34"/>
      <c r="P94" s="37"/>
      <c r="Q94" s="34">
        <v>0.19590846114375426</v>
      </c>
      <c r="R94" s="34">
        <v>0.31144066882467897</v>
      </c>
      <c r="S94" s="34"/>
      <c r="T94" s="34">
        <v>0.54850975115547895</v>
      </c>
      <c r="U94" s="37"/>
      <c r="V94" s="34">
        <v>0.72649928142679387</v>
      </c>
      <c r="W94" s="34">
        <v>3.7066427389792156E-2</v>
      </c>
      <c r="X94" s="34">
        <f>Table2[[#This Row],[Fr]]*Table2[[#This Row],[a/hnc]]</f>
        <v>0.17336682207101706</v>
      </c>
    </row>
    <row r="95" spans="2:24" x14ac:dyDescent="0.25">
      <c r="B95" s="35"/>
      <c r="C95" s="34"/>
      <c r="D95" s="34"/>
      <c r="E95" s="34"/>
      <c r="F95" s="36"/>
      <c r="G95" s="36"/>
      <c r="H95" s="36"/>
      <c r="I95" s="36"/>
      <c r="J95" s="36"/>
      <c r="K95" s="37"/>
      <c r="L95" s="34"/>
      <c r="M95" s="34"/>
      <c r="N95" s="34"/>
      <c r="O95" s="34"/>
      <c r="P95" s="37"/>
      <c r="Q95" s="34"/>
      <c r="R95" s="34"/>
      <c r="S95" s="34"/>
      <c r="T95" s="34"/>
      <c r="U95" s="37"/>
      <c r="V95" s="34"/>
      <c r="W95" s="34"/>
      <c r="X95" s="34"/>
    </row>
    <row r="96" spans="2:24" x14ac:dyDescent="0.25">
      <c r="B96" s="35"/>
      <c r="C96" s="34"/>
      <c r="D96" s="34"/>
      <c r="E96" s="34"/>
      <c r="F96" s="34"/>
      <c r="G96" s="34"/>
      <c r="H96" s="34"/>
      <c r="I96" s="36"/>
      <c r="J96" s="34"/>
      <c r="K96" s="37"/>
      <c r="L96" s="34"/>
      <c r="M96" s="34"/>
      <c r="N96" s="34"/>
      <c r="O96" s="34"/>
      <c r="P96" s="37"/>
      <c r="Q96" s="34"/>
      <c r="R96" s="34"/>
      <c r="S96" s="34"/>
      <c r="T96" s="34"/>
      <c r="U96" s="37"/>
      <c r="V96" s="34"/>
      <c r="W96" s="34"/>
      <c r="X96" s="34"/>
    </row>
    <row r="97" spans="2:24" x14ac:dyDescent="0.25">
      <c r="B97" s="35"/>
      <c r="C97" s="34"/>
      <c r="D97" s="34"/>
      <c r="E97" s="34"/>
      <c r="F97" s="34"/>
      <c r="G97" s="34"/>
      <c r="H97" s="34"/>
      <c r="I97" s="36"/>
      <c r="J97" s="34"/>
      <c r="K97" s="37"/>
      <c r="L97" s="34"/>
      <c r="M97" s="34"/>
      <c r="N97" s="34"/>
      <c r="O97" s="34"/>
      <c r="P97" s="37"/>
      <c r="Q97" s="34"/>
      <c r="R97" s="34"/>
      <c r="S97" s="34"/>
      <c r="T97" s="34"/>
      <c r="U97" s="37"/>
      <c r="V97" s="34"/>
      <c r="W97" s="34"/>
      <c r="X97" s="34"/>
    </row>
    <row r="98" spans="2:24" x14ac:dyDescent="0.25">
      <c r="B98" s="35"/>
      <c r="C98" s="34"/>
      <c r="D98" s="34"/>
      <c r="E98" s="34"/>
      <c r="F98" s="34"/>
      <c r="G98" s="34"/>
      <c r="H98" s="34"/>
      <c r="I98" s="36"/>
      <c r="J98" s="34"/>
      <c r="K98" s="37"/>
      <c r="L98" s="34"/>
      <c r="M98" s="34"/>
      <c r="N98" s="34"/>
      <c r="O98" s="34"/>
      <c r="P98" s="37"/>
      <c r="Q98" s="34"/>
      <c r="R98" s="34"/>
      <c r="S98" s="34"/>
      <c r="T98" s="34"/>
      <c r="U98" s="37"/>
      <c r="V98" s="34"/>
      <c r="W98" s="34"/>
      <c r="X98" s="34"/>
    </row>
    <row r="99" spans="2:24" x14ac:dyDescent="0.25">
      <c r="B99" s="35"/>
      <c r="C99" s="34"/>
      <c r="D99" s="34"/>
      <c r="E99" s="34"/>
      <c r="F99" s="34"/>
      <c r="G99" s="34"/>
      <c r="H99" s="34"/>
      <c r="I99" s="36"/>
      <c r="J99" s="34"/>
      <c r="K99" s="37"/>
      <c r="L99" s="34"/>
      <c r="M99" s="34"/>
      <c r="N99" s="34"/>
      <c r="O99" s="34"/>
      <c r="P99" s="37"/>
      <c r="Q99" s="34"/>
      <c r="R99" s="34"/>
      <c r="S99" s="34"/>
      <c r="T99" s="34"/>
      <c r="U99" s="37"/>
      <c r="V99" s="34"/>
      <c r="W99" s="34"/>
      <c r="X99" s="34"/>
    </row>
    <row r="100" spans="2:24" x14ac:dyDescent="0.25">
      <c r="B100" s="35"/>
      <c r="C100" s="34"/>
      <c r="D100" s="34"/>
      <c r="E100" s="34"/>
      <c r="F100" s="34"/>
      <c r="G100" s="34"/>
      <c r="H100" s="34"/>
      <c r="I100" s="34"/>
      <c r="J100" s="34"/>
      <c r="K100" s="37"/>
      <c r="L100" s="34"/>
      <c r="M100" s="34"/>
      <c r="N100" s="34"/>
      <c r="O100" s="34"/>
      <c r="P100" s="37"/>
      <c r="Q100" s="34"/>
      <c r="R100" s="34"/>
      <c r="S100" s="34"/>
      <c r="T100" s="34"/>
      <c r="U100" s="37"/>
      <c r="V100" s="34"/>
      <c r="W100" s="34"/>
      <c r="X100" s="34"/>
    </row>
    <row r="101" spans="2:24" x14ac:dyDescent="0.25">
      <c r="B101" s="35"/>
      <c r="C101" s="34"/>
      <c r="D101" s="34"/>
      <c r="E101" s="34"/>
      <c r="F101" s="36"/>
      <c r="G101" s="36"/>
      <c r="H101" s="36"/>
      <c r="I101" s="36"/>
      <c r="J101" s="36"/>
      <c r="K101" s="37"/>
      <c r="L101" s="34"/>
      <c r="M101" s="34"/>
      <c r="N101" s="34"/>
      <c r="O101" s="34"/>
      <c r="P101" s="37"/>
      <c r="Q101" s="34"/>
      <c r="R101" s="34"/>
      <c r="S101" s="34"/>
      <c r="T101" s="34"/>
      <c r="U101" s="37"/>
      <c r="V101" s="34"/>
      <c r="W101" s="34"/>
      <c r="X101" s="34"/>
    </row>
    <row r="102" spans="2:24" x14ac:dyDescent="0.25">
      <c r="B102" s="35"/>
      <c r="C102" s="34"/>
      <c r="D102" s="34"/>
      <c r="E102" s="34"/>
      <c r="F102" s="34"/>
      <c r="G102" s="34"/>
      <c r="H102" s="34"/>
      <c r="I102" s="36"/>
      <c r="J102" s="34"/>
      <c r="K102" s="37"/>
      <c r="L102" s="34"/>
      <c r="M102" s="34"/>
      <c r="N102" s="34"/>
      <c r="O102" s="34"/>
      <c r="P102" s="37"/>
      <c r="Q102" s="34"/>
      <c r="R102" s="34"/>
      <c r="S102" s="34"/>
      <c r="T102" s="34"/>
      <c r="U102" s="37"/>
      <c r="V102" s="34"/>
      <c r="W102" s="34"/>
      <c r="X102" s="34"/>
    </row>
    <row r="103" spans="2:24" x14ac:dyDescent="0.25">
      <c r="B103" s="35"/>
      <c r="C103" s="34"/>
      <c r="D103" s="34"/>
      <c r="E103" s="34"/>
      <c r="F103" s="36"/>
      <c r="G103" s="36"/>
      <c r="H103" s="36"/>
      <c r="I103" s="36"/>
      <c r="J103" s="36"/>
      <c r="K103" s="37"/>
      <c r="L103" s="34"/>
      <c r="M103" s="34"/>
      <c r="N103" s="34"/>
      <c r="O103" s="34"/>
      <c r="P103" s="37"/>
      <c r="Q103" s="34"/>
      <c r="R103" s="34"/>
      <c r="S103" s="34"/>
      <c r="T103" s="34"/>
      <c r="U103" s="37"/>
      <c r="V103" s="34"/>
      <c r="W103" s="34"/>
      <c r="X103" s="34"/>
    </row>
    <row r="104" spans="2:24" x14ac:dyDescent="0.25">
      <c r="B104" s="35"/>
      <c r="C104" s="34"/>
      <c r="D104" s="34"/>
      <c r="E104" s="34"/>
      <c r="F104" s="34"/>
      <c r="G104" s="34"/>
      <c r="H104" s="34"/>
      <c r="I104" s="36"/>
      <c r="J104" s="34"/>
      <c r="K104" s="37"/>
      <c r="L104" s="34"/>
      <c r="M104" s="34"/>
      <c r="N104" s="34"/>
      <c r="O104" s="34"/>
      <c r="P104" s="37"/>
      <c r="Q104" s="34"/>
      <c r="R104" s="34"/>
      <c r="S104" s="34"/>
      <c r="T104" s="34"/>
      <c r="U104" s="37"/>
      <c r="V104" s="34"/>
      <c r="W104" s="34"/>
      <c r="X104" s="34"/>
    </row>
    <row r="105" spans="2:24" x14ac:dyDescent="0.25">
      <c r="B105" s="35"/>
      <c r="C105" s="34"/>
      <c r="D105" s="34"/>
      <c r="E105" s="34"/>
      <c r="F105" s="36"/>
      <c r="G105" s="36"/>
      <c r="H105" s="36"/>
      <c r="I105" s="36"/>
      <c r="J105" s="36"/>
      <c r="K105" s="37"/>
      <c r="L105" s="34"/>
      <c r="M105" s="34"/>
      <c r="N105" s="34"/>
      <c r="O105" s="34"/>
      <c r="P105" s="37"/>
      <c r="Q105" s="34"/>
      <c r="R105" s="34"/>
      <c r="S105" s="34"/>
      <c r="T105" s="34"/>
      <c r="U105" s="37"/>
      <c r="V105" s="34"/>
      <c r="W105" s="34"/>
      <c r="X105" s="34"/>
    </row>
    <row r="106" spans="2:24" x14ac:dyDescent="0.25">
      <c r="B106" s="35"/>
      <c r="C106" s="34"/>
      <c r="D106" s="34"/>
      <c r="E106" s="34"/>
      <c r="F106" s="36"/>
      <c r="G106" s="36"/>
      <c r="H106" s="36"/>
      <c r="I106" s="36"/>
      <c r="J106" s="36"/>
      <c r="K106" s="37"/>
      <c r="L106" s="34"/>
      <c r="M106" s="34"/>
      <c r="N106" s="34"/>
      <c r="O106" s="34"/>
      <c r="P106" s="37"/>
      <c r="Q106" s="34"/>
      <c r="R106" s="34"/>
      <c r="S106" s="34"/>
      <c r="T106" s="34"/>
      <c r="U106" s="37"/>
      <c r="V106" s="34"/>
      <c r="W106" s="34"/>
      <c r="X106" s="34"/>
    </row>
    <row r="107" spans="2:24" x14ac:dyDescent="0.25">
      <c r="B107" s="35"/>
      <c r="C107" s="34"/>
      <c r="D107" s="34"/>
      <c r="E107" s="34"/>
      <c r="F107" s="36"/>
      <c r="G107" s="36"/>
      <c r="H107" s="36"/>
      <c r="I107" s="36"/>
      <c r="J107" s="36"/>
      <c r="K107" s="37"/>
      <c r="L107" s="34"/>
      <c r="M107" s="34"/>
      <c r="N107" s="34"/>
      <c r="O107" s="34"/>
      <c r="P107" s="37"/>
      <c r="Q107" s="34"/>
      <c r="R107" s="34"/>
      <c r="S107" s="34"/>
      <c r="T107" s="34"/>
      <c r="U107" s="37"/>
      <c r="V107" s="34"/>
      <c r="W107" s="34"/>
      <c r="X107" s="34"/>
    </row>
    <row r="108" spans="2:24" x14ac:dyDescent="0.25">
      <c r="B108" s="35"/>
      <c r="C108" s="34"/>
      <c r="D108" s="34"/>
      <c r="E108" s="34"/>
      <c r="F108" s="34"/>
      <c r="G108" s="34"/>
      <c r="H108" s="34"/>
      <c r="I108" s="36"/>
      <c r="J108" s="34"/>
      <c r="K108" s="37"/>
      <c r="L108" s="34"/>
      <c r="M108" s="34"/>
      <c r="N108" s="34"/>
      <c r="O108" s="34"/>
      <c r="P108" s="37"/>
      <c r="Q108" s="34"/>
      <c r="R108" s="34"/>
      <c r="S108" s="34"/>
      <c r="T108" s="34"/>
      <c r="U108" s="37"/>
      <c r="V108" s="34"/>
      <c r="W108" s="34"/>
      <c r="X108" s="34"/>
    </row>
    <row r="109" spans="2:24" x14ac:dyDescent="0.25">
      <c r="B109" s="35"/>
      <c r="C109" s="34"/>
      <c r="D109" s="34"/>
      <c r="E109" s="34"/>
      <c r="F109" s="36"/>
      <c r="G109" s="36"/>
      <c r="H109" s="36"/>
      <c r="I109" s="36"/>
      <c r="J109" s="36"/>
      <c r="K109" s="37"/>
      <c r="L109" s="34"/>
      <c r="M109" s="34"/>
      <c r="N109" s="34"/>
      <c r="O109" s="34"/>
      <c r="P109" s="37"/>
      <c r="Q109" s="34"/>
      <c r="R109" s="34"/>
      <c r="S109" s="34"/>
      <c r="T109" s="34"/>
      <c r="U109" s="37"/>
      <c r="V109" s="34"/>
      <c r="W109" s="34"/>
      <c r="X109" s="34"/>
    </row>
    <row r="110" spans="2:24" x14ac:dyDescent="0.25">
      <c r="B110" s="35"/>
      <c r="C110" s="34"/>
      <c r="D110" s="34"/>
      <c r="E110" s="34"/>
      <c r="F110" s="34"/>
      <c r="G110" s="34"/>
      <c r="H110" s="34"/>
      <c r="I110" s="36"/>
      <c r="J110" s="34"/>
      <c r="K110" s="37"/>
      <c r="L110" s="34"/>
      <c r="M110" s="34"/>
      <c r="N110" s="34"/>
      <c r="O110" s="34"/>
      <c r="P110" s="37"/>
      <c r="Q110" s="34"/>
      <c r="R110" s="34"/>
      <c r="S110" s="34"/>
      <c r="T110" s="34"/>
      <c r="U110" s="37"/>
      <c r="V110" s="34"/>
      <c r="W110" s="34"/>
      <c r="X110" s="34"/>
    </row>
    <row r="111" spans="2:24" x14ac:dyDescent="0.25">
      <c r="B111" s="35"/>
      <c r="C111" s="34"/>
      <c r="D111" s="34"/>
      <c r="E111" s="34"/>
      <c r="F111" s="34"/>
      <c r="G111" s="34"/>
      <c r="H111" s="34"/>
      <c r="I111" s="36"/>
      <c r="J111" s="34"/>
      <c r="K111" s="37"/>
      <c r="L111" s="34"/>
      <c r="M111" s="34"/>
      <c r="N111" s="34"/>
      <c r="O111" s="34"/>
      <c r="P111" s="37"/>
      <c r="Q111" s="34"/>
      <c r="R111" s="34"/>
      <c r="S111" s="34"/>
      <c r="T111" s="34"/>
      <c r="U111" s="37"/>
      <c r="V111" s="34"/>
      <c r="W111" s="34"/>
      <c r="X111" s="34"/>
    </row>
    <row r="112" spans="2:24" x14ac:dyDescent="0.25">
      <c r="B112" s="35"/>
      <c r="C112" s="34"/>
      <c r="D112" s="34"/>
      <c r="E112" s="34"/>
      <c r="F112" s="36"/>
      <c r="G112" s="36"/>
      <c r="H112" s="36"/>
      <c r="I112" s="36"/>
      <c r="J112" s="36"/>
      <c r="K112" s="37"/>
      <c r="L112" s="34"/>
      <c r="M112" s="34"/>
      <c r="N112" s="34"/>
      <c r="O112" s="34"/>
      <c r="P112" s="37"/>
      <c r="Q112" s="34"/>
      <c r="R112" s="34"/>
      <c r="S112" s="34"/>
      <c r="T112" s="34"/>
      <c r="U112" s="37"/>
      <c r="V112" s="34"/>
      <c r="W112" s="34"/>
      <c r="X112" s="34"/>
    </row>
    <row r="113" spans="2:24" x14ac:dyDescent="0.25">
      <c r="B113" s="35"/>
      <c r="C113" s="34"/>
      <c r="D113" s="34"/>
      <c r="E113" s="34"/>
      <c r="F113" s="34"/>
      <c r="G113" s="34"/>
      <c r="H113" s="34"/>
      <c r="I113" s="36"/>
      <c r="J113" s="34"/>
      <c r="K113" s="37"/>
      <c r="L113" s="34"/>
      <c r="M113" s="34"/>
      <c r="N113" s="34"/>
      <c r="O113" s="34"/>
      <c r="P113" s="37"/>
      <c r="Q113" s="34"/>
      <c r="R113" s="34"/>
      <c r="S113" s="34"/>
      <c r="T113" s="34"/>
      <c r="U113" s="37"/>
      <c r="V113" s="34"/>
      <c r="W113" s="34"/>
      <c r="X113" s="34"/>
    </row>
    <row r="114" spans="2:24" x14ac:dyDescent="0.25">
      <c r="B114" s="35"/>
      <c r="C114" s="34"/>
      <c r="D114" s="34"/>
      <c r="E114" s="34"/>
      <c r="F114" s="34"/>
      <c r="G114" s="34"/>
      <c r="H114" s="34"/>
      <c r="I114" s="36"/>
      <c r="J114" s="34"/>
      <c r="K114" s="37"/>
      <c r="L114" s="34"/>
      <c r="M114" s="34"/>
      <c r="N114" s="34"/>
      <c r="O114" s="34"/>
      <c r="P114" s="37"/>
      <c r="Q114" s="34"/>
      <c r="R114" s="34"/>
      <c r="S114" s="34"/>
      <c r="T114" s="34"/>
      <c r="U114" s="37"/>
      <c r="V114" s="34"/>
      <c r="W114" s="34"/>
      <c r="X114" s="34"/>
    </row>
    <row r="115" spans="2:24" x14ac:dyDescent="0.25">
      <c r="B115" s="35"/>
      <c r="C115" s="34"/>
      <c r="D115" s="34"/>
      <c r="E115" s="34"/>
      <c r="F115" s="34"/>
      <c r="G115" s="34"/>
      <c r="H115" s="34"/>
      <c r="I115" s="36"/>
      <c r="J115" s="34"/>
      <c r="K115" s="37"/>
      <c r="L115" s="34"/>
      <c r="M115" s="34"/>
      <c r="N115" s="34"/>
      <c r="O115" s="34"/>
      <c r="P115" s="37"/>
      <c r="Q115" s="34"/>
      <c r="R115" s="34"/>
      <c r="S115" s="34"/>
      <c r="T115" s="34"/>
      <c r="U115" s="37"/>
      <c r="V115" s="34"/>
      <c r="W115" s="34"/>
      <c r="X115" s="34"/>
    </row>
    <row r="116" spans="2:24" x14ac:dyDescent="0.25">
      <c r="B116" s="35"/>
      <c r="C116" s="34"/>
      <c r="D116" s="34"/>
      <c r="E116" s="34"/>
      <c r="F116" s="34"/>
      <c r="G116" s="34"/>
      <c r="H116" s="34"/>
      <c r="I116" s="34"/>
      <c r="J116" s="34"/>
      <c r="K116" s="37"/>
      <c r="L116" s="34"/>
      <c r="M116" s="34"/>
      <c r="N116" s="34"/>
      <c r="O116" s="34"/>
      <c r="P116" s="37"/>
      <c r="Q116" s="34"/>
      <c r="R116" s="34"/>
      <c r="S116" s="34"/>
      <c r="T116" s="34"/>
      <c r="U116" s="37"/>
      <c r="V116" s="34"/>
      <c r="W116" s="34"/>
      <c r="X116" s="34"/>
    </row>
    <row r="117" spans="2:24" x14ac:dyDescent="0.25">
      <c r="B117" s="35"/>
      <c r="C117" s="34"/>
      <c r="D117" s="34"/>
      <c r="E117" s="34"/>
      <c r="F117" s="34"/>
      <c r="G117" s="34"/>
      <c r="H117" s="34"/>
      <c r="I117" s="34"/>
      <c r="J117" s="34"/>
      <c r="K117" s="37"/>
      <c r="L117" s="34"/>
      <c r="M117" s="34"/>
      <c r="N117" s="34"/>
      <c r="O117" s="34"/>
      <c r="P117" s="37"/>
      <c r="Q117" s="34"/>
      <c r="R117" s="34"/>
      <c r="S117" s="34"/>
      <c r="T117" s="34"/>
      <c r="U117" s="37"/>
      <c r="V117" s="34"/>
      <c r="W117" s="34"/>
      <c r="X117" s="34"/>
    </row>
    <row r="118" spans="2:24" x14ac:dyDescent="0.25">
      <c r="B118" s="35"/>
      <c r="C118" s="34"/>
      <c r="D118" s="34"/>
      <c r="E118" s="34"/>
      <c r="F118" s="34"/>
      <c r="G118" s="34"/>
      <c r="H118" s="34"/>
      <c r="I118" s="34"/>
      <c r="J118" s="34"/>
      <c r="K118" s="37"/>
      <c r="L118" s="34"/>
      <c r="M118" s="34"/>
      <c r="N118" s="34"/>
      <c r="O118" s="34"/>
      <c r="P118" s="37"/>
      <c r="Q118" s="34"/>
      <c r="R118" s="34"/>
      <c r="S118" s="34"/>
      <c r="T118" s="34"/>
      <c r="U118" s="37"/>
      <c r="V118" s="34"/>
      <c r="W118" s="34"/>
      <c r="X118" s="34"/>
    </row>
    <row r="119" spans="2:24" x14ac:dyDescent="0.25">
      <c r="B119" s="35"/>
      <c r="C119" s="34"/>
      <c r="D119" s="34"/>
      <c r="E119" s="34"/>
      <c r="F119" s="34"/>
      <c r="G119" s="34"/>
      <c r="H119" s="34"/>
      <c r="I119" s="34"/>
      <c r="J119" s="34"/>
      <c r="K119" s="37"/>
      <c r="L119" s="34"/>
      <c r="M119" s="34"/>
      <c r="N119" s="34"/>
      <c r="O119" s="34"/>
      <c r="P119" s="37"/>
      <c r="Q119" s="34"/>
      <c r="R119" s="34"/>
      <c r="S119" s="34"/>
      <c r="T119" s="34"/>
      <c r="U119" s="37"/>
      <c r="V119" s="34"/>
      <c r="W119" s="34"/>
      <c r="X119" s="34"/>
    </row>
    <row r="120" spans="2:24" x14ac:dyDescent="0.25">
      <c r="B120" s="35"/>
      <c r="C120" s="34"/>
      <c r="D120" s="34"/>
      <c r="E120" s="34"/>
      <c r="F120" s="34"/>
      <c r="G120" s="34"/>
      <c r="H120" s="34"/>
      <c r="I120" s="34"/>
      <c r="J120" s="34"/>
      <c r="K120" s="37"/>
      <c r="L120" s="34"/>
      <c r="M120" s="34"/>
      <c r="N120" s="34"/>
      <c r="O120" s="34"/>
      <c r="P120" s="37"/>
      <c r="Q120" s="34"/>
      <c r="R120" s="34"/>
      <c r="S120" s="34"/>
      <c r="T120" s="34"/>
      <c r="U120" s="37"/>
      <c r="V120" s="34"/>
      <c r="W120" s="34"/>
      <c r="X120" s="34"/>
    </row>
    <row r="121" spans="2:24" x14ac:dyDescent="0.25">
      <c r="B121" s="35"/>
      <c r="C121" s="34"/>
      <c r="D121" s="34"/>
      <c r="E121" s="34"/>
      <c r="F121" s="34"/>
      <c r="G121" s="34"/>
      <c r="H121" s="34"/>
      <c r="I121" s="34"/>
      <c r="J121" s="34"/>
      <c r="K121" s="37"/>
      <c r="L121" s="34"/>
      <c r="M121" s="34"/>
      <c r="N121" s="34"/>
      <c r="O121" s="34"/>
      <c r="P121" s="37"/>
      <c r="Q121" s="34"/>
      <c r="R121" s="34"/>
      <c r="S121" s="34"/>
      <c r="T121" s="34"/>
      <c r="U121" s="37"/>
      <c r="V121" s="34"/>
      <c r="W121" s="34"/>
      <c r="X121" s="34"/>
    </row>
    <row r="122" spans="2:24" x14ac:dyDescent="0.25">
      <c r="B122" s="35"/>
      <c r="C122" s="34"/>
      <c r="D122" s="34"/>
      <c r="E122" s="34"/>
      <c r="F122" s="34"/>
      <c r="G122" s="34"/>
      <c r="H122" s="34"/>
      <c r="I122" s="34"/>
      <c r="J122" s="34"/>
      <c r="K122" s="37"/>
      <c r="L122" s="34"/>
      <c r="M122" s="34"/>
      <c r="N122" s="34"/>
      <c r="O122" s="34"/>
      <c r="P122" s="37"/>
      <c r="Q122" s="34"/>
      <c r="R122" s="34"/>
      <c r="S122" s="34"/>
      <c r="T122" s="34"/>
      <c r="U122" s="37"/>
      <c r="V122" s="34"/>
      <c r="W122" s="34"/>
      <c r="X122" s="34"/>
    </row>
    <row r="123" spans="2:24" x14ac:dyDescent="0.25">
      <c r="B123" s="35"/>
      <c r="C123" s="34"/>
      <c r="D123" s="34"/>
      <c r="E123" s="34"/>
      <c r="F123" s="34"/>
      <c r="G123" s="34"/>
      <c r="H123" s="34"/>
      <c r="I123" s="34"/>
      <c r="J123" s="34"/>
      <c r="K123" s="37"/>
      <c r="L123" s="34"/>
      <c r="M123" s="34"/>
      <c r="N123" s="34"/>
      <c r="O123" s="34"/>
      <c r="P123" s="37"/>
      <c r="Q123" s="34"/>
      <c r="R123" s="34"/>
      <c r="S123" s="34"/>
      <c r="T123" s="34"/>
      <c r="U123" s="37"/>
      <c r="V123" s="34"/>
      <c r="W123" s="34"/>
      <c r="X123" s="34"/>
    </row>
    <row r="124" spans="2:24" x14ac:dyDescent="0.25">
      <c r="B124" s="35"/>
      <c r="C124" s="34"/>
      <c r="D124" s="34"/>
      <c r="E124" s="34"/>
      <c r="F124" s="34"/>
      <c r="G124" s="34"/>
      <c r="H124" s="34"/>
      <c r="I124" s="34"/>
      <c r="J124" s="34"/>
      <c r="K124" s="37"/>
      <c r="L124" s="34"/>
      <c r="M124" s="34"/>
      <c r="N124" s="34"/>
      <c r="O124" s="34"/>
      <c r="P124" s="37"/>
      <c r="Q124" s="34"/>
      <c r="R124" s="34"/>
      <c r="S124" s="34"/>
      <c r="T124" s="34"/>
      <c r="U124" s="37"/>
      <c r="V124" s="34"/>
      <c r="W124" s="34"/>
      <c r="X124" s="34"/>
    </row>
    <row r="125" spans="2:24" x14ac:dyDescent="0.25">
      <c r="B125" s="35"/>
      <c r="C125" s="34"/>
      <c r="D125" s="34"/>
      <c r="E125" s="34"/>
      <c r="F125" s="34"/>
      <c r="G125" s="34"/>
      <c r="H125" s="34"/>
      <c r="I125" s="34"/>
      <c r="J125" s="34"/>
      <c r="K125" s="37"/>
      <c r="L125" s="34"/>
      <c r="M125" s="34"/>
      <c r="N125" s="34"/>
      <c r="O125" s="34"/>
      <c r="P125" s="37"/>
      <c r="Q125" s="34"/>
      <c r="R125" s="34"/>
      <c r="S125" s="34"/>
      <c r="T125" s="34"/>
      <c r="U125" s="37"/>
      <c r="V125" s="34"/>
      <c r="W125" s="34"/>
      <c r="X125" s="34"/>
    </row>
    <row r="126" spans="2:24" x14ac:dyDescent="0.25">
      <c r="B126" s="35"/>
      <c r="C126" s="34"/>
      <c r="D126" s="34"/>
      <c r="E126" s="34"/>
      <c r="F126" s="34"/>
      <c r="G126" s="34"/>
      <c r="H126" s="34"/>
      <c r="I126" s="34"/>
      <c r="J126" s="34"/>
      <c r="K126" s="37"/>
      <c r="L126" s="34"/>
      <c r="M126" s="34"/>
      <c r="N126" s="34"/>
      <c r="O126" s="34"/>
      <c r="P126" s="37"/>
      <c r="Q126" s="34"/>
      <c r="R126" s="34"/>
      <c r="S126" s="34"/>
      <c r="T126" s="34"/>
      <c r="U126" s="37"/>
      <c r="V126" s="34"/>
      <c r="W126" s="34"/>
      <c r="X126" s="34"/>
    </row>
    <row r="127" spans="2:24" x14ac:dyDescent="0.25">
      <c r="B127" s="35"/>
      <c r="C127" s="34"/>
      <c r="D127" s="34"/>
      <c r="E127" s="34"/>
      <c r="F127" s="34"/>
      <c r="G127" s="34"/>
      <c r="H127" s="34"/>
      <c r="I127" s="34"/>
      <c r="J127" s="34"/>
      <c r="K127" s="37"/>
      <c r="L127" s="34"/>
      <c r="M127" s="34"/>
      <c r="N127" s="34"/>
      <c r="O127" s="34"/>
      <c r="P127" s="37"/>
      <c r="Q127" s="34"/>
      <c r="R127" s="34"/>
      <c r="S127" s="34"/>
      <c r="T127" s="34"/>
      <c r="U127" s="37"/>
      <c r="V127" s="34"/>
      <c r="W127" s="34"/>
      <c r="X127" s="34"/>
    </row>
    <row r="128" spans="2:24" x14ac:dyDescent="0.25">
      <c r="B128" s="35"/>
      <c r="C128" s="34"/>
      <c r="D128" s="34"/>
      <c r="E128" s="34"/>
      <c r="F128" s="34"/>
      <c r="G128" s="34"/>
      <c r="H128" s="34"/>
      <c r="I128" s="34"/>
      <c r="J128" s="34"/>
      <c r="K128" s="37"/>
      <c r="L128" s="34"/>
      <c r="M128" s="34"/>
      <c r="N128" s="34"/>
      <c r="O128" s="34"/>
      <c r="P128" s="37"/>
      <c r="Q128" s="34"/>
      <c r="R128" s="34"/>
      <c r="S128" s="34"/>
      <c r="T128" s="34"/>
      <c r="U128" s="37"/>
      <c r="V128" s="34"/>
      <c r="W128" s="34"/>
      <c r="X128" s="34"/>
    </row>
    <row r="129" spans="2:24" x14ac:dyDescent="0.25">
      <c r="B129" s="35"/>
      <c r="C129" s="34"/>
      <c r="D129" s="34"/>
      <c r="E129" s="34"/>
      <c r="F129" s="34"/>
      <c r="G129" s="34"/>
      <c r="H129" s="34"/>
      <c r="I129" s="34"/>
      <c r="J129" s="34"/>
      <c r="K129" s="37"/>
      <c r="L129" s="34"/>
      <c r="M129" s="34"/>
      <c r="N129" s="34"/>
      <c r="O129" s="34"/>
      <c r="P129" s="37"/>
      <c r="Q129" s="34"/>
      <c r="R129" s="34"/>
      <c r="S129" s="34"/>
      <c r="T129" s="34"/>
      <c r="U129" s="37"/>
      <c r="V129" s="34"/>
      <c r="W129" s="34"/>
      <c r="X129" s="34"/>
    </row>
    <row r="130" spans="2:24" x14ac:dyDescent="0.25">
      <c r="B130" s="35"/>
      <c r="C130" s="34"/>
      <c r="D130" s="34"/>
      <c r="E130" s="34"/>
      <c r="F130" s="34"/>
      <c r="G130" s="34"/>
      <c r="H130" s="34"/>
      <c r="I130" s="34"/>
      <c r="J130" s="34"/>
      <c r="K130" s="37"/>
      <c r="L130" s="34"/>
      <c r="M130" s="34"/>
      <c r="N130" s="34"/>
      <c r="O130" s="34"/>
      <c r="P130" s="37"/>
      <c r="Q130" s="34"/>
      <c r="R130" s="34"/>
      <c r="S130" s="34"/>
      <c r="T130" s="34"/>
      <c r="U130" s="37"/>
      <c r="V130" s="34"/>
      <c r="W130" s="34"/>
      <c r="X130" s="34"/>
    </row>
    <row r="131" spans="2:24" x14ac:dyDescent="0.25">
      <c r="B131" s="35"/>
      <c r="C131" s="34"/>
      <c r="D131" s="34"/>
      <c r="E131" s="34"/>
      <c r="F131" s="34"/>
      <c r="G131" s="34"/>
      <c r="H131" s="34"/>
      <c r="I131" s="34"/>
      <c r="J131" s="34"/>
      <c r="K131" s="37"/>
      <c r="L131" s="34"/>
      <c r="M131" s="34"/>
      <c r="N131" s="34"/>
      <c r="O131" s="34"/>
      <c r="P131" s="37"/>
      <c r="Q131" s="34"/>
      <c r="R131" s="34"/>
      <c r="S131" s="34"/>
      <c r="T131" s="34"/>
      <c r="U131" s="37"/>
      <c r="V131" s="34"/>
      <c r="W131" s="34"/>
      <c r="X131" s="34"/>
    </row>
    <row r="132" spans="2:24" x14ac:dyDescent="0.25">
      <c r="B132" s="35"/>
      <c r="C132" s="34"/>
      <c r="D132" s="34"/>
      <c r="E132" s="34"/>
      <c r="F132" s="34"/>
      <c r="G132" s="34"/>
      <c r="H132" s="34"/>
      <c r="I132" s="34"/>
      <c r="J132" s="34"/>
      <c r="K132" s="37"/>
      <c r="L132" s="34"/>
      <c r="M132" s="34"/>
      <c r="N132" s="34"/>
      <c r="O132" s="34"/>
      <c r="P132" s="37"/>
      <c r="Q132" s="34"/>
      <c r="R132" s="34"/>
      <c r="S132" s="34"/>
      <c r="T132" s="34"/>
      <c r="U132" s="37"/>
      <c r="V132" s="34"/>
      <c r="W132" s="34"/>
      <c r="X132" s="34"/>
    </row>
  </sheetData>
  <mergeCells count="6">
    <mergeCell ref="N2:P2"/>
    <mergeCell ref="B10:J10"/>
    <mergeCell ref="B2:J2"/>
    <mergeCell ref="D4:D6"/>
    <mergeCell ref="E4:E6"/>
    <mergeCell ref="D7:D9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2"/>
  <sheetViews>
    <sheetView zoomScaleNormal="100" workbookViewId="0">
      <selection activeCell="E4" sqref="E4:J9"/>
    </sheetView>
  </sheetViews>
  <sheetFormatPr defaultRowHeight="15" x14ac:dyDescent="0.25"/>
  <cols>
    <col min="1" max="1" width="14" style="1" customWidth="1"/>
    <col min="2" max="2" width="9.85546875" style="3" customWidth="1"/>
    <col min="3" max="5" width="9.140625" style="41"/>
    <col min="6" max="6" width="10.140625" style="41" bestFit="1" customWidth="1"/>
    <col min="7" max="10" width="9.140625" style="41"/>
    <col min="11" max="11" width="9.42578125" style="41" bestFit="1" customWidth="1"/>
    <col min="12" max="12" width="9.140625" style="41"/>
    <col min="13" max="15" width="9.140625" style="1"/>
    <col min="16" max="16" width="12.140625" style="1" customWidth="1"/>
    <col min="17" max="16384" width="9.140625" style="1"/>
  </cols>
  <sheetData>
    <row r="1" spans="2:16" x14ac:dyDescent="0.25">
      <c r="B1" s="8"/>
    </row>
    <row r="2" spans="2:16" ht="15" customHeight="1" x14ac:dyDescent="0.25">
      <c r="B2" s="47" t="s">
        <v>22</v>
      </c>
      <c r="C2" s="48"/>
      <c r="D2" s="48"/>
      <c r="E2" s="48"/>
      <c r="F2" s="48"/>
      <c r="G2" s="48"/>
      <c r="H2" s="48"/>
      <c r="I2" s="48"/>
      <c r="J2" s="49"/>
      <c r="K2" s="22"/>
      <c r="L2" s="22"/>
      <c r="N2" s="1" t="s">
        <v>40</v>
      </c>
      <c r="O2" s="1" t="s">
        <v>48</v>
      </c>
    </row>
    <row r="3" spans="2:16" ht="16.5" x14ac:dyDescent="0.3">
      <c r="B3" s="15" t="s">
        <v>16</v>
      </c>
      <c r="C3" s="16" t="s">
        <v>19</v>
      </c>
      <c r="D3" s="16" t="s">
        <v>0</v>
      </c>
      <c r="E3" s="16" t="s">
        <v>12</v>
      </c>
      <c r="F3" s="16" t="s">
        <v>6</v>
      </c>
      <c r="G3" s="16" t="s">
        <v>7</v>
      </c>
      <c r="H3" s="16" t="s">
        <v>8</v>
      </c>
      <c r="I3" s="16" t="s">
        <v>9</v>
      </c>
      <c r="J3" s="17" t="s">
        <v>10</v>
      </c>
      <c r="N3" s="1" t="s">
        <v>41</v>
      </c>
      <c r="O3" s="1" t="s">
        <v>49</v>
      </c>
    </row>
    <row r="4" spans="2:16" x14ac:dyDescent="0.25">
      <c r="B4" s="18" t="s">
        <v>20</v>
      </c>
      <c r="C4" s="19" t="s">
        <v>11</v>
      </c>
      <c r="D4" s="50" t="s">
        <v>14</v>
      </c>
      <c r="E4" s="50" t="s">
        <v>15</v>
      </c>
      <c r="F4" s="16">
        <v>2.1216236682544811</v>
      </c>
      <c r="G4" s="16">
        <v>1.9451939673897038</v>
      </c>
      <c r="H4" s="16">
        <v>2.1976756554275743</v>
      </c>
      <c r="I4" s="16">
        <v>2.4232670870515589</v>
      </c>
      <c r="J4" s="17">
        <v>2.4700746826789923</v>
      </c>
      <c r="M4" s="22"/>
      <c r="O4" s="1" t="s">
        <v>50</v>
      </c>
    </row>
    <row r="5" spans="2:16" x14ac:dyDescent="0.25">
      <c r="B5" s="18" t="s">
        <v>21</v>
      </c>
      <c r="C5" s="19" t="s">
        <v>11</v>
      </c>
      <c r="D5" s="50"/>
      <c r="E5" s="50"/>
      <c r="F5" s="16">
        <v>1.799359250290164E-2</v>
      </c>
      <c r="G5" s="16">
        <v>1.6632235620562503E-2</v>
      </c>
      <c r="H5" s="16">
        <v>1.8243957177559646E-2</v>
      </c>
      <c r="I5" s="16">
        <v>2.0051892640225617E-2</v>
      </c>
      <c r="J5" s="17">
        <v>1.9398073787363263E-2</v>
      </c>
      <c r="O5" s="1" t="s">
        <v>51</v>
      </c>
    </row>
    <row r="6" spans="2:16" x14ac:dyDescent="0.25">
      <c r="B6" s="18" t="s">
        <v>18</v>
      </c>
      <c r="C6" s="19" t="s">
        <v>11</v>
      </c>
      <c r="D6" s="50"/>
      <c r="E6" s="50"/>
      <c r="F6" s="16">
        <v>0.98768512122042784</v>
      </c>
      <c r="G6" s="16">
        <v>0.99106741496905681</v>
      </c>
      <c r="H6" s="16">
        <v>0.97589570404440495</v>
      </c>
      <c r="I6" s="16">
        <v>0.98581272447802182</v>
      </c>
      <c r="J6" s="17">
        <v>0.96981280050992547</v>
      </c>
      <c r="O6" s="1" t="s">
        <v>52</v>
      </c>
    </row>
    <row r="7" spans="2:16" x14ac:dyDescent="0.25">
      <c r="B7" s="18" t="s">
        <v>20</v>
      </c>
      <c r="C7" s="19" t="s">
        <v>11</v>
      </c>
      <c r="D7" s="51" t="s">
        <v>14</v>
      </c>
      <c r="E7" s="39">
        <v>-2.0875728819751518</v>
      </c>
      <c r="F7" s="16">
        <v>2.017531489658221</v>
      </c>
      <c r="G7" s="16">
        <v>1.9090439384964397</v>
      </c>
      <c r="H7" s="16">
        <v>1.7453385078706645</v>
      </c>
      <c r="I7" s="16">
        <v>2.3677800886725242</v>
      </c>
      <c r="J7" s="17">
        <v>2.6418764112683584</v>
      </c>
      <c r="O7" s="1" t="s">
        <v>53</v>
      </c>
    </row>
    <row r="8" spans="2:16" x14ac:dyDescent="0.25">
      <c r="B8" s="18" t="s">
        <v>21</v>
      </c>
      <c r="C8" s="19" t="s">
        <v>11</v>
      </c>
      <c r="D8" s="51"/>
      <c r="E8" s="39">
        <v>-0.13498854411867559</v>
      </c>
      <c r="F8" s="16">
        <v>2.2164211812478345E-2</v>
      </c>
      <c r="G8" s="16">
        <v>2.0436138068041045E-2</v>
      </c>
      <c r="H8" s="16">
        <v>2.4874868167752265E-2</v>
      </c>
      <c r="I8" s="16">
        <v>2.3527651200315618E-2</v>
      </c>
      <c r="J8" s="17">
        <v>2.2168437141964124E-2</v>
      </c>
      <c r="O8" s="1" t="s">
        <v>54</v>
      </c>
    </row>
    <row r="9" spans="2:16" x14ac:dyDescent="0.25">
      <c r="B9" s="20" t="s">
        <v>18</v>
      </c>
      <c r="C9" s="21" t="s">
        <v>11</v>
      </c>
      <c r="D9" s="52"/>
      <c r="E9" s="40">
        <v>4.4485635575600977</v>
      </c>
      <c r="F9" s="28">
        <v>0.98872394900481797</v>
      </c>
      <c r="G9" s="28">
        <v>0.98322304894064327</v>
      </c>
      <c r="H9" s="28">
        <v>0.92881267762268116</v>
      </c>
      <c r="I9" s="28">
        <v>0.97564121900816303</v>
      </c>
      <c r="J9" s="42">
        <v>0.91157094135908845</v>
      </c>
    </row>
    <row r="10" spans="2:16" x14ac:dyDescent="0.25">
      <c r="B10" s="46" t="s">
        <v>13</v>
      </c>
      <c r="C10" s="46"/>
      <c r="D10" s="46"/>
      <c r="E10" s="46"/>
      <c r="F10" s="46"/>
      <c r="G10" s="46"/>
      <c r="H10" s="46"/>
      <c r="I10" s="46"/>
      <c r="J10" s="46"/>
    </row>
    <row r="11" spans="2:16" x14ac:dyDescent="0.25">
      <c r="B11" s="5" t="s">
        <v>3</v>
      </c>
      <c r="C11" s="6" t="s">
        <v>3</v>
      </c>
      <c r="D11" s="6" t="s">
        <v>24</v>
      </c>
      <c r="E11" s="6" t="s">
        <v>4</v>
      </c>
      <c r="F11" s="6" t="s">
        <v>5</v>
      </c>
      <c r="G11" s="6" t="s">
        <v>5</v>
      </c>
      <c r="H11" s="6" t="s">
        <v>5</v>
      </c>
      <c r="I11" s="6" t="s">
        <v>5</v>
      </c>
      <c r="J11" s="6" t="s">
        <v>5</v>
      </c>
      <c r="K11" s="6" t="s">
        <v>5</v>
      </c>
      <c r="L11" s="6" t="s">
        <v>5</v>
      </c>
      <c r="M11" s="6" t="s">
        <v>27</v>
      </c>
      <c r="O11" s="1" t="s">
        <v>24</v>
      </c>
      <c r="P11" s="1" t="s">
        <v>4</v>
      </c>
    </row>
    <row r="12" spans="2:16" ht="16.5" x14ac:dyDescent="0.3">
      <c r="B12" s="9" t="s">
        <v>1</v>
      </c>
      <c r="C12" s="10" t="s">
        <v>2</v>
      </c>
      <c r="D12" s="10" t="s">
        <v>0</v>
      </c>
      <c r="E12" s="10" t="s">
        <v>55</v>
      </c>
      <c r="F12" s="10" t="s">
        <v>6</v>
      </c>
      <c r="G12" s="10" t="s">
        <v>7</v>
      </c>
      <c r="H12" s="10" t="s">
        <v>8</v>
      </c>
      <c r="I12" s="10" t="s">
        <v>9</v>
      </c>
      <c r="J12" s="10" t="s">
        <v>10</v>
      </c>
      <c r="K12" s="10" t="s">
        <v>23</v>
      </c>
      <c r="L12" s="10" t="s">
        <v>30</v>
      </c>
      <c r="M12" s="31" t="s">
        <v>37</v>
      </c>
      <c r="O12" s="1" t="s">
        <v>0</v>
      </c>
      <c r="P12" s="1" t="s">
        <v>56</v>
      </c>
    </row>
    <row r="13" spans="2:16" x14ac:dyDescent="0.25">
      <c r="B13" s="9"/>
      <c r="C13" s="10"/>
      <c r="D13" s="10"/>
      <c r="E13" s="10"/>
      <c r="F13" s="11"/>
      <c r="G13" s="11"/>
      <c r="H13" s="11"/>
      <c r="I13" s="11"/>
      <c r="J13" s="11"/>
      <c r="K13" s="10"/>
      <c r="L13" s="10"/>
      <c r="M13" s="31"/>
      <c r="O13" s="1">
        <v>5.0000000000000001E-3</v>
      </c>
      <c r="P13" s="1">
        <f>$E$7*O13^$E$8+$E$9</f>
        <v>0.18026946172465141</v>
      </c>
    </row>
    <row r="14" spans="2:16" x14ac:dyDescent="0.25">
      <c r="B14" s="9"/>
      <c r="C14" s="10"/>
      <c r="D14" s="10"/>
      <c r="E14" s="13"/>
      <c r="F14" s="11"/>
      <c r="G14" s="11"/>
      <c r="H14" s="11"/>
      <c r="I14" s="11"/>
      <c r="J14" s="11"/>
      <c r="K14" s="10"/>
      <c r="L14" s="10"/>
      <c r="M14" s="31"/>
      <c r="O14" s="1">
        <v>5.1000000000000004E-3</v>
      </c>
      <c r="P14" s="1">
        <f t="shared" ref="P14:P63" si="0">$E$7*O14^$E$8+$E$9</f>
        <v>0.19166392124373122</v>
      </c>
    </row>
    <row r="15" spans="2:16" x14ac:dyDescent="0.25">
      <c r="B15" s="9"/>
      <c r="C15" s="10"/>
      <c r="D15" s="10"/>
      <c r="E15" s="10"/>
      <c r="F15" s="11"/>
      <c r="G15" s="11"/>
      <c r="H15" s="11"/>
      <c r="I15" s="11"/>
      <c r="J15" s="11"/>
      <c r="K15" s="10"/>
      <c r="L15" s="10"/>
      <c r="M15" s="31"/>
      <c r="O15" s="1">
        <v>5.1999999999999998E-3</v>
      </c>
      <c r="P15" s="1">
        <f t="shared" si="0"/>
        <v>0.2028075766831039</v>
      </c>
    </row>
    <row r="16" spans="2:16" x14ac:dyDescent="0.25">
      <c r="B16" s="9"/>
      <c r="C16" s="13"/>
      <c r="D16" s="13"/>
      <c r="E16" s="13"/>
      <c r="F16" s="23"/>
      <c r="G16" s="23"/>
      <c r="H16" s="23"/>
      <c r="I16" s="23"/>
      <c r="J16" s="23"/>
      <c r="K16" s="24"/>
      <c r="L16" s="10"/>
      <c r="M16" s="31"/>
      <c r="O16" s="1">
        <v>5.3E-3</v>
      </c>
      <c r="P16" s="1">
        <f t="shared" si="0"/>
        <v>0.21371061510907374</v>
      </c>
    </row>
    <row r="17" spans="2:16" x14ac:dyDescent="0.25">
      <c r="B17" s="12"/>
      <c r="C17" s="10"/>
      <c r="D17" s="10"/>
      <c r="E17" s="13"/>
      <c r="F17" s="10"/>
      <c r="G17" s="10"/>
      <c r="H17" s="10"/>
      <c r="I17" s="11"/>
      <c r="J17" s="10"/>
      <c r="K17" s="10"/>
      <c r="L17" s="10"/>
      <c r="M17" s="31"/>
      <c r="O17" s="1">
        <v>5.4000000000000003E-3</v>
      </c>
      <c r="P17" s="1">
        <f t="shared" si="0"/>
        <v>0.22438262733539105</v>
      </c>
    </row>
    <row r="18" spans="2:16" x14ac:dyDescent="0.25">
      <c r="B18" s="12"/>
      <c r="C18" s="10"/>
      <c r="D18" s="10"/>
      <c r="E18" s="13"/>
      <c r="F18" s="11"/>
      <c r="G18" s="11"/>
      <c r="H18" s="11"/>
      <c r="I18" s="11"/>
      <c r="J18" s="11"/>
      <c r="K18" s="10"/>
      <c r="L18" s="10"/>
      <c r="M18" s="31"/>
      <c r="O18" s="1">
        <v>5.4999999999999997E-3</v>
      </c>
      <c r="P18" s="1">
        <f t="shared" si="0"/>
        <v>0.23483265311161361</v>
      </c>
    </row>
    <row r="19" spans="2:16" x14ac:dyDescent="0.25">
      <c r="B19" s="12"/>
      <c r="C19" s="10"/>
      <c r="D19" s="10"/>
      <c r="E19" s="13"/>
      <c r="F19" s="10"/>
      <c r="G19" s="10"/>
      <c r="H19" s="10"/>
      <c r="I19" s="11"/>
      <c r="J19" s="10"/>
      <c r="K19" s="10"/>
      <c r="L19" s="10"/>
      <c r="M19" s="31"/>
      <c r="O19" s="1">
        <v>5.5999999999999999E-3</v>
      </c>
      <c r="P19" s="1">
        <f t="shared" si="0"/>
        <v>0.24506922213501614</v>
      </c>
    </row>
    <row r="20" spans="2:16" x14ac:dyDescent="0.25">
      <c r="B20" s="12"/>
      <c r="C20" s="10"/>
      <c r="D20" s="10"/>
      <c r="E20" s="13"/>
      <c r="F20" s="11"/>
      <c r="G20" s="11"/>
      <c r="H20" s="11"/>
      <c r="I20" s="11"/>
      <c r="J20" s="11"/>
      <c r="K20" s="10"/>
      <c r="L20" s="10"/>
      <c r="M20" s="31"/>
      <c r="O20" s="1">
        <v>5.7000000000000002E-3</v>
      </c>
      <c r="P20" s="1">
        <f t="shared" si="0"/>
        <v>0.2551003913390204</v>
      </c>
    </row>
    <row r="21" spans="2:16" x14ac:dyDescent="0.25">
      <c r="B21" s="12"/>
      <c r="C21" s="10"/>
      <c r="D21" s="10"/>
      <c r="E21" s="13"/>
      <c r="F21" s="11"/>
      <c r="G21" s="11"/>
      <c r="H21" s="11"/>
      <c r="I21" s="11"/>
      <c r="J21" s="11"/>
      <c r="K21" s="10"/>
      <c r="L21" s="10"/>
      <c r="M21" s="31"/>
      <c r="O21" s="1">
        <v>5.7999999999999996E-3</v>
      </c>
      <c r="P21" s="1">
        <f t="shared" si="0"/>
        <v>0.26493377885506675</v>
      </c>
    </row>
    <row r="22" spans="2:16" x14ac:dyDescent="0.25">
      <c r="B22" s="12"/>
      <c r="C22" s="10"/>
      <c r="D22" s="10"/>
      <c r="E22" s="13"/>
      <c r="F22" s="11"/>
      <c r="G22" s="11"/>
      <c r="H22" s="11"/>
      <c r="I22" s="11"/>
      <c r="J22" s="11"/>
      <c r="K22" s="10"/>
      <c r="L22" s="10"/>
      <c r="M22" s="31"/>
      <c r="O22" s="1">
        <v>5.8999999999999999E-3</v>
      </c>
      <c r="P22" s="1">
        <f t="shared" si="0"/>
        <v>0.27457659499643228</v>
      </c>
    </row>
    <row r="23" spans="2:16" x14ac:dyDescent="0.25">
      <c r="B23" s="12"/>
      <c r="C23" s="10"/>
      <c r="D23" s="10"/>
      <c r="E23" s="13"/>
      <c r="F23" s="11"/>
      <c r="G23" s="11"/>
      <c r="H23" s="11"/>
      <c r="I23" s="11"/>
      <c r="J23" s="11"/>
      <c r="K23" s="10"/>
      <c r="L23" s="10"/>
      <c r="M23" s="31"/>
      <c r="O23" s="1">
        <v>6.0000000000000001E-3</v>
      </c>
      <c r="P23" s="1">
        <f t="shared" si="0"/>
        <v>0.2840356705707423</v>
      </c>
    </row>
    <row r="24" spans="2:16" x14ac:dyDescent="0.25">
      <c r="B24" s="12"/>
      <c r="C24" s="10"/>
      <c r="D24" s="10"/>
      <c r="E24" s="13"/>
      <c r="F24" s="11"/>
      <c r="G24" s="11"/>
      <c r="H24" s="11"/>
      <c r="I24" s="11"/>
      <c r="J24" s="11"/>
      <c r="K24" s="10"/>
      <c r="L24" s="10"/>
      <c r="M24" s="31"/>
      <c r="O24" s="1">
        <v>6.1000000000000004E-3</v>
      </c>
      <c r="P24" s="1">
        <f t="shared" si="0"/>
        <v>0.29331748279182257</v>
      </c>
    </row>
    <row r="25" spans="2:16" x14ac:dyDescent="0.25">
      <c r="B25" s="35"/>
      <c r="C25" s="34"/>
      <c r="D25" s="34"/>
      <c r="E25" s="34"/>
      <c r="F25" s="34"/>
      <c r="G25" s="34"/>
      <c r="H25" s="34"/>
      <c r="I25" s="34"/>
      <c r="J25" s="34"/>
      <c r="K25" s="37"/>
      <c r="L25" s="34"/>
      <c r="M25" s="34"/>
      <c r="O25" s="1">
        <v>6.1999999999999998E-3</v>
      </c>
      <c r="P25" s="1">
        <f t="shared" si="0"/>
        <v>0.30242817903011865</v>
      </c>
    </row>
    <row r="26" spans="2:16" x14ac:dyDescent="0.25">
      <c r="B26" s="35"/>
      <c r="C26" s="34"/>
      <c r="D26" s="34"/>
      <c r="E26" s="34"/>
      <c r="F26" s="34"/>
      <c r="G26" s="34"/>
      <c r="H26" s="34"/>
      <c r="I26" s="34"/>
      <c r="J26" s="34"/>
      <c r="K26" s="37"/>
      <c r="L26" s="34"/>
      <c r="M26" s="34"/>
      <c r="O26" s="1">
        <v>6.3E-3</v>
      </c>
      <c r="P26" s="1">
        <f t="shared" si="0"/>
        <v>0.31137359861366853</v>
      </c>
    </row>
    <row r="27" spans="2:16" x14ac:dyDescent="0.25">
      <c r="B27" s="35"/>
      <c r="C27" s="34"/>
      <c r="D27" s="34"/>
      <c r="E27" s="34"/>
      <c r="F27" s="34"/>
      <c r="G27" s="34"/>
      <c r="H27" s="34"/>
      <c r="I27" s="34"/>
      <c r="J27" s="34"/>
      <c r="K27" s="37"/>
      <c r="L27" s="34"/>
      <c r="M27" s="34"/>
      <c r="O27" s="1">
        <v>6.4000000000000003E-3</v>
      </c>
      <c r="P27" s="1">
        <f t="shared" si="0"/>
        <v>0.32015929286778722</v>
      </c>
    </row>
    <row r="28" spans="2:16" x14ac:dyDescent="0.25">
      <c r="B28" s="35"/>
      <c r="C28" s="34"/>
      <c r="D28" s="34"/>
      <c r="E28" s="34"/>
      <c r="F28" s="34"/>
      <c r="G28" s="34"/>
      <c r="H28" s="34"/>
      <c r="I28" s="34"/>
      <c r="J28" s="34"/>
      <c r="K28" s="37"/>
      <c r="L28" s="34"/>
      <c r="M28" s="34"/>
      <c r="O28" s="1">
        <v>6.4999999999999997E-3</v>
      </c>
      <c r="P28" s="1">
        <f t="shared" si="0"/>
        <v>0.32879054356083603</v>
      </c>
    </row>
    <row r="29" spans="2:16" x14ac:dyDescent="0.25">
      <c r="B29" s="35"/>
      <c r="C29" s="34"/>
      <c r="D29" s="34"/>
      <c r="E29" s="34"/>
      <c r="F29" s="34"/>
      <c r="G29" s="34"/>
      <c r="H29" s="34"/>
      <c r="I29" s="34"/>
      <c r="J29" s="34"/>
      <c r="K29" s="37"/>
      <c r="L29" s="34"/>
      <c r="M29" s="34"/>
      <c r="O29" s="1">
        <v>6.6E-3</v>
      </c>
      <c r="P29" s="1">
        <f t="shared" si="0"/>
        <v>0.33727237990524017</v>
      </c>
    </row>
    <row r="30" spans="2:16" x14ac:dyDescent="0.25">
      <c r="B30" s="35"/>
      <c r="C30" s="34"/>
      <c r="D30" s="34"/>
      <c r="E30" s="34"/>
      <c r="F30" s="34"/>
      <c r="G30" s="34"/>
      <c r="H30" s="34"/>
      <c r="I30" s="34"/>
      <c r="J30" s="34"/>
      <c r="K30" s="37"/>
      <c r="L30" s="34"/>
      <c r="M30" s="34"/>
      <c r="O30" s="1">
        <v>6.7000000000000002E-3</v>
      </c>
      <c r="P30" s="1">
        <f t="shared" si="0"/>
        <v>0.34560959424691973</v>
      </c>
    </row>
    <row r="31" spans="2:16" x14ac:dyDescent="0.25">
      <c r="B31" s="35"/>
      <c r="C31" s="34"/>
      <c r="D31" s="34"/>
      <c r="E31" s="34"/>
      <c r="F31" s="34"/>
      <c r="G31" s="34"/>
      <c r="H31" s="34"/>
      <c r="I31" s="34"/>
      <c r="J31" s="34"/>
      <c r="K31" s="37"/>
      <c r="L31" s="34"/>
      <c r="M31" s="34"/>
      <c r="O31" s="1">
        <v>6.7999999999999996E-3</v>
      </c>
      <c r="P31" s="1">
        <f t="shared" si="0"/>
        <v>0.35380675656223115</v>
      </c>
    </row>
    <row r="32" spans="2:16" x14ac:dyDescent="0.25">
      <c r="B32" s="35"/>
      <c r="C32" s="34"/>
      <c r="D32" s="34"/>
      <c r="E32" s="34"/>
      <c r="F32" s="34"/>
      <c r="G32" s="34"/>
      <c r="H32" s="34"/>
      <c r="I32" s="34"/>
      <c r="J32" s="34"/>
      <c r="K32" s="37"/>
      <c r="L32" s="34"/>
      <c r="M32" s="34"/>
      <c r="O32" s="1">
        <v>6.8999999999999999E-3</v>
      </c>
      <c r="P32" s="1">
        <f t="shared" si="0"/>
        <v>0.36186822786913897</v>
      </c>
    </row>
    <row r="33" spans="2:16" x14ac:dyDescent="0.25">
      <c r="B33" s="12"/>
      <c r="C33" s="13"/>
      <c r="D33" s="13"/>
      <c r="E33" s="13"/>
      <c r="F33" s="13"/>
      <c r="G33" s="13"/>
      <c r="H33" s="13"/>
      <c r="I33" s="23"/>
      <c r="J33" s="13"/>
      <c r="K33" s="24"/>
      <c r="L33" s="10"/>
      <c r="M33" s="31"/>
      <c r="O33" s="1">
        <v>7.0000000000000097E-3</v>
      </c>
      <c r="P33" s="1">
        <f t="shared" si="0"/>
        <v>0.36979817264837322</v>
      </c>
    </row>
    <row r="34" spans="2:16" x14ac:dyDescent="0.25">
      <c r="B34" s="12"/>
      <c r="C34" s="13"/>
      <c r="D34" s="13"/>
      <c r="E34" s="13"/>
      <c r="F34" s="23"/>
      <c r="G34" s="23"/>
      <c r="H34" s="23"/>
      <c r="I34" s="23"/>
      <c r="J34" s="23"/>
      <c r="K34" s="24"/>
      <c r="L34" s="10"/>
      <c r="M34" s="31"/>
      <c r="O34" s="1">
        <v>7.1000000000000099E-3</v>
      </c>
      <c r="P34" s="1">
        <f t="shared" si="0"/>
        <v>0.37760057036064509</v>
      </c>
    </row>
    <row r="35" spans="2:16" x14ac:dyDescent="0.25">
      <c r="B35" s="9"/>
      <c r="C35" s="13"/>
      <c r="D35" s="13"/>
      <c r="E35" s="13"/>
      <c r="F35" s="13"/>
      <c r="G35" s="13"/>
      <c r="H35" s="13"/>
      <c r="I35" s="23"/>
      <c r="J35" s="13"/>
      <c r="K35" s="24"/>
      <c r="L35" s="10"/>
      <c r="M35" s="31"/>
      <c r="O35" s="1">
        <v>7.2000000000000102E-3</v>
      </c>
      <c r="P35" s="1">
        <f t="shared" si="0"/>
        <v>0.38527922613743826</v>
      </c>
    </row>
    <row r="36" spans="2:16" x14ac:dyDescent="0.25">
      <c r="B36" s="9"/>
      <c r="C36" s="13"/>
      <c r="D36" s="13"/>
      <c r="E36" s="13"/>
      <c r="F36" s="23"/>
      <c r="G36" s="23"/>
      <c r="H36" s="23"/>
      <c r="I36" s="23"/>
      <c r="J36" s="23"/>
      <c r="K36" s="24"/>
      <c r="L36" s="10"/>
      <c r="M36" s="31"/>
      <c r="O36" s="1">
        <v>7.3000000000000096E-3</v>
      </c>
      <c r="P36" s="1">
        <f t="shared" si="0"/>
        <v>0.39283778071522502</v>
      </c>
    </row>
    <row r="37" spans="2:16" x14ac:dyDescent="0.25">
      <c r="B37" s="12"/>
      <c r="C37" s="13"/>
      <c r="D37" s="13"/>
      <c r="E37" s="13"/>
      <c r="F37" s="13"/>
      <c r="G37" s="13"/>
      <c r="H37" s="13"/>
      <c r="I37" s="13"/>
      <c r="J37" s="13"/>
      <c r="K37" s="24"/>
      <c r="L37" s="10"/>
      <c r="M37" s="31"/>
      <c r="O37" s="1">
        <v>7.4000000000000099E-3</v>
      </c>
      <c r="P37" s="1">
        <f t="shared" si="0"/>
        <v>0.40027971967622644</v>
      </c>
    </row>
    <row r="38" spans="2:16" x14ac:dyDescent="0.25">
      <c r="B38" s="9"/>
      <c r="C38" s="10"/>
      <c r="D38" s="10"/>
      <c r="E38" s="10"/>
      <c r="F38" s="11"/>
      <c r="G38" s="11"/>
      <c r="H38" s="11"/>
      <c r="I38" s="11"/>
      <c r="J38" s="11"/>
      <c r="K38" s="10"/>
      <c r="L38" s="10"/>
      <c r="M38" s="31"/>
      <c r="O38" s="1">
        <v>7.5000000000000101E-3</v>
      </c>
      <c r="P38" s="1">
        <f t="shared" si="0"/>
        <v>0.40760838205276251</v>
      </c>
    </row>
    <row r="39" spans="2:16" x14ac:dyDescent="0.25">
      <c r="B39" s="12"/>
      <c r="C39" s="13"/>
      <c r="D39" s="13"/>
      <c r="E39" s="13"/>
      <c r="F39" s="13"/>
      <c r="G39" s="13"/>
      <c r="H39" s="13"/>
      <c r="I39" s="13"/>
      <c r="J39" s="13"/>
      <c r="K39" s="24"/>
      <c r="L39" s="10"/>
      <c r="M39" s="31"/>
      <c r="O39" s="1">
        <v>7.6000000000000104E-3</v>
      </c>
      <c r="P39" s="1">
        <f t="shared" si="0"/>
        <v>0.4148269683468726</v>
      </c>
    </row>
    <row r="40" spans="2:16" x14ac:dyDescent="0.25">
      <c r="B40" s="12"/>
      <c r="C40" s="13"/>
      <c r="D40" s="13"/>
      <c r="E40" s="13"/>
      <c r="F40" s="13"/>
      <c r="G40" s="13"/>
      <c r="H40" s="13"/>
      <c r="I40" s="23"/>
      <c r="J40" s="13"/>
      <c r="K40" s="24"/>
      <c r="L40" s="10"/>
      <c r="M40" s="31"/>
      <c r="O40" s="1">
        <v>7.7000000000000098E-3</v>
      </c>
      <c r="P40" s="1">
        <f t="shared" si="0"/>
        <v>0.42193854801205788</v>
      </c>
    </row>
    <row r="41" spans="2:16" x14ac:dyDescent="0.25">
      <c r="B41" s="12"/>
      <c r="C41" s="13"/>
      <c r="D41" s="13"/>
      <c r="E41" s="13"/>
      <c r="F41" s="23"/>
      <c r="G41" s="23"/>
      <c r="H41" s="23"/>
      <c r="I41" s="23"/>
      <c r="J41" s="23"/>
      <c r="K41" s="24"/>
      <c r="L41" s="10"/>
      <c r="M41" s="31"/>
      <c r="O41" s="1">
        <v>7.8000000000000101E-3</v>
      </c>
      <c r="P41" s="1">
        <f t="shared" si="0"/>
        <v>0.42894606643969446</v>
      </c>
    </row>
    <row r="42" spans="2:16" x14ac:dyDescent="0.25">
      <c r="B42" s="12"/>
      <c r="C42" s="13"/>
      <c r="D42" s="13"/>
      <c r="E42" s="13"/>
      <c r="F42" s="13"/>
      <c r="G42" s="13"/>
      <c r="H42" s="13"/>
      <c r="I42" s="23"/>
      <c r="J42" s="13"/>
      <c r="K42" s="24"/>
      <c r="L42" s="10"/>
      <c r="M42" s="31"/>
      <c r="O42" s="1">
        <v>7.9000000000000094E-3</v>
      </c>
      <c r="P42" s="1">
        <f t="shared" si="0"/>
        <v>0.43585235148879597</v>
      </c>
    </row>
    <row r="43" spans="2:16" x14ac:dyDescent="0.25">
      <c r="B43" s="12"/>
      <c r="C43" s="13"/>
      <c r="D43" s="13"/>
      <c r="E43" s="13"/>
      <c r="F43" s="13"/>
      <c r="G43" s="13"/>
      <c r="H43" s="13"/>
      <c r="I43" s="23"/>
      <c r="J43" s="13"/>
      <c r="K43" s="24"/>
      <c r="L43" s="10"/>
      <c r="M43" s="31"/>
      <c r="O43" s="1">
        <v>8.0000000000000106E-3</v>
      </c>
      <c r="P43" s="1">
        <f t="shared" si="0"/>
        <v>0.44266011959433538</v>
      </c>
    </row>
    <row r="44" spans="2:16" x14ac:dyDescent="0.25">
      <c r="B44" s="12"/>
      <c r="C44" s="13"/>
      <c r="D44" s="13"/>
      <c r="E44" s="13"/>
      <c r="F44" s="13"/>
      <c r="G44" s="13"/>
      <c r="H44" s="13"/>
      <c r="I44" s="23"/>
      <c r="J44" s="13"/>
      <c r="K44" s="24"/>
      <c r="L44" s="10"/>
      <c r="M44" s="31"/>
      <c r="O44" s="1">
        <v>8.10000000000001E-3</v>
      </c>
      <c r="P44" s="1">
        <f t="shared" si="0"/>
        <v>0.44937198148623514</v>
      </c>
    </row>
    <row r="45" spans="2:16" x14ac:dyDescent="0.25">
      <c r="B45" s="12"/>
      <c r="C45" s="13"/>
      <c r="D45" s="13"/>
      <c r="E45" s="13"/>
      <c r="F45" s="13"/>
      <c r="G45" s="13"/>
      <c r="H45" s="13"/>
      <c r="I45" s="23"/>
      <c r="J45" s="13"/>
      <c r="K45" s="24"/>
      <c r="L45" s="10"/>
      <c r="M45" s="31"/>
      <c r="O45" s="1">
        <v>8.2000000000000094E-3</v>
      </c>
      <c r="P45" s="1">
        <f t="shared" si="0"/>
        <v>0.45599044754828455</v>
      </c>
    </row>
    <row r="46" spans="2:16" x14ac:dyDescent="0.25">
      <c r="B46" s="12"/>
      <c r="C46" s="13"/>
      <c r="D46" s="13"/>
      <c r="E46" s="13"/>
      <c r="F46" s="13"/>
      <c r="G46" s="13"/>
      <c r="H46" s="13"/>
      <c r="I46" s="23"/>
      <c r="J46" s="13"/>
      <c r="K46" s="24"/>
      <c r="L46" s="10"/>
      <c r="M46" s="31"/>
      <c r="O46" s="1">
        <v>8.3000000000000105E-3</v>
      </c>
      <c r="P46" s="1">
        <f t="shared" si="0"/>
        <v>0.46251793284376808</v>
      </c>
    </row>
    <row r="47" spans="2:16" x14ac:dyDescent="0.25">
      <c r="B47" s="12"/>
      <c r="C47" s="13"/>
      <c r="D47" s="13"/>
      <c r="E47" s="13"/>
      <c r="F47" s="23"/>
      <c r="G47" s="23"/>
      <c r="H47" s="23"/>
      <c r="I47" s="23"/>
      <c r="J47" s="23"/>
      <c r="K47" s="24"/>
      <c r="L47" s="10"/>
      <c r="M47" s="31"/>
      <c r="O47" s="1">
        <v>8.4000000000000099E-3</v>
      </c>
      <c r="P47" s="1">
        <f t="shared" si="0"/>
        <v>0.46895676183226032</v>
      </c>
    </row>
    <row r="48" spans="2:16" x14ac:dyDescent="0.25">
      <c r="B48" s="12"/>
      <c r="C48" s="13"/>
      <c r="D48" s="13"/>
      <c r="E48" s="13"/>
      <c r="F48" s="23"/>
      <c r="G48" s="23"/>
      <c r="H48" s="23"/>
      <c r="I48" s="23"/>
      <c r="J48" s="23"/>
      <c r="K48" s="24"/>
      <c r="L48" s="10"/>
      <c r="M48" s="31"/>
      <c r="O48" s="1">
        <v>8.5000000000000093E-3</v>
      </c>
      <c r="P48" s="1">
        <f t="shared" si="0"/>
        <v>0.47530917279999318</v>
      </c>
    </row>
    <row r="49" spans="2:16" x14ac:dyDescent="0.25">
      <c r="B49" s="9"/>
      <c r="C49" s="13"/>
      <c r="D49" s="13"/>
      <c r="E49" s="13"/>
      <c r="F49" s="13"/>
      <c r="G49" s="13"/>
      <c r="H49" s="13"/>
      <c r="I49" s="23"/>
      <c r="J49" s="13"/>
      <c r="K49" s="24"/>
      <c r="L49" s="10"/>
      <c r="M49" s="31"/>
      <c r="O49" s="1">
        <v>8.6000000000000104E-3</v>
      </c>
      <c r="P49" s="1">
        <f t="shared" si="0"/>
        <v>0.48157732202433579</v>
      </c>
    </row>
    <row r="50" spans="2:16" x14ac:dyDescent="0.25">
      <c r="B50" s="9"/>
      <c r="C50" s="13"/>
      <c r="D50" s="13"/>
      <c r="E50" s="13"/>
      <c r="F50" s="23"/>
      <c r="G50" s="23"/>
      <c r="H50" s="23"/>
      <c r="I50" s="23"/>
      <c r="J50" s="23"/>
      <c r="K50" s="24"/>
      <c r="L50" s="10"/>
      <c r="M50" s="31"/>
      <c r="O50" s="1">
        <v>8.7000000000000098E-3</v>
      </c>
      <c r="P50" s="1">
        <f t="shared" si="0"/>
        <v>0.48776328769123678</v>
      </c>
    </row>
    <row r="51" spans="2:16" x14ac:dyDescent="0.25">
      <c r="B51" s="9"/>
      <c r="C51" s="13"/>
      <c r="D51" s="13"/>
      <c r="E51" s="13"/>
      <c r="F51" s="23"/>
      <c r="G51" s="23"/>
      <c r="H51" s="23"/>
      <c r="I51" s="23"/>
      <c r="J51" s="23"/>
      <c r="K51" s="24"/>
      <c r="L51" s="10"/>
      <c r="M51" s="31"/>
      <c r="O51" s="1">
        <v>8.8000000000000092E-3</v>
      </c>
      <c r="P51" s="1">
        <f t="shared" si="0"/>
        <v>0.49386907358292875</v>
      </c>
    </row>
    <row r="52" spans="2:16" x14ac:dyDescent="0.25">
      <c r="B52" s="35"/>
      <c r="C52" s="34"/>
      <c r="D52" s="34"/>
      <c r="E52" s="34"/>
      <c r="F52" s="36"/>
      <c r="G52" s="36"/>
      <c r="H52" s="36"/>
      <c r="I52" s="36"/>
      <c r="J52" s="36"/>
      <c r="K52" s="37"/>
      <c r="L52" s="34"/>
      <c r="M52" s="34"/>
      <c r="O52" s="1">
        <v>8.9000000000000103E-3</v>
      </c>
      <c r="P52" s="1">
        <f t="shared" si="0"/>
        <v>0.49989661255181073</v>
      </c>
    </row>
    <row r="53" spans="2:16" x14ac:dyDescent="0.25">
      <c r="B53" s="35"/>
      <c r="C53" s="34"/>
      <c r="D53" s="34"/>
      <c r="E53" s="34"/>
      <c r="F53" s="36"/>
      <c r="G53" s="36"/>
      <c r="H53" s="36"/>
      <c r="I53" s="36"/>
      <c r="J53" s="36"/>
      <c r="K53" s="37"/>
      <c r="L53" s="34"/>
      <c r="M53" s="34"/>
      <c r="O53" s="1">
        <v>9.0000000000000097E-3</v>
      </c>
      <c r="P53" s="1">
        <f t="shared" si="0"/>
        <v>0.50584776979516555</v>
      </c>
    </row>
    <row r="54" spans="2:16" x14ac:dyDescent="0.25">
      <c r="B54" s="35"/>
      <c r="C54" s="34"/>
      <c r="D54" s="34"/>
      <c r="E54" s="34"/>
      <c r="F54" s="34"/>
      <c r="G54" s="34"/>
      <c r="H54" s="34"/>
      <c r="I54" s="36"/>
      <c r="J54" s="34"/>
      <c r="K54" s="37"/>
      <c r="L54" s="34"/>
      <c r="M54" s="34"/>
      <c r="O54" s="1">
        <v>9.1000000000000109E-3</v>
      </c>
      <c r="P54" s="1">
        <f t="shared" si="0"/>
        <v>0.51172434594419425</v>
      </c>
    </row>
    <row r="55" spans="2:16" x14ac:dyDescent="0.25">
      <c r="B55" s="35"/>
      <c r="C55" s="34"/>
      <c r="D55" s="34"/>
      <c r="E55" s="34"/>
      <c r="F55" s="34"/>
      <c r="G55" s="34"/>
      <c r="H55" s="34"/>
      <c r="I55" s="36"/>
      <c r="J55" s="34"/>
      <c r="K55" s="37"/>
      <c r="L55" s="34"/>
      <c r="M55" s="34"/>
      <c r="O55" s="1">
        <v>9.2000000000000103E-3</v>
      </c>
      <c r="P55" s="1">
        <f t="shared" si="0"/>
        <v>0.51752807997980854</v>
      </c>
    </row>
    <row r="56" spans="2:16" x14ac:dyDescent="0.25">
      <c r="B56" s="35"/>
      <c r="C56" s="34"/>
      <c r="D56" s="34"/>
      <c r="E56" s="34"/>
      <c r="F56" s="34"/>
      <c r="G56" s="34"/>
      <c r="H56" s="34"/>
      <c r="I56" s="36"/>
      <c r="J56" s="34"/>
      <c r="K56" s="37"/>
      <c r="L56" s="34"/>
      <c r="M56" s="34"/>
      <c r="O56" s="1">
        <v>9.3000000000000096E-3</v>
      </c>
      <c r="P56" s="1">
        <f t="shared" si="0"/>
        <v>0.52326065198667004</v>
      </c>
    </row>
    <row r="57" spans="2:16" x14ac:dyDescent="0.25">
      <c r="B57" s="35"/>
      <c r="C57" s="34"/>
      <c r="D57" s="34"/>
      <c r="E57" s="34"/>
      <c r="F57" s="34"/>
      <c r="G57" s="34"/>
      <c r="H57" s="34"/>
      <c r="I57" s="36"/>
      <c r="J57" s="34"/>
      <c r="K57" s="37"/>
      <c r="L57" s="34"/>
      <c r="M57" s="34"/>
      <c r="O57" s="1">
        <v>9.4000000000000108E-3</v>
      </c>
      <c r="P57" s="1">
        <f t="shared" si="0"/>
        <v>0.52892368575608417</v>
      </c>
    </row>
    <row r="58" spans="2:16" x14ac:dyDescent="0.25">
      <c r="B58" s="35"/>
      <c r="C58" s="34"/>
      <c r="D58" s="34"/>
      <c r="E58" s="34"/>
      <c r="F58" s="34"/>
      <c r="G58" s="34"/>
      <c r="H58" s="34"/>
      <c r="I58" s="34"/>
      <c r="J58" s="34"/>
      <c r="K58" s="37"/>
      <c r="L58" s="34"/>
      <c r="M58" s="34"/>
      <c r="O58" s="1">
        <v>9.5000000000000102E-3</v>
      </c>
      <c r="P58" s="1">
        <f t="shared" si="0"/>
        <v>0.53451875124754089</v>
      </c>
    </row>
    <row r="59" spans="2:16" x14ac:dyDescent="0.25">
      <c r="B59" s="35"/>
      <c r="C59" s="34"/>
      <c r="D59" s="34"/>
      <c r="E59" s="34"/>
      <c r="F59" s="36"/>
      <c r="G59" s="36"/>
      <c r="H59" s="36"/>
      <c r="I59" s="36"/>
      <c r="J59" s="36"/>
      <c r="K59" s="37"/>
      <c r="L59" s="34"/>
      <c r="M59" s="34"/>
      <c r="O59" s="1">
        <v>9.6000000000000096E-3</v>
      </c>
      <c r="P59" s="1">
        <f t="shared" si="0"/>
        <v>0.54004736691799327</v>
      </c>
    </row>
    <row r="60" spans="2:16" x14ac:dyDescent="0.25">
      <c r="B60" s="35"/>
      <c r="C60" s="34"/>
      <c r="D60" s="34"/>
      <c r="E60" s="34"/>
      <c r="F60" s="36"/>
      <c r="G60" s="36"/>
      <c r="H60" s="36"/>
      <c r="I60" s="36"/>
      <c r="J60" s="36"/>
      <c r="K60" s="37"/>
      <c r="L60" s="34"/>
      <c r="M60" s="34"/>
      <c r="O60" s="1">
        <v>9.7000000000000107E-3</v>
      </c>
      <c r="P60" s="1">
        <f t="shared" si="0"/>
        <v>0.54551100192727064</v>
      </c>
    </row>
    <row r="61" spans="2:16" x14ac:dyDescent="0.25">
      <c r="B61" s="12"/>
      <c r="C61" s="13"/>
      <c r="D61" s="13"/>
      <c r="E61" s="13"/>
      <c r="F61" s="23"/>
      <c r="G61" s="23"/>
      <c r="H61" s="23"/>
      <c r="I61" s="23"/>
      <c r="J61" s="23"/>
      <c r="K61" s="24"/>
      <c r="L61" s="10"/>
      <c r="M61" s="31"/>
      <c r="O61" s="1">
        <v>9.8000000000000101E-3</v>
      </c>
      <c r="P61" s="1">
        <f t="shared" si="0"/>
        <v>0.55091107822741225</v>
      </c>
    </row>
    <row r="62" spans="2:16" x14ac:dyDescent="0.25">
      <c r="B62" s="12"/>
      <c r="C62" s="13"/>
      <c r="D62" s="13"/>
      <c r="E62" s="13"/>
      <c r="F62" s="13"/>
      <c r="G62" s="13"/>
      <c r="H62" s="13"/>
      <c r="I62" s="23"/>
      <c r="J62" s="13"/>
      <c r="K62" s="24"/>
      <c r="L62" s="10"/>
      <c r="M62" s="31"/>
      <c r="O62" s="1">
        <v>9.9000000000000095E-3</v>
      </c>
      <c r="P62" s="1">
        <f t="shared" si="0"/>
        <v>0.55624897254314787</v>
      </c>
    </row>
    <row r="63" spans="2:16" x14ac:dyDescent="0.25">
      <c r="B63" s="12"/>
      <c r="C63" s="13"/>
      <c r="D63" s="13"/>
      <c r="E63" s="13"/>
      <c r="F63" s="13"/>
      <c r="G63" s="13"/>
      <c r="H63" s="13"/>
      <c r="I63" s="23"/>
      <c r="J63" s="13"/>
      <c r="K63" s="24"/>
      <c r="L63" s="10"/>
      <c r="M63" s="31"/>
      <c r="O63" s="1">
        <v>0.01</v>
      </c>
      <c r="P63" s="1">
        <f t="shared" si="0"/>
        <v>0.56152601825024151</v>
      </c>
    </row>
    <row r="64" spans="2:16" x14ac:dyDescent="0.25">
      <c r="B64" s="12"/>
      <c r="C64" s="13"/>
      <c r="D64" s="13"/>
      <c r="E64" s="13"/>
      <c r="F64" s="23"/>
      <c r="G64" s="23"/>
      <c r="H64" s="23"/>
      <c r="I64" s="23"/>
      <c r="J64" s="23"/>
      <c r="K64" s="24"/>
      <c r="L64" s="10"/>
      <c r="M64" s="31"/>
    </row>
    <row r="65" spans="2:13" x14ac:dyDescent="0.25">
      <c r="B65" s="12"/>
      <c r="C65" s="13"/>
      <c r="D65" s="13"/>
      <c r="E65" s="13"/>
      <c r="F65" s="13"/>
      <c r="G65" s="13"/>
      <c r="H65" s="13"/>
      <c r="I65" s="23"/>
      <c r="J65" s="13"/>
      <c r="K65" s="24"/>
      <c r="L65" s="10"/>
      <c r="M65" s="31"/>
    </row>
    <row r="66" spans="2:13" x14ac:dyDescent="0.25">
      <c r="B66" s="12"/>
      <c r="C66" s="13"/>
      <c r="D66" s="13"/>
      <c r="E66" s="13"/>
      <c r="F66" s="23"/>
      <c r="G66" s="23"/>
      <c r="H66" s="23"/>
      <c r="I66" s="23"/>
      <c r="J66" s="23"/>
      <c r="K66" s="24"/>
      <c r="L66" s="10"/>
      <c r="M66" s="31"/>
    </row>
    <row r="67" spans="2:13" x14ac:dyDescent="0.25">
      <c r="B67" s="12"/>
      <c r="C67" s="13"/>
      <c r="D67" s="13"/>
      <c r="E67" s="13"/>
      <c r="F67" s="23"/>
      <c r="G67" s="23"/>
      <c r="H67" s="23"/>
      <c r="I67" s="23"/>
      <c r="J67" s="23"/>
      <c r="K67" s="24"/>
      <c r="L67" s="10"/>
      <c r="M67" s="31"/>
    </row>
    <row r="68" spans="2:13" x14ac:dyDescent="0.25">
      <c r="B68" s="9"/>
      <c r="C68" s="10"/>
      <c r="D68" s="10"/>
      <c r="E68" s="10"/>
      <c r="F68" s="11"/>
      <c r="G68" s="11"/>
      <c r="H68" s="11"/>
      <c r="I68" s="11"/>
      <c r="J68" s="11"/>
      <c r="K68" s="10"/>
      <c r="L68" s="10"/>
      <c r="M68" s="31"/>
    </row>
    <row r="69" spans="2:13" x14ac:dyDescent="0.25">
      <c r="B69" s="9"/>
      <c r="C69" s="10"/>
      <c r="D69" s="10"/>
      <c r="E69" s="10"/>
      <c r="F69" s="10"/>
      <c r="G69" s="10"/>
      <c r="H69" s="10"/>
      <c r="I69" s="11"/>
      <c r="J69" s="10"/>
      <c r="K69" s="10"/>
      <c r="L69" s="10"/>
      <c r="M69" s="31"/>
    </row>
    <row r="70" spans="2:13" x14ac:dyDescent="0.25">
      <c r="B70" s="9"/>
      <c r="C70" s="10"/>
      <c r="D70" s="10"/>
      <c r="E70" s="10"/>
      <c r="F70" s="11"/>
      <c r="G70" s="11"/>
      <c r="H70" s="11"/>
      <c r="I70" s="11"/>
      <c r="J70" s="11"/>
      <c r="K70" s="10"/>
      <c r="L70" s="10"/>
      <c r="M70" s="31"/>
    </row>
    <row r="71" spans="2:13" x14ac:dyDescent="0.25">
      <c r="B71" s="9"/>
      <c r="C71" s="10"/>
      <c r="D71" s="10"/>
      <c r="E71" s="10"/>
      <c r="F71" s="10"/>
      <c r="G71" s="10"/>
      <c r="H71" s="10"/>
      <c r="I71" s="11"/>
      <c r="J71" s="10"/>
      <c r="K71" s="10"/>
      <c r="L71" s="10"/>
      <c r="M71" s="31"/>
    </row>
    <row r="72" spans="2:13" x14ac:dyDescent="0.25">
      <c r="B72" s="9"/>
      <c r="C72" s="10"/>
      <c r="D72" s="10"/>
      <c r="E72" s="10"/>
      <c r="F72" s="11"/>
      <c r="G72" s="11"/>
      <c r="H72" s="11"/>
      <c r="I72" s="11"/>
      <c r="J72" s="11"/>
      <c r="K72" s="10"/>
      <c r="L72" s="10"/>
      <c r="M72" s="31"/>
    </row>
    <row r="73" spans="2:13" x14ac:dyDescent="0.25">
      <c r="B73" s="9"/>
      <c r="C73" s="10"/>
      <c r="D73" s="10"/>
      <c r="E73" s="10"/>
      <c r="F73" s="10"/>
      <c r="G73" s="10"/>
      <c r="H73" s="10"/>
      <c r="I73" s="11"/>
      <c r="J73" s="10"/>
      <c r="K73" s="10"/>
      <c r="L73" s="10"/>
      <c r="M73" s="31"/>
    </row>
    <row r="74" spans="2:13" x14ac:dyDescent="0.25">
      <c r="B74" s="9"/>
      <c r="C74" s="10"/>
      <c r="D74" s="10"/>
      <c r="E74" s="10"/>
      <c r="F74" s="10"/>
      <c r="G74" s="10"/>
      <c r="H74" s="10"/>
      <c r="I74" s="11"/>
      <c r="J74" s="10"/>
      <c r="K74" s="10"/>
      <c r="L74" s="10"/>
      <c r="M74" s="31"/>
    </row>
    <row r="75" spans="2:13" x14ac:dyDescent="0.25">
      <c r="B75" s="35"/>
      <c r="C75" s="34"/>
      <c r="D75" s="34"/>
      <c r="E75" s="34"/>
      <c r="F75" s="34"/>
      <c r="G75" s="34"/>
      <c r="H75" s="34"/>
      <c r="I75" s="36"/>
      <c r="J75" s="34"/>
      <c r="K75" s="37"/>
      <c r="L75" s="34"/>
      <c r="M75" s="34"/>
    </row>
    <row r="76" spans="2:13" x14ac:dyDescent="0.25">
      <c r="B76" s="35"/>
      <c r="C76" s="34"/>
      <c r="D76" s="34"/>
      <c r="E76" s="34"/>
      <c r="F76" s="34"/>
      <c r="G76" s="34"/>
      <c r="H76" s="34"/>
      <c r="I76" s="36"/>
      <c r="J76" s="34"/>
      <c r="K76" s="37"/>
      <c r="L76" s="34"/>
      <c r="M76" s="34"/>
    </row>
    <row r="77" spans="2:13" x14ac:dyDescent="0.25">
      <c r="B77" s="35"/>
      <c r="C77" s="34"/>
      <c r="D77" s="34"/>
      <c r="E77" s="34"/>
      <c r="F77" s="36"/>
      <c r="G77" s="36"/>
      <c r="H77" s="36"/>
      <c r="I77" s="36"/>
      <c r="J77" s="36"/>
      <c r="K77" s="37"/>
      <c r="L77" s="34"/>
      <c r="M77" s="34"/>
    </row>
    <row r="78" spans="2:13" x14ac:dyDescent="0.25">
      <c r="B78" s="35"/>
      <c r="C78" s="34"/>
      <c r="D78" s="34"/>
      <c r="E78" s="34"/>
      <c r="F78" s="36"/>
      <c r="G78" s="36"/>
      <c r="H78" s="36"/>
      <c r="I78" s="36"/>
      <c r="J78" s="36"/>
      <c r="K78" s="37"/>
      <c r="L78" s="34"/>
      <c r="M78" s="34"/>
    </row>
    <row r="79" spans="2:13" x14ac:dyDescent="0.25">
      <c r="B79" s="35"/>
      <c r="C79" s="34"/>
      <c r="D79" s="34"/>
      <c r="E79" s="34"/>
      <c r="F79" s="36"/>
      <c r="G79" s="36"/>
      <c r="H79" s="36"/>
      <c r="I79" s="36"/>
      <c r="J79" s="36"/>
      <c r="K79" s="37"/>
      <c r="L79" s="34"/>
      <c r="M79" s="34"/>
    </row>
    <row r="80" spans="2:13" x14ac:dyDescent="0.25">
      <c r="B80" s="35"/>
      <c r="C80" s="34"/>
      <c r="D80" s="34"/>
      <c r="E80" s="34"/>
      <c r="F80" s="36"/>
      <c r="G80" s="36"/>
      <c r="H80" s="36"/>
      <c r="I80" s="36"/>
      <c r="J80" s="36"/>
      <c r="K80" s="37"/>
      <c r="L80" s="34"/>
      <c r="M80" s="34"/>
    </row>
    <row r="81" spans="2:13" x14ac:dyDescent="0.25">
      <c r="B81" s="35"/>
      <c r="C81" s="34"/>
      <c r="D81" s="34"/>
      <c r="E81" s="34"/>
      <c r="F81" s="36"/>
      <c r="G81" s="36"/>
      <c r="H81" s="36"/>
      <c r="I81" s="36"/>
      <c r="J81" s="36"/>
      <c r="K81" s="37"/>
      <c r="L81" s="34"/>
      <c r="M81" s="34"/>
    </row>
    <row r="82" spans="2:13" x14ac:dyDescent="0.25">
      <c r="B82" s="35"/>
      <c r="C82" s="34"/>
      <c r="D82" s="34"/>
      <c r="E82" s="34"/>
      <c r="F82" s="34"/>
      <c r="G82" s="34"/>
      <c r="H82" s="34"/>
      <c r="I82" s="36"/>
      <c r="J82" s="34"/>
      <c r="K82" s="37"/>
      <c r="L82" s="34"/>
      <c r="M82" s="34"/>
    </row>
    <row r="83" spans="2:13" x14ac:dyDescent="0.25">
      <c r="B83" s="35"/>
      <c r="C83" s="34"/>
      <c r="D83" s="34"/>
      <c r="E83" s="34"/>
      <c r="F83" s="34"/>
      <c r="G83" s="34"/>
      <c r="H83" s="34"/>
      <c r="I83" s="36"/>
      <c r="J83" s="34"/>
      <c r="K83" s="37"/>
      <c r="L83" s="34"/>
      <c r="M83" s="34"/>
    </row>
    <row r="84" spans="2:13" x14ac:dyDescent="0.25">
      <c r="B84" s="35"/>
      <c r="C84" s="34"/>
      <c r="D84" s="34"/>
      <c r="E84" s="34"/>
      <c r="F84" s="34"/>
      <c r="G84" s="34"/>
      <c r="H84" s="34"/>
      <c r="I84" s="36"/>
      <c r="J84" s="34"/>
      <c r="K84" s="37"/>
      <c r="L84" s="34"/>
      <c r="M84" s="34"/>
    </row>
    <row r="85" spans="2:13" x14ac:dyDescent="0.25">
      <c r="B85" s="35"/>
      <c r="C85" s="34"/>
      <c r="D85" s="34"/>
      <c r="E85" s="34"/>
      <c r="F85" s="34"/>
      <c r="G85" s="34"/>
      <c r="H85" s="34"/>
      <c r="I85" s="36"/>
      <c r="J85" s="34"/>
      <c r="K85" s="37"/>
      <c r="L85" s="34"/>
      <c r="M85" s="34"/>
    </row>
    <row r="86" spans="2:13" x14ac:dyDescent="0.25">
      <c r="B86" s="35"/>
      <c r="C86" s="34"/>
      <c r="D86" s="34"/>
      <c r="E86" s="34"/>
      <c r="F86" s="34"/>
      <c r="G86" s="34"/>
      <c r="H86" s="34"/>
      <c r="I86" s="34"/>
      <c r="J86" s="34"/>
      <c r="K86" s="37"/>
      <c r="L86" s="34"/>
      <c r="M86" s="34"/>
    </row>
    <row r="87" spans="2:13" x14ac:dyDescent="0.25">
      <c r="B87" s="35"/>
      <c r="C87" s="34"/>
      <c r="D87" s="34"/>
      <c r="E87" s="34"/>
      <c r="F87" s="36"/>
      <c r="G87" s="36"/>
      <c r="H87" s="36"/>
      <c r="I87" s="36"/>
      <c r="J87" s="36"/>
      <c r="K87" s="37"/>
      <c r="L87" s="34"/>
      <c r="M87" s="34"/>
    </row>
    <row r="88" spans="2:13" x14ac:dyDescent="0.25">
      <c r="B88" s="35"/>
      <c r="C88" s="34"/>
      <c r="D88" s="34"/>
      <c r="E88" s="34"/>
      <c r="F88" s="34"/>
      <c r="G88" s="34"/>
      <c r="H88" s="34"/>
      <c r="I88" s="36"/>
      <c r="J88" s="34"/>
      <c r="K88" s="37"/>
      <c r="L88" s="34"/>
      <c r="M88" s="34"/>
    </row>
    <row r="89" spans="2:13" x14ac:dyDescent="0.25">
      <c r="B89" s="12"/>
      <c r="C89" s="10"/>
      <c r="D89" s="10"/>
      <c r="E89" s="13"/>
      <c r="F89" s="11"/>
      <c r="G89" s="11"/>
      <c r="H89" s="11"/>
      <c r="I89" s="11"/>
      <c r="J89" s="11"/>
      <c r="K89" s="10"/>
      <c r="L89" s="10"/>
      <c r="M89" s="31"/>
    </row>
    <row r="90" spans="2:13" x14ac:dyDescent="0.25">
      <c r="B90" s="12"/>
      <c r="C90" s="10"/>
      <c r="D90" s="10"/>
      <c r="E90" s="13"/>
      <c r="F90" s="11"/>
      <c r="G90" s="11"/>
      <c r="H90" s="11"/>
      <c r="I90" s="11"/>
      <c r="J90" s="11"/>
      <c r="K90" s="10"/>
      <c r="L90" s="10"/>
      <c r="M90" s="31"/>
    </row>
    <row r="91" spans="2:13" x14ac:dyDescent="0.25">
      <c r="B91" s="12"/>
      <c r="C91" s="10"/>
      <c r="D91" s="10"/>
      <c r="E91" s="13"/>
      <c r="F91" s="11"/>
      <c r="G91" s="11"/>
      <c r="H91" s="11"/>
      <c r="I91" s="11"/>
      <c r="J91" s="11"/>
      <c r="K91" s="10"/>
      <c r="L91" s="10"/>
      <c r="M91" s="31"/>
    </row>
    <row r="92" spans="2:13" x14ac:dyDescent="0.25">
      <c r="B92" s="12"/>
      <c r="C92" s="10"/>
      <c r="D92" s="10"/>
      <c r="E92" s="13"/>
      <c r="F92" s="10"/>
      <c r="G92" s="10"/>
      <c r="H92" s="10"/>
      <c r="I92" s="11"/>
      <c r="J92" s="10"/>
      <c r="K92" s="10"/>
      <c r="L92" s="10"/>
      <c r="M92" s="31"/>
    </row>
    <row r="93" spans="2:13" x14ac:dyDescent="0.25">
      <c r="B93" s="12"/>
      <c r="C93" s="10"/>
      <c r="D93" s="10"/>
      <c r="E93" s="13"/>
      <c r="F93" s="11"/>
      <c r="G93" s="11"/>
      <c r="H93" s="11"/>
      <c r="I93" s="11"/>
      <c r="J93" s="11"/>
      <c r="K93" s="10"/>
      <c r="L93" s="10"/>
      <c r="M93" s="31"/>
    </row>
    <row r="94" spans="2:13" x14ac:dyDescent="0.25">
      <c r="B94" s="12"/>
      <c r="C94" s="10"/>
      <c r="D94" s="10"/>
      <c r="E94" s="13"/>
      <c r="F94" s="11"/>
      <c r="G94" s="11"/>
      <c r="H94" s="11"/>
      <c r="I94" s="11"/>
      <c r="J94" s="11"/>
      <c r="K94" s="10"/>
      <c r="L94" s="10"/>
      <c r="M94" s="31"/>
    </row>
    <row r="95" spans="2:13" x14ac:dyDescent="0.25">
      <c r="B95" s="12"/>
      <c r="C95" s="13"/>
      <c r="D95" s="13"/>
      <c r="E95" s="13"/>
      <c r="F95" s="13"/>
      <c r="G95" s="13"/>
      <c r="H95" s="13"/>
      <c r="I95" s="13"/>
      <c r="J95" s="13"/>
      <c r="K95" s="24"/>
      <c r="L95" s="10"/>
      <c r="M95" s="31"/>
    </row>
    <row r="96" spans="2:13" x14ac:dyDescent="0.25">
      <c r="B96" s="12"/>
      <c r="C96" s="13"/>
      <c r="D96" s="13"/>
      <c r="E96" s="13"/>
      <c r="F96" s="13"/>
      <c r="G96" s="13"/>
      <c r="H96" s="13"/>
      <c r="I96" s="13"/>
      <c r="J96" s="13"/>
      <c r="K96" s="24"/>
      <c r="L96" s="10"/>
      <c r="M96" s="31"/>
    </row>
    <row r="97" spans="2:13" x14ac:dyDescent="0.25">
      <c r="B97" s="12"/>
      <c r="C97" s="13"/>
      <c r="D97" s="13"/>
      <c r="E97" s="13"/>
      <c r="F97" s="13"/>
      <c r="G97" s="13"/>
      <c r="H97" s="13"/>
      <c r="I97" s="23"/>
      <c r="J97" s="13"/>
      <c r="K97" s="24"/>
      <c r="L97" s="10"/>
      <c r="M97" s="31"/>
    </row>
    <row r="98" spans="2:13" x14ac:dyDescent="0.25">
      <c r="B98" s="12"/>
      <c r="C98" s="13"/>
      <c r="D98" s="13"/>
      <c r="E98" s="13"/>
      <c r="F98" s="13"/>
      <c r="G98" s="13"/>
      <c r="H98" s="13"/>
      <c r="I98" s="23"/>
      <c r="J98" s="13"/>
      <c r="K98" s="24"/>
      <c r="L98" s="10"/>
      <c r="M98" s="31"/>
    </row>
    <row r="99" spans="2:13" x14ac:dyDescent="0.25">
      <c r="B99" s="12"/>
      <c r="C99" s="13"/>
      <c r="D99" s="13"/>
      <c r="E99" s="13"/>
      <c r="F99" s="13"/>
      <c r="G99" s="13"/>
      <c r="H99" s="13"/>
      <c r="I99" s="23"/>
      <c r="J99" s="13"/>
      <c r="K99" s="24"/>
      <c r="L99" s="10"/>
      <c r="M99" s="31"/>
    </row>
    <row r="100" spans="2:13" x14ac:dyDescent="0.25">
      <c r="B100" s="35"/>
      <c r="C100" s="34"/>
      <c r="D100" s="34"/>
      <c r="E100" s="34"/>
      <c r="F100" s="34"/>
      <c r="G100" s="34"/>
      <c r="H100" s="34"/>
      <c r="I100" s="36"/>
      <c r="J100" s="34"/>
      <c r="K100" s="37"/>
      <c r="L100" s="34"/>
      <c r="M100" s="34"/>
    </row>
    <row r="101" spans="2:13" x14ac:dyDescent="0.25">
      <c r="B101" s="35"/>
      <c r="C101" s="34"/>
      <c r="D101" s="34"/>
      <c r="E101" s="34"/>
      <c r="F101" s="36"/>
      <c r="G101" s="36"/>
      <c r="H101" s="36"/>
      <c r="I101" s="36"/>
      <c r="J101" s="36"/>
      <c r="K101" s="37"/>
      <c r="L101" s="34"/>
      <c r="M101" s="34"/>
    </row>
    <row r="102" spans="2:13" x14ac:dyDescent="0.25">
      <c r="B102" s="35"/>
      <c r="C102" s="34"/>
      <c r="D102" s="34"/>
      <c r="E102" s="34"/>
      <c r="F102" s="36"/>
      <c r="G102" s="36"/>
      <c r="H102" s="36"/>
      <c r="I102" s="36"/>
      <c r="J102" s="36"/>
      <c r="K102" s="37"/>
      <c r="L102" s="34"/>
      <c r="M102" s="34"/>
    </row>
    <row r="103" spans="2:13" x14ac:dyDescent="0.25">
      <c r="B103" s="35"/>
      <c r="C103" s="34"/>
      <c r="D103" s="34"/>
      <c r="E103" s="34"/>
      <c r="F103" s="36"/>
      <c r="G103" s="36"/>
      <c r="H103" s="36"/>
      <c r="I103" s="36"/>
      <c r="J103" s="36"/>
      <c r="K103" s="37"/>
      <c r="L103" s="34"/>
      <c r="M103" s="34"/>
    </row>
    <row r="104" spans="2:13" x14ac:dyDescent="0.25">
      <c r="B104" s="35"/>
      <c r="C104" s="34"/>
      <c r="D104" s="34"/>
      <c r="E104" s="34"/>
      <c r="F104" s="36"/>
      <c r="G104" s="36"/>
      <c r="H104" s="36"/>
      <c r="I104" s="36"/>
      <c r="J104" s="36"/>
      <c r="K104" s="37"/>
      <c r="L104" s="34"/>
      <c r="M104" s="34"/>
    </row>
    <row r="105" spans="2:13" x14ac:dyDescent="0.25">
      <c r="B105" s="35"/>
      <c r="C105" s="34"/>
      <c r="D105" s="34"/>
      <c r="E105" s="34"/>
      <c r="F105" s="34"/>
      <c r="G105" s="34"/>
      <c r="H105" s="34"/>
      <c r="I105" s="36"/>
      <c r="J105" s="34"/>
      <c r="K105" s="37"/>
      <c r="L105" s="34"/>
      <c r="M105" s="34"/>
    </row>
    <row r="106" spans="2:13" x14ac:dyDescent="0.25">
      <c r="B106" s="35"/>
      <c r="C106" s="34"/>
      <c r="D106" s="34"/>
      <c r="E106" s="34"/>
      <c r="F106" s="36"/>
      <c r="G106" s="36"/>
      <c r="H106" s="36"/>
      <c r="I106" s="36"/>
      <c r="J106" s="36"/>
      <c r="K106" s="37"/>
      <c r="L106" s="34"/>
      <c r="M106" s="34"/>
    </row>
    <row r="107" spans="2:13" x14ac:dyDescent="0.25">
      <c r="B107" s="35"/>
      <c r="C107" s="34"/>
      <c r="D107" s="34"/>
      <c r="E107" s="34"/>
      <c r="F107" s="34"/>
      <c r="G107" s="34"/>
      <c r="H107" s="34"/>
      <c r="I107" s="36"/>
      <c r="J107" s="34"/>
      <c r="K107" s="37"/>
      <c r="L107" s="34"/>
      <c r="M107" s="34"/>
    </row>
    <row r="108" spans="2:13" x14ac:dyDescent="0.25">
      <c r="B108" s="35"/>
      <c r="C108" s="34"/>
      <c r="D108" s="34"/>
      <c r="E108" s="34"/>
      <c r="F108" s="34"/>
      <c r="G108" s="34"/>
      <c r="H108" s="34"/>
      <c r="I108" s="36"/>
      <c r="J108" s="34"/>
      <c r="K108" s="37"/>
      <c r="L108" s="34"/>
      <c r="M108" s="34"/>
    </row>
    <row r="109" spans="2:13" x14ac:dyDescent="0.25">
      <c r="B109" s="35"/>
      <c r="C109" s="34"/>
      <c r="D109" s="34"/>
      <c r="E109" s="34"/>
      <c r="F109" s="36"/>
      <c r="G109" s="36"/>
      <c r="H109" s="36"/>
      <c r="I109" s="36"/>
      <c r="J109" s="36"/>
      <c r="K109" s="37"/>
      <c r="L109" s="34"/>
      <c r="M109" s="34"/>
    </row>
    <row r="110" spans="2:13" x14ac:dyDescent="0.25">
      <c r="B110" s="35"/>
      <c r="C110" s="34"/>
      <c r="D110" s="34"/>
      <c r="E110" s="34"/>
      <c r="F110" s="34"/>
      <c r="G110" s="34"/>
      <c r="H110" s="34"/>
      <c r="I110" s="36"/>
      <c r="J110" s="34"/>
      <c r="K110" s="37"/>
      <c r="L110" s="34"/>
      <c r="M110" s="34"/>
    </row>
    <row r="111" spans="2:13" x14ac:dyDescent="0.25">
      <c r="B111" s="12"/>
      <c r="C111" s="13"/>
      <c r="D111" s="13"/>
      <c r="E111" s="13"/>
      <c r="F111" s="13"/>
      <c r="G111" s="13"/>
      <c r="H111" s="13"/>
      <c r="I111" s="23"/>
      <c r="J111" s="13"/>
      <c r="K111" s="24"/>
      <c r="L111" s="10"/>
      <c r="M111" s="31"/>
    </row>
    <row r="112" spans="2:13" x14ac:dyDescent="0.25">
      <c r="B112" s="12"/>
      <c r="C112" s="13"/>
      <c r="D112" s="13"/>
      <c r="E112" s="13"/>
      <c r="F112" s="13"/>
      <c r="G112" s="13"/>
      <c r="H112" s="13"/>
      <c r="I112" s="23"/>
      <c r="J112" s="13"/>
      <c r="K112" s="24"/>
      <c r="L112" s="10"/>
      <c r="M112" s="31"/>
    </row>
    <row r="113" spans="2:13" x14ac:dyDescent="0.25">
      <c r="B113" s="12"/>
      <c r="C113" s="13"/>
      <c r="D113" s="13"/>
      <c r="E113" s="13"/>
      <c r="F113" s="23"/>
      <c r="G113" s="23"/>
      <c r="H113" s="23"/>
      <c r="I113" s="23"/>
      <c r="J113" s="23"/>
      <c r="K113" s="24"/>
      <c r="L113" s="10"/>
      <c r="M113" s="31"/>
    </row>
    <row r="114" spans="2:13" x14ac:dyDescent="0.25">
      <c r="B114" s="12"/>
      <c r="C114" s="13"/>
      <c r="D114" s="13"/>
      <c r="E114" s="13"/>
      <c r="F114" s="23"/>
      <c r="G114" s="23"/>
      <c r="H114" s="23"/>
      <c r="I114" s="23"/>
      <c r="J114" s="23"/>
      <c r="K114" s="24"/>
      <c r="L114" s="10"/>
      <c r="M114" s="31"/>
    </row>
    <row r="115" spans="2:13" x14ac:dyDescent="0.25">
      <c r="B115" s="12"/>
      <c r="C115" s="13"/>
      <c r="D115" s="13"/>
      <c r="E115" s="13"/>
      <c r="F115" s="23"/>
      <c r="G115" s="23"/>
      <c r="H115" s="23"/>
      <c r="I115" s="23"/>
      <c r="J115" s="23"/>
      <c r="K115" s="24"/>
      <c r="L115" s="10"/>
      <c r="M115" s="31"/>
    </row>
    <row r="116" spans="2:13" x14ac:dyDescent="0.25">
      <c r="B116" s="12"/>
      <c r="C116" s="13"/>
      <c r="D116" s="13"/>
      <c r="E116" s="13"/>
      <c r="F116" s="23"/>
      <c r="G116" s="23"/>
      <c r="H116" s="23"/>
      <c r="I116" s="23"/>
      <c r="J116" s="23"/>
      <c r="K116" s="24"/>
      <c r="L116" s="10"/>
      <c r="M116" s="31"/>
    </row>
    <row r="117" spans="2:13" x14ac:dyDescent="0.25">
      <c r="B117" s="12"/>
      <c r="C117" s="10"/>
      <c r="D117" s="10"/>
      <c r="E117" s="13"/>
      <c r="F117" s="11"/>
      <c r="G117" s="11"/>
      <c r="H117" s="11"/>
      <c r="I117" s="11"/>
      <c r="J117" s="11"/>
      <c r="K117" s="10"/>
      <c r="L117" s="10"/>
      <c r="M117" s="31"/>
    </row>
    <row r="118" spans="2:13" x14ac:dyDescent="0.25">
      <c r="B118" s="35"/>
      <c r="C118" s="34"/>
      <c r="D118" s="34"/>
      <c r="E118" s="34"/>
      <c r="F118" s="34"/>
      <c r="G118" s="34"/>
      <c r="H118" s="34"/>
      <c r="I118" s="36"/>
      <c r="J118" s="34"/>
      <c r="K118" s="37"/>
      <c r="L118" s="34"/>
      <c r="M118" s="34"/>
    </row>
    <row r="119" spans="2:13" x14ac:dyDescent="0.25">
      <c r="B119" s="35"/>
      <c r="C119" s="34"/>
      <c r="D119" s="34"/>
      <c r="E119" s="34"/>
      <c r="F119" s="34"/>
      <c r="G119" s="34"/>
      <c r="H119" s="34"/>
      <c r="I119" s="36"/>
      <c r="J119" s="34"/>
      <c r="K119" s="37"/>
      <c r="L119" s="34"/>
      <c r="M119" s="34"/>
    </row>
    <row r="120" spans="2:13" x14ac:dyDescent="0.25">
      <c r="B120" s="35"/>
      <c r="C120" s="34"/>
      <c r="D120" s="34"/>
      <c r="E120" s="34"/>
      <c r="F120" s="34"/>
      <c r="G120" s="34"/>
      <c r="H120" s="34"/>
      <c r="I120" s="34"/>
      <c r="J120" s="34"/>
      <c r="K120" s="37"/>
      <c r="L120" s="34"/>
      <c r="M120" s="34"/>
    </row>
    <row r="121" spans="2:13" x14ac:dyDescent="0.25">
      <c r="B121" s="35"/>
      <c r="C121" s="34"/>
      <c r="D121" s="34"/>
      <c r="E121" s="34"/>
      <c r="F121" s="34"/>
      <c r="G121" s="34"/>
      <c r="H121" s="34"/>
      <c r="I121" s="34"/>
      <c r="J121" s="34"/>
      <c r="K121" s="37"/>
      <c r="L121" s="34"/>
      <c r="M121" s="34"/>
    </row>
    <row r="122" spans="2:13" x14ac:dyDescent="0.25">
      <c r="B122" s="35"/>
      <c r="C122" s="34"/>
      <c r="D122" s="34"/>
      <c r="E122" s="34"/>
      <c r="F122" s="34"/>
      <c r="G122" s="34"/>
      <c r="H122" s="34"/>
      <c r="I122" s="34"/>
      <c r="J122" s="34"/>
      <c r="K122" s="37"/>
      <c r="L122" s="34"/>
      <c r="M122" s="34"/>
    </row>
    <row r="123" spans="2:13" x14ac:dyDescent="0.25">
      <c r="B123" s="35"/>
      <c r="C123" s="34"/>
      <c r="D123" s="34"/>
      <c r="E123" s="34"/>
      <c r="F123" s="34"/>
      <c r="G123" s="34"/>
      <c r="H123" s="34"/>
      <c r="I123" s="34"/>
      <c r="J123" s="34"/>
      <c r="K123" s="37"/>
      <c r="L123" s="34"/>
      <c r="M123" s="34"/>
    </row>
    <row r="124" spans="2:13" x14ac:dyDescent="0.25">
      <c r="B124" s="35"/>
      <c r="C124" s="34"/>
      <c r="D124" s="34"/>
      <c r="E124" s="34"/>
      <c r="F124" s="34"/>
      <c r="G124" s="34"/>
      <c r="H124" s="34"/>
      <c r="I124" s="34"/>
      <c r="J124" s="34"/>
      <c r="K124" s="37"/>
      <c r="L124" s="34"/>
      <c r="M124" s="34"/>
    </row>
    <row r="125" spans="2:13" x14ac:dyDescent="0.25">
      <c r="B125" s="12"/>
      <c r="C125" s="10"/>
      <c r="D125" s="10"/>
      <c r="E125" s="13"/>
      <c r="F125" s="11"/>
      <c r="G125" s="11"/>
      <c r="H125" s="11"/>
      <c r="I125" s="11"/>
      <c r="J125" s="11"/>
      <c r="K125" s="10"/>
      <c r="L125" s="10"/>
      <c r="M125" s="31"/>
    </row>
    <row r="126" spans="2:13" x14ac:dyDescent="0.25">
      <c r="B126" s="12"/>
      <c r="C126" s="13"/>
      <c r="D126" s="13"/>
      <c r="E126" s="13"/>
      <c r="F126" s="13"/>
      <c r="G126" s="13"/>
      <c r="H126" s="13"/>
      <c r="I126" s="13"/>
      <c r="J126" s="13"/>
      <c r="K126" s="24"/>
      <c r="L126" s="10"/>
      <c r="M126" s="31"/>
    </row>
    <row r="127" spans="2:13" x14ac:dyDescent="0.25">
      <c r="B127" s="12"/>
      <c r="C127" s="13"/>
      <c r="D127" s="13"/>
      <c r="E127" s="13"/>
      <c r="F127" s="13"/>
      <c r="G127" s="13"/>
      <c r="H127" s="13"/>
      <c r="I127" s="23"/>
      <c r="J127" s="13"/>
      <c r="K127" s="24"/>
      <c r="L127" s="10"/>
      <c r="M127" s="31"/>
    </row>
    <row r="128" spans="2:13" x14ac:dyDescent="0.25">
      <c r="B128" s="12"/>
      <c r="C128" s="13"/>
      <c r="D128" s="13"/>
      <c r="E128" s="13"/>
      <c r="F128" s="13"/>
      <c r="G128" s="13"/>
      <c r="H128" s="13"/>
      <c r="I128" s="23"/>
      <c r="J128" s="13"/>
      <c r="K128" s="24"/>
      <c r="L128" s="10"/>
      <c r="M128" s="31"/>
    </row>
    <row r="129" spans="2:13" x14ac:dyDescent="0.25">
      <c r="B129" s="35"/>
      <c r="C129" s="34"/>
      <c r="D129" s="34"/>
      <c r="E129" s="34"/>
      <c r="F129" s="34"/>
      <c r="G129" s="34"/>
      <c r="H129" s="34"/>
      <c r="I129" s="34"/>
      <c r="J129" s="34"/>
      <c r="K129" s="37"/>
      <c r="L129" s="34"/>
      <c r="M129" s="34"/>
    </row>
    <row r="130" spans="2:13" x14ac:dyDescent="0.25">
      <c r="B130" s="35"/>
      <c r="C130" s="34"/>
      <c r="D130" s="34"/>
      <c r="E130" s="34"/>
      <c r="F130" s="34"/>
      <c r="G130" s="34"/>
      <c r="H130" s="34"/>
      <c r="I130" s="34"/>
      <c r="J130" s="34"/>
      <c r="K130" s="37"/>
      <c r="L130" s="34"/>
      <c r="M130" s="34"/>
    </row>
    <row r="131" spans="2:13" x14ac:dyDescent="0.25">
      <c r="B131" s="35"/>
      <c r="C131" s="34"/>
      <c r="D131" s="34"/>
      <c r="E131" s="34"/>
      <c r="F131" s="34"/>
      <c r="G131" s="34"/>
      <c r="H131" s="34"/>
      <c r="I131" s="34"/>
      <c r="J131" s="34"/>
      <c r="K131" s="37"/>
      <c r="L131" s="34"/>
      <c r="M131" s="34"/>
    </row>
    <row r="132" spans="2:13" x14ac:dyDescent="0.25">
      <c r="B132" s="35"/>
      <c r="C132" s="34"/>
      <c r="D132" s="34"/>
      <c r="E132" s="34"/>
      <c r="F132" s="34"/>
      <c r="G132" s="34"/>
      <c r="H132" s="34"/>
      <c r="I132" s="34"/>
      <c r="J132" s="34"/>
      <c r="K132" s="37"/>
      <c r="L132" s="34"/>
      <c r="M132" s="34"/>
    </row>
  </sheetData>
  <mergeCells count="5">
    <mergeCell ref="B2:J2"/>
    <mergeCell ref="D4:D6"/>
    <mergeCell ref="E4:E6"/>
    <mergeCell ref="D7:D9"/>
    <mergeCell ref="B10:J10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Q_Qb_plots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standard</cp:lastModifiedBy>
  <cp:lastPrinted>2016-02-25T16:24:24Z</cp:lastPrinted>
  <dcterms:created xsi:type="dcterms:W3CDTF">2015-12-04T20:19:59Z</dcterms:created>
  <dcterms:modified xsi:type="dcterms:W3CDTF">2016-09-16T19:06:59Z</dcterms:modified>
</cp:coreProperties>
</file>