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400 Planning\411 Experiment Analysis\6perCent_Reservoir\Blockage\"/>
    </mc:Choice>
  </mc:AlternateContent>
  <bookViews>
    <workbookView xWindow="0" yWindow="0" windowWidth="20490" windowHeight="7755"/>
  </bookViews>
  <sheets>
    <sheet name="All" sheetId="2" r:id="rId1"/>
    <sheet name="Average points" sheetId="3" r:id="rId2"/>
  </sheets>
  <definedNames>
    <definedName name="D_84">0.01368</definedName>
    <definedName name="g" localSheetId="1">9.81</definedName>
    <definedName name="J" localSheetId="0">0.055</definedName>
    <definedName name="rhof" localSheetId="0">1000</definedName>
    <definedName name="rhos">2680</definedName>
    <definedName name="s" localSheetId="0">2.68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" i="2"/>
  <c r="J23" i="3" l="1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comments1.xml><?xml version="1.0" encoding="utf-8"?>
<comments xmlns="http://schemas.openxmlformats.org/spreadsheetml/2006/main">
  <authors>
    <author>Schwindt Sebastian</author>
  </authors>
  <commentList>
    <comment ref="L3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not meaningfull...</t>
        </r>
      </text>
    </comment>
  </commentList>
</comments>
</file>

<file path=xl/comments2.xml><?xml version="1.0" encoding="utf-8"?>
<comments xmlns="http://schemas.openxmlformats.org/spreadsheetml/2006/main">
  <authors>
    <author>Schwindt Sebastian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not meaningfull...</t>
        </r>
      </text>
    </comment>
  </commentList>
</comments>
</file>

<file path=xl/sharedStrings.xml><?xml version="1.0" encoding="utf-8"?>
<sst xmlns="http://schemas.openxmlformats.org/spreadsheetml/2006/main" count="60" uniqueCount="25">
  <si>
    <t xml:space="preserve">Q </t>
  </si>
  <si>
    <t>Exp.</t>
  </si>
  <si>
    <t>File</t>
  </si>
  <si>
    <t>[N°]</t>
  </si>
  <si>
    <t>[kg/s]</t>
  </si>
  <si>
    <t>[m]</t>
  </si>
  <si>
    <t>[-]</t>
  </si>
  <si>
    <t>ϑrel</t>
  </si>
  <si>
    <t>[m³/s]</t>
  </si>
  <si>
    <t>Φ</t>
  </si>
  <si>
    <t>FrDx</t>
  </si>
  <si>
    <t>h0</t>
  </si>
  <si>
    <r>
      <t>Q</t>
    </r>
    <r>
      <rPr>
        <vertAlign val="subscript"/>
        <sz val="11"/>
        <color theme="1" tint="4.9989318521683403E-2"/>
        <rFont val="Times New Roman"/>
        <family val="1"/>
      </rPr>
      <t>b,max</t>
    </r>
  </si>
  <si>
    <r>
      <t>ΔV</t>
    </r>
    <r>
      <rPr>
        <vertAlign val="subscript"/>
        <sz val="11"/>
        <color theme="1"/>
        <rFont val="Calibri"/>
        <family val="2"/>
        <scheme val="minor"/>
      </rPr>
      <t>*r</t>
    </r>
  </si>
  <si>
    <t>f</t>
  </si>
  <si>
    <t>f=1.54</t>
  </si>
  <si>
    <t>f=1.61</t>
  </si>
  <si>
    <t>f=1.68</t>
  </si>
  <si>
    <t>f=1.75</t>
  </si>
  <si>
    <t>f=1.83</t>
  </si>
  <si>
    <t>f=1.9</t>
  </si>
  <si>
    <t>hx84</t>
  </si>
  <si>
    <t>Q</t>
  </si>
  <si>
    <t>from summary_blockage_comb</t>
  </si>
  <si>
    <t>Qbmax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</si>
</sst>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  <font>
      <sz val="11"/>
      <color rgb="FF0D0D0D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rgb="FF0D0D0D"/>
      <name val="Times New Roman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All!$S$2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All!$J$58:$J$63</c:f>
              <c:numCache>
                <c:formatCode>General</c:formatCode>
                <c:ptCount val="6"/>
                <c:pt idx="0">
                  <c:v>1.8499621447915728</c:v>
                </c:pt>
                <c:pt idx="1">
                  <c:v>1.8364905737441808</c:v>
                </c:pt>
                <c:pt idx="2">
                  <c:v>1.819982894204661</c:v>
                </c:pt>
                <c:pt idx="3">
                  <c:v>1.9261941682912487</c:v>
                </c:pt>
                <c:pt idx="4">
                  <c:v>1.8807865644677879</c:v>
                </c:pt>
                <c:pt idx="5">
                  <c:v>1.8687410157597433</c:v>
                </c:pt>
              </c:numCache>
            </c:numRef>
          </c:xVal>
          <c:yVal>
            <c:numRef>
              <c:f>All!$K$58:$K$63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1.1697868550816567E-4</c:v>
                </c:pt>
                <c:pt idx="4">
                  <c:v>2.6932302012345121E-4</c:v>
                </c:pt>
                <c:pt idx="5">
                  <c:v>1.6159381207407072E-4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4043-9100-3B5C7C540ECB}"/>
            </c:ext>
          </c:extLst>
        </c:ser>
        <c:ser>
          <c:idx val="0"/>
          <c:order val="1"/>
          <c:tx>
            <c:strRef>
              <c:f>All!$R$2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All!$J$49:$J$57</c:f>
              <c:numCache>
                <c:formatCode>General</c:formatCode>
                <c:ptCount val="9"/>
                <c:pt idx="0">
                  <c:v>1.6080353778697762</c:v>
                </c:pt>
                <c:pt idx="1">
                  <c:v>1.6413756805315243</c:v>
                </c:pt>
                <c:pt idx="2">
                  <c:v>1.6085735121854765</c:v>
                </c:pt>
                <c:pt idx="3">
                  <c:v>1.4666703463014714</c:v>
                </c:pt>
                <c:pt idx="4">
                  <c:v>1.4855454636763339</c:v>
                </c:pt>
                <c:pt idx="5">
                  <c:v>1.4989292012048947</c:v>
                </c:pt>
                <c:pt idx="6">
                  <c:v>1.487488047450962</c:v>
                </c:pt>
                <c:pt idx="7">
                  <c:v>1.4807717443052217</c:v>
                </c:pt>
                <c:pt idx="8">
                  <c:v>1.4560018023923382</c:v>
                </c:pt>
              </c:numCache>
            </c:numRef>
          </c:xVal>
          <c:yVal>
            <c:numRef>
              <c:f>All!$K$49:$K$57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7.4715418485860659E-4</c:v>
                </c:pt>
                <c:pt idx="4">
                  <c:v>1.1207312772879097E-3</c:v>
                </c:pt>
                <c:pt idx="5">
                  <c:v>6.4516129032258064E-3</c:v>
                </c:pt>
                <c:pt idx="6">
                  <c:v>2.8248587570621469E-2</c:v>
                </c:pt>
                <c:pt idx="7">
                  <c:v>9.5959595959595953E-2</c:v>
                </c:pt>
                <c:pt idx="8">
                  <c:v>2.2598870056497179E-2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D-4043-9100-3B5C7C540ECB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All!$J$25:$J$48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All!$K$25:$K$48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2.8594789790884942E-4</c:v>
                </c:pt>
                <c:pt idx="8">
                  <c:v>5.7189579581769885E-4</c:v>
                </c:pt>
                <c:pt idx="9">
                  <c:v>1.4297394895442471E-4</c:v>
                </c:pt>
                <c:pt idx="10">
                  <c:v>0</c:v>
                </c:pt>
                <c:pt idx="11">
                  <c:v>2.8594789790884942E-4</c:v>
                </c:pt>
                <c:pt idx="12">
                  <c:v>4.2892184686327414E-4</c:v>
                </c:pt>
                <c:pt idx="13">
                  <c:v>0</c:v>
                </c:pt>
                <c:pt idx="14">
                  <c:v>1.2587923766639569E-3</c:v>
                </c:pt>
                <c:pt idx="15">
                  <c:v>6.2939618833197843E-4</c:v>
                </c:pt>
                <c:pt idx="16">
                  <c:v>1.1817234556437144E-3</c:v>
                </c:pt>
                <c:pt idx="17">
                  <c:v>3.2258064516129031E-2</c:v>
                </c:pt>
                <c:pt idx="18">
                  <c:v>7.7419354838709681E-2</c:v>
                </c:pt>
                <c:pt idx="19">
                  <c:v>9.6774193548387094E-2</c:v>
                </c:pt>
                <c:pt idx="20">
                  <c:v>0.28235294117647058</c:v>
                </c:pt>
                <c:pt idx="21">
                  <c:v>0.10734463276836158</c:v>
                </c:pt>
                <c:pt idx="22">
                  <c:v>0.44067796610169491</c:v>
                </c:pt>
                <c:pt idx="23">
                  <c:v>8.4745762711864417E-2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D-4043-9100-3B5C7C540ECB}"/>
            </c:ext>
          </c:extLst>
        </c:ser>
        <c:ser>
          <c:idx val="1"/>
          <c:order val="3"/>
          <c:tx>
            <c:strRef>
              <c:f>All!$P$2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All!$J$16:$J$24</c:f>
              <c:numCache>
                <c:formatCode>General</c:formatCode>
                <c:ptCount val="9"/>
                <c:pt idx="0">
                  <c:v>1.4985347617372227</c:v>
                </c:pt>
                <c:pt idx="1">
                  <c:v>1.4837461386002635</c:v>
                </c:pt>
                <c:pt idx="2">
                  <c:v>1.5386831579641134</c:v>
                </c:pt>
                <c:pt idx="3">
                  <c:v>1.2868804199483481</c:v>
                </c:pt>
                <c:pt idx="4">
                  <c:v>1.2549884129926188</c:v>
                </c:pt>
                <c:pt idx="5">
                  <c:v>1.269402560406635</c:v>
                </c:pt>
                <c:pt idx="6">
                  <c:v>1.2312734186563912</c:v>
                </c:pt>
                <c:pt idx="7">
                  <c:v>1.2486718447515031</c:v>
                </c:pt>
                <c:pt idx="8">
                  <c:v>1.2490559358058118</c:v>
                </c:pt>
              </c:numCache>
            </c:numRef>
          </c:xVal>
          <c:yVal>
            <c:numRef>
              <c:f>All!$K$16:$K$24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7.575757575757576E-2</c:v>
                </c:pt>
                <c:pt idx="5">
                  <c:v>0.12068965517241378</c:v>
                </c:pt>
                <c:pt idx="6">
                  <c:v>0.18965517241379312</c:v>
                </c:pt>
                <c:pt idx="7">
                  <c:v>0.65517241379310343</c:v>
                </c:pt>
                <c:pt idx="8">
                  <c:v>0.34482758620689657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D-4043-9100-3B5C7C540ECB}"/>
            </c:ext>
          </c:extLst>
        </c:ser>
        <c:ser>
          <c:idx val="3"/>
          <c:order val="4"/>
          <c:tx>
            <c:strRef>
              <c:f>All!$O$2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All!$J$10:$J$15</c:f>
              <c:numCache>
                <c:formatCode>General</c:formatCode>
                <c:ptCount val="6"/>
                <c:pt idx="0">
                  <c:v>1.1846900869261896</c:v>
                </c:pt>
                <c:pt idx="1">
                  <c:v>1.1513931778583206</c:v>
                </c:pt>
                <c:pt idx="2">
                  <c:v>1.1313363912717318</c:v>
                </c:pt>
                <c:pt idx="3">
                  <c:v>1.1401696968520365</c:v>
                </c:pt>
                <c:pt idx="4">
                  <c:v>1.1355242034734967</c:v>
                </c:pt>
                <c:pt idx="5">
                  <c:v>1.1261843933711297</c:v>
                </c:pt>
              </c:numCache>
            </c:numRef>
          </c:xVal>
          <c:yVal>
            <c:numRef>
              <c:f>All!$K$10:$K$15</c:f>
              <c:numCache>
                <c:formatCode>General</c:formatCode>
                <c:ptCount val="6"/>
                <c:pt idx="0">
                  <c:v>0.2</c:v>
                </c:pt>
                <c:pt idx="1">
                  <c:v>0.72727272727272729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5D-4043-9100-3B5C7C540ECB}"/>
            </c:ext>
          </c:extLst>
        </c:ser>
        <c:ser>
          <c:idx val="4"/>
          <c:order val="5"/>
          <c:tx>
            <c:strRef>
              <c:f>All!$N$2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All!$J$4:$J$9</c:f>
              <c:numCache>
                <c:formatCode>General</c:formatCode>
                <c:ptCount val="6"/>
                <c:pt idx="0">
                  <c:v>1.1535063325178616</c:v>
                </c:pt>
                <c:pt idx="1">
                  <c:v>1.0834961509538878</c:v>
                </c:pt>
                <c:pt idx="2">
                  <c:v>1.0999185089144363</c:v>
                </c:pt>
                <c:pt idx="3">
                  <c:v>1.1045122258875497</c:v>
                </c:pt>
                <c:pt idx="4">
                  <c:v>1.126709491321785</c:v>
                </c:pt>
                <c:pt idx="5">
                  <c:v>1.0924187612296565</c:v>
                </c:pt>
              </c:numCache>
            </c:numRef>
          </c:xVal>
          <c:yVal>
            <c:numRef>
              <c:f>All!$K$4:$K$9</c:f>
              <c:numCache>
                <c:formatCode>General</c:formatCode>
                <c:ptCount val="6"/>
                <c:pt idx="0">
                  <c:v>0.72727272727272729</c:v>
                </c:pt>
                <c:pt idx="1">
                  <c:v>0.90909090909090906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5D-4043-9100-3B5C7C54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37872"/>
        <c:axId val="227980336"/>
        <c:extLst/>
      </c:scatterChart>
      <c:valAx>
        <c:axId val="254237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7980336"/>
        <c:crosses val="autoZero"/>
        <c:crossBetween val="midCat"/>
      </c:valAx>
      <c:valAx>
        <c:axId val="227980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423787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2941625662028153"/>
          <c:h val="4.53573810665756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All!$S$2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All!$H$58:$H$63</c:f>
              <c:numCache>
                <c:formatCode>General</c:formatCode>
                <c:ptCount val="6"/>
                <c:pt idx="0">
                  <c:v>2.713560960467327E-3</c:v>
                </c:pt>
                <c:pt idx="1">
                  <c:v>3.1053619846712608E-3</c:v>
                </c:pt>
                <c:pt idx="2">
                  <c:v>3.1010178891497089E-3</c:v>
                </c:pt>
                <c:pt idx="3">
                  <c:v>3.1644331344292827E-3</c:v>
                </c:pt>
                <c:pt idx="4">
                  <c:v>3.4438056181825957E-3</c:v>
                </c:pt>
                <c:pt idx="5">
                  <c:v>3.4486951559705454E-3</c:v>
                </c:pt>
              </c:numCache>
            </c:numRef>
          </c:xVal>
          <c:yVal>
            <c:numRef>
              <c:f>All!$K$58:$K$63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1.1697868550816567E-4</c:v>
                </c:pt>
                <c:pt idx="4">
                  <c:v>2.6932302012345121E-4</c:v>
                </c:pt>
                <c:pt idx="5">
                  <c:v>1.6159381207407072E-4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F-4C54-88E6-C24B7964F556}"/>
            </c:ext>
          </c:extLst>
        </c:ser>
        <c:ser>
          <c:idx val="0"/>
          <c:order val="1"/>
          <c:tx>
            <c:strRef>
              <c:f>All!$R$2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All!$H$49:$H$57</c:f>
              <c:numCache>
                <c:formatCode>General</c:formatCode>
                <c:ptCount val="9"/>
                <c:pt idx="0">
                  <c:v>1.4385766613408593E-3</c:v>
                </c:pt>
                <c:pt idx="1">
                  <c:v>1.4435251277244699E-3</c:v>
                </c:pt>
                <c:pt idx="2">
                  <c:v>1.4381633272420359E-3</c:v>
                </c:pt>
                <c:pt idx="3">
                  <c:v>2.5249923861198047E-3</c:v>
                </c:pt>
                <c:pt idx="4">
                  <c:v>2.5252701198523438E-3</c:v>
                </c:pt>
                <c:pt idx="5">
                  <c:v>2.5040028069728553E-3</c:v>
                </c:pt>
                <c:pt idx="6">
                  <c:v>2.6610563951445145E-3</c:v>
                </c:pt>
                <c:pt idx="7">
                  <c:v>2.7579190965769467E-3</c:v>
                </c:pt>
                <c:pt idx="8">
                  <c:v>2.6620834390832654E-3</c:v>
                </c:pt>
              </c:numCache>
            </c:numRef>
          </c:xVal>
          <c:yVal>
            <c:numRef>
              <c:f>All!$K$49:$K$57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7.4715418485860659E-4</c:v>
                </c:pt>
                <c:pt idx="4">
                  <c:v>1.1207312772879097E-3</c:v>
                </c:pt>
                <c:pt idx="5">
                  <c:v>6.4516129032258064E-3</c:v>
                </c:pt>
                <c:pt idx="6">
                  <c:v>2.8248587570621469E-2</c:v>
                </c:pt>
                <c:pt idx="7">
                  <c:v>9.5959595959595953E-2</c:v>
                </c:pt>
                <c:pt idx="8">
                  <c:v>2.2598870056497179E-2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F-4C54-88E6-C24B7964F556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All!$H$25:$H$48</c:f>
              <c:numCache>
                <c:formatCode>General</c:formatCode>
                <c:ptCount val="24"/>
                <c:pt idx="0">
                  <c:v>9.5059138336552854E-4</c:v>
                </c:pt>
                <c:pt idx="1">
                  <c:v>9.5310136060025737E-4</c:v>
                </c:pt>
                <c:pt idx="2">
                  <c:v>1.2012116100912186E-3</c:v>
                </c:pt>
                <c:pt idx="3">
                  <c:v>1.1776782104197313E-3</c:v>
                </c:pt>
                <c:pt idx="4">
                  <c:v>1.3910478122800267E-3</c:v>
                </c:pt>
                <c:pt idx="5">
                  <c:v>1.3953566650203521E-3</c:v>
                </c:pt>
                <c:pt idx="7">
                  <c:v>1.5805061555135206E-3</c:v>
                </c:pt>
                <c:pt idx="8">
                  <c:v>1.5738905726136677E-3</c:v>
                </c:pt>
                <c:pt idx="9">
                  <c:v>1.4832972261198871E-3</c:v>
                </c:pt>
                <c:pt idx="10">
                  <c:v>1.4862393526222785E-3</c:v>
                </c:pt>
                <c:pt idx="11">
                  <c:v>1.4825925549019465E-3</c:v>
                </c:pt>
                <c:pt idx="12">
                  <c:v>1.4158006505775593E-3</c:v>
                </c:pt>
                <c:pt idx="13">
                  <c:v>1.4200353334386691E-3</c:v>
                </c:pt>
                <c:pt idx="14">
                  <c:v>1.6145406819654273E-3</c:v>
                </c:pt>
                <c:pt idx="15">
                  <c:v>1.5744875823068753E-3</c:v>
                </c:pt>
                <c:pt idx="16">
                  <c:v>1.6744187676116865E-3</c:v>
                </c:pt>
                <c:pt idx="17">
                  <c:v>2.5558078383966856E-3</c:v>
                </c:pt>
                <c:pt idx="18">
                  <c:v>2.3784383329062534E-3</c:v>
                </c:pt>
                <c:pt idx="19">
                  <c:v>2.3262392832848655E-3</c:v>
                </c:pt>
                <c:pt idx="20">
                  <c:v>2.0389677538331461E-3</c:v>
                </c:pt>
                <c:pt idx="21">
                  <c:v>2.459917302706267E-3</c:v>
                </c:pt>
                <c:pt idx="22">
                  <c:v>1.5329673810816637E-3</c:v>
                </c:pt>
                <c:pt idx="23">
                  <c:v>2.5265545272294037E-3</c:v>
                </c:pt>
              </c:numCache>
            </c:numRef>
          </c:xVal>
          <c:yVal>
            <c:numRef>
              <c:f>All!$K$25:$K$48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2.8594789790884942E-4</c:v>
                </c:pt>
                <c:pt idx="8">
                  <c:v>5.7189579581769885E-4</c:v>
                </c:pt>
                <c:pt idx="9">
                  <c:v>1.4297394895442471E-4</c:v>
                </c:pt>
                <c:pt idx="10">
                  <c:v>0</c:v>
                </c:pt>
                <c:pt idx="11">
                  <c:v>2.8594789790884942E-4</c:v>
                </c:pt>
                <c:pt idx="12">
                  <c:v>4.2892184686327414E-4</c:v>
                </c:pt>
                <c:pt idx="13">
                  <c:v>0</c:v>
                </c:pt>
                <c:pt idx="14">
                  <c:v>1.2587923766639569E-3</c:v>
                </c:pt>
                <c:pt idx="15">
                  <c:v>6.2939618833197843E-4</c:v>
                </c:pt>
                <c:pt idx="16">
                  <c:v>1.1817234556437144E-3</c:v>
                </c:pt>
                <c:pt idx="17">
                  <c:v>3.2258064516129031E-2</c:v>
                </c:pt>
                <c:pt idx="18">
                  <c:v>7.7419354838709681E-2</c:v>
                </c:pt>
                <c:pt idx="19">
                  <c:v>9.6774193548387094E-2</c:v>
                </c:pt>
                <c:pt idx="20">
                  <c:v>0.28235294117647058</c:v>
                </c:pt>
                <c:pt idx="21">
                  <c:v>0.10734463276836158</c:v>
                </c:pt>
                <c:pt idx="22">
                  <c:v>0.44067796610169491</c:v>
                </c:pt>
                <c:pt idx="23">
                  <c:v>8.4745762711864417E-2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F-4C54-88E6-C24B7964F556}"/>
            </c:ext>
          </c:extLst>
        </c:ser>
        <c:ser>
          <c:idx val="1"/>
          <c:order val="3"/>
          <c:tx>
            <c:strRef>
              <c:f>All!$P$2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All!$H$16:$H$25</c:f>
              <c:numCache>
                <c:formatCode>General</c:formatCode>
                <c:ptCount val="10"/>
                <c:pt idx="0">
                  <c:v>1.0383945952605064E-4</c:v>
                </c:pt>
                <c:pt idx="1">
                  <c:v>2.2786470049492128E-4</c:v>
                </c:pt>
                <c:pt idx="2">
                  <c:v>3.1129099610108821E-4</c:v>
                </c:pt>
                <c:pt idx="3">
                  <c:v>4.166796024848574E-4</c:v>
                </c:pt>
                <c:pt idx="4">
                  <c:v>5.7896958057193496E-4</c:v>
                </c:pt>
                <c:pt idx="5">
                  <c:v>9.6835573843781627E-4</c:v>
                </c:pt>
                <c:pt idx="6">
                  <c:v>8.4832266146154546E-4</c:v>
                </c:pt>
                <c:pt idx="7">
                  <c:v>3.6096649882136312E-4</c:v>
                </c:pt>
                <c:pt idx="8">
                  <c:v>6.8556307245076472E-4</c:v>
                </c:pt>
                <c:pt idx="9">
                  <c:v>9.5059138336552854E-4</c:v>
                </c:pt>
              </c:numCache>
            </c:numRef>
          </c:xVal>
          <c:yVal>
            <c:numRef>
              <c:f>All!$K$16:$K$24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7.575757575757576E-2</c:v>
                </c:pt>
                <c:pt idx="5">
                  <c:v>0.12068965517241378</c:v>
                </c:pt>
                <c:pt idx="6">
                  <c:v>0.18965517241379312</c:v>
                </c:pt>
                <c:pt idx="7">
                  <c:v>0.65517241379310343</c:v>
                </c:pt>
                <c:pt idx="8">
                  <c:v>0.34482758620689657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5F-4C54-88E6-C24B7964F556}"/>
            </c:ext>
          </c:extLst>
        </c:ser>
        <c:ser>
          <c:idx val="3"/>
          <c:order val="4"/>
          <c:tx>
            <c:strRef>
              <c:f>All!$O$2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All!$H$10:$H$15</c:f>
              <c:numCache>
                <c:formatCode>General</c:formatCode>
                <c:ptCount val="6"/>
                <c:pt idx="0">
                  <c:v>7.5089474790253322E-5</c:v>
                </c:pt>
                <c:pt idx="1">
                  <c:v>5.6508215561931744E-5</c:v>
                </c:pt>
                <c:pt idx="2">
                  <c:v>1.1262026871438427E-4</c:v>
                </c:pt>
                <c:pt idx="3">
                  <c:v>9.1497826783505992E-5</c:v>
                </c:pt>
                <c:pt idx="4">
                  <c:v>5.4997674524538589E-5</c:v>
                </c:pt>
                <c:pt idx="5">
                  <c:v>5.5266368958264246E-5</c:v>
                </c:pt>
              </c:numCache>
            </c:numRef>
          </c:xVal>
          <c:yVal>
            <c:numRef>
              <c:f>All!$K$10:$K$15</c:f>
              <c:numCache>
                <c:formatCode>General</c:formatCode>
                <c:ptCount val="6"/>
                <c:pt idx="0">
                  <c:v>0.2</c:v>
                </c:pt>
                <c:pt idx="1">
                  <c:v>0.72727272727272729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5F-4C54-88E6-C24B7964F556}"/>
            </c:ext>
          </c:extLst>
        </c:ser>
        <c:ser>
          <c:idx val="4"/>
          <c:order val="5"/>
          <c:tx>
            <c:strRef>
              <c:f>All!$N$2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All!$H$4:$H$9</c:f>
              <c:numCache>
                <c:formatCode>General</c:formatCode>
                <c:ptCount val="6"/>
                <c:pt idx="0">
                  <c:v>5.6151426287097105E-5</c:v>
                </c:pt>
                <c:pt idx="1">
                  <c:v>1.8561854231652781E-5</c:v>
                </c:pt>
                <c:pt idx="2">
                  <c:v>3.729055112184461E-5</c:v>
                </c:pt>
                <c:pt idx="3">
                  <c:v>1.8191275494853654E-5</c:v>
                </c:pt>
                <c:pt idx="4">
                  <c:v>3.6280839473649609E-5</c:v>
                </c:pt>
                <c:pt idx="5">
                  <c:v>1.8123611452010967E-5</c:v>
                </c:pt>
              </c:numCache>
            </c:numRef>
          </c:xVal>
          <c:yVal>
            <c:numRef>
              <c:f>All!$K$4:$K$9</c:f>
              <c:numCache>
                <c:formatCode>General</c:formatCode>
                <c:ptCount val="6"/>
                <c:pt idx="0">
                  <c:v>0.72727272727272729</c:v>
                </c:pt>
                <c:pt idx="1">
                  <c:v>0.90909090909090906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5F-4C54-88E6-C24B7964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80400"/>
        <c:axId val="258380960"/>
        <c:extLst/>
      </c:scatterChart>
      <c:valAx>
        <c:axId val="2583804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Φ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380960"/>
        <c:crosses val="autoZero"/>
        <c:crossBetween val="midCat"/>
      </c:valAx>
      <c:valAx>
        <c:axId val="25838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38040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2941625662028153"/>
          <c:h val="4.53573810665756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All!$S$2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All!$I$58:$I$63</c:f>
              <c:numCache>
                <c:formatCode>General</c:formatCode>
                <c:ptCount val="6"/>
                <c:pt idx="0">
                  <c:v>0.78730751310612201</c:v>
                </c:pt>
                <c:pt idx="1">
                  <c:v>0.91568623099101543</c:v>
                </c:pt>
                <c:pt idx="2">
                  <c:v>0.92189606873003116</c:v>
                </c:pt>
                <c:pt idx="3">
                  <c:v>0.67207464484830004</c:v>
                </c:pt>
                <c:pt idx="4">
                  <c:v>0.76042491779895771</c:v>
                </c:pt>
                <c:pt idx="5">
                  <c:v>0.7709401905061285</c:v>
                </c:pt>
              </c:numCache>
            </c:numRef>
          </c:xVal>
          <c:yVal>
            <c:numRef>
              <c:f>All!$K$58:$K$63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1.1697868550816567E-4</c:v>
                </c:pt>
                <c:pt idx="4">
                  <c:v>2.6932302012345121E-4</c:v>
                </c:pt>
                <c:pt idx="5">
                  <c:v>1.6159381207407072E-4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E-441E-A5A0-7EE4E54CD5D3}"/>
            </c:ext>
          </c:extLst>
        </c:ser>
        <c:ser>
          <c:idx val="0"/>
          <c:order val="1"/>
          <c:tx>
            <c:strRef>
              <c:f>All!$R$2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All!$I$49:$I$57</c:f>
              <c:numCache>
                <c:formatCode>General</c:formatCode>
                <c:ptCount val="9"/>
                <c:pt idx="0">
                  <c:v>0.52658455963254669</c:v>
                </c:pt>
                <c:pt idx="1">
                  <c:v>0.51913236532071316</c:v>
                </c:pt>
                <c:pt idx="2">
                  <c:v>0.52574773220366855</c:v>
                </c:pt>
                <c:pt idx="3">
                  <c:v>0.8196381563509213</c:v>
                </c:pt>
                <c:pt idx="4">
                  <c:v>0.80670898666666491</c:v>
                </c:pt>
                <c:pt idx="5">
                  <c:v>0.78346440648454008</c:v>
                </c:pt>
                <c:pt idx="6">
                  <c:v>0.73476824510962691</c:v>
                </c:pt>
                <c:pt idx="7">
                  <c:v>0.75776211870479659</c:v>
                </c:pt>
                <c:pt idx="8">
                  <c:v>0.7458245135996302</c:v>
                </c:pt>
              </c:numCache>
            </c:numRef>
          </c:xVal>
          <c:yVal>
            <c:numRef>
              <c:f>All!$K$49:$K$57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7.4715418485860659E-4</c:v>
                </c:pt>
                <c:pt idx="4">
                  <c:v>1.1207312772879097E-3</c:v>
                </c:pt>
                <c:pt idx="5">
                  <c:v>6.4516129032258064E-3</c:v>
                </c:pt>
                <c:pt idx="6">
                  <c:v>2.8248587570621469E-2</c:v>
                </c:pt>
                <c:pt idx="7">
                  <c:v>9.5959595959595953E-2</c:v>
                </c:pt>
                <c:pt idx="8">
                  <c:v>2.2598870056497179E-2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E-441E-A5A0-7EE4E54CD5D3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All!$I$25:$I$48</c:f>
              <c:numCache>
                <c:formatCode>General</c:formatCode>
                <c:ptCount val="24"/>
                <c:pt idx="0">
                  <c:v>0.57188168965047248</c:v>
                </c:pt>
                <c:pt idx="1">
                  <c:v>0.58845254598659924</c:v>
                </c:pt>
                <c:pt idx="2">
                  <c:v>0.75702618054234916</c:v>
                </c:pt>
                <c:pt idx="3">
                  <c:v>0.66948520218003771</c:v>
                </c:pt>
                <c:pt idx="4">
                  <c:v>0.77505939617895092</c:v>
                </c:pt>
                <c:pt idx="5">
                  <c:v>0.80758177853488211</c:v>
                </c:pt>
                <c:pt idx="6">
                  <c:v>0.59633639548773387</c:v>
                </c:pt>
                <c:pt idx="7">
                  <c:v>0.80609842291912348</c:v>
                </c:pt>
                <c:pt idx="8">
                  <c:v>0.80796342296600299</c:v>
                </c:pt>
                <c:pt idx="9">
                  <c:v>0.67724559370354454</c:v>
                </c:pt>
                <c:pt idx="10">
                  <c:v>0.67310793182607009</c:v>
                </c:pt>
                <c:pt idx="11">
                  <c:v>0.68418954620904038</c:v>
                </c:pt>
                <c:pt idx="12">
                  <c:v>0.57571038395161622</c:v>
                </c:pt>
                <c:pt idx="13">
                  <c:v>0.57979740251374601</c:v>
                </c:pt>
                <c:pt idx="14">
                  <c:v>0.66401731498644678</c:v>
                </c:pt>
                <c:pt idx="15">
                  <c:v>0.58291910154618565</c:v>
                </c:pt>
                <c:pt idx="16">
                  <c:v>0.62098032691909277</c:v>
                </c:pt>
                <c:pt idx="17">
                  <c:v>0.95548456335804499</c:v>
                </c:pt>
                <c:pt idx="18">
                  <c:v>0.7837878175211932</c:v>
                </c:pt>
                <c:pt idx="19">
                  <c:v>0.77504528779047666</c:v>
                </c:pt>
                <c:pt idx="20">
                  <c:v>0.64872808775199187</c:v>
                </c:pt>
                <c:pt idx="21">
                  <c:v>0.73450886326647258</c:v>
                </c:pt>
                <c:pt idx="22">
                  <c:v>0.45580654494740475</c:v>
                </c:pt>
                <c:pt idx="23">
                  <c:v>0.72485779064317202</c:v>
                </c:pt>
              </c:numCache>
            </c:numRef>
          </c:xVal>
          <c:yVal>
            <c:numRef>
              <c:f>All!$K$25:$K$48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2.8594789790884942E-4</c:v>
                </c:pt>
                <c:pt idx="8">
                  <c:v>5.7189579581769885E-4</c:v>
                </c:pt>
                <c:pt idx="9">
                  <c:v>1.4297394895442471E-4</c:v>
                </c:pt>
                <c:pt idx="10">
                  <c:v>0</c:v>
                </c:pt>
                <c:pt idx="11">
                  <c:v>2.8594789790884942E-4</c:v>
                </c:pt>
                <c:pt idx="12">
                  <c:v>4.2892184686327414E-4</c:v>
                </c:pt>
                <c:pt idx="13">
                  <c:v>0</c:v>
                </c:pt>
                <c:pt idx="14">
                  <c:v>1.2587923766639569E-3</c:v>
                </c:pt>
                <c:pt idx="15">
                  <c:v>6.2939618833197843E-4</c:v>
                </c:pt>
                <c:pt idx="16">
                  <c:v>1.1817234556437144E-3</c:v>
                </c:pt>
                <c:pt idx="17">
                  <c:v>3.2258064516129031E-2</c:v>
                </c:pt>
                <c:pt idx="18">
                  <c:v>7.7419354838709681E-2</c:v>
                </c:pt>
                <c:pt idx="19">
                  <c:v>9.6774193548387094E-2</c:v>
                </c:pt>
                <c:pt idx="20">
                  <c:v>0.28235294117647058</c:v>
                </c:pt>
                <c:pt idx="21">
                  <c:v>0.10734463276836158</c:v>
                </c:pt>
                <c:pt idx="22">
                  <c:v>0.44067796610169491</c:v>
                </c:pt>
                <c:pt idx="23">
                  <c:v>8.4745762711864417E-2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E-441E-A5A0-7EE4E54CD5D3}"/>
            </c:ext>
          </c:extLst>
        </c:ser>
        <c:ser>
          <c:idx val="1"/>
          <c:order val="3"/>
          <c:tx>
            <c:strRef>
              <c:f>All!$P$2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All!$I$16:$I$24</c:f>
              <c:numCache>
                <c:formatCode>General</c:formatCode>
                <c:ptCount val="9"/>
                <c:pt idx="0">
                  <c:v>6.8718027436480658E-2</c:v>
                </c:pt>
                <c:pt idx="1">
                  <c:v>0.15150751248762157</c:v>
                </c:pt>
                <c:pt idx="2">
                  <c:v>0.19824658725495073</c:v>
                </c:pt>
                <c:pt idx="3">
                  <c:v>0.25086647291348135</c:v>
                </c:pt>
                <c:pt idx="4">
                  <c:v>0.36319302317482216</c:v>
                </c:pt>
                <c:pt idx="5">
                  <c:v>0.59858673655572936</c:v>
                </c:pt>
                <c:pt idx="6">
                  <c:v>0.46805164199657073</c:v>
                </c:pt>
                <c:pt idx="7">
                  <c:v>0.19536714197852909</c:v>
                </c:pt>
                <c:pt idx="8">
                  <c:v>0.37045262589477629</c:v>
                </c:pt>
              </c:numCache>
            </c:numRef>
          </c:xVal>
          <c:yVal>
            <c:numRef>
              <c:f>All!$K$16:$K$24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7.575757575757576E-2</c:v>
                </c:pt>
                <c:pt idx="5">
                  <c:v>0.12068965517241378</c:v>
                </c:pt>
                <c:pt idx="6">
                  <c:v>0.18965517241379312</c:v>
                </c:pt>
                <c:pt idx="7">
                  <c:v>0.65517241379310343</c:v>
                </c:pt>
                <c:pt idx="8">
                  <c:v>0.34482758620689657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E-441E-A5A0-7EE4E54CD5D3}"/>
            </c:ext>
          </c:extLst>
        </c:ser>
        <c:ser>
          <c:idx val="3"/>
          <c:order val="4"/>
          <c:tx>
            <c:strRef>
              <c:f>All!$O$2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All!$I$10:$I$15</c:f>
              <c:numCache>
                <c:formatCode>General</c:formatCode>
                <c:ptCount val="6"/>
                <c:pt idx="0">
                  <c:v>4.9201037853509252E-2</c:v>
                </c:pt>
                <c:pt idx="1">
                  <c:v>3.8893086586291439E-2</c:v>
                </c:pt>
                <c:pt idx="2">
                  <c:v>7.852407925137829E-2</c:v>
                </c:pt>
                <c:pt idx="3">
                  <c:v>5.8404743821700911E-2</c:v>
                </c:pt>
                <c:pt idx="4">
                  <c:v>3.5494348063720711E-2</c:v>
                </c:pt>
                <c:pt idx="5">
                  <c:v>3.6608159555831001E-2</c:v>
                </c:pt>
              </c:numCache>
            </c:numRef>
          </c:xVal>
          <c:yVal>
            <c:numRef>
              <c:f>All!$K$10:$K$15</c:f>
              <c:numCache>
                <c:formatCode>General</c:formatCode>
                <c:ptCount val="6"/>
                <c:pt idx="0">
                  <c:v>0.2</c:v>
                </c:pt>
                <c:pt idx="1">
                  <c:v>0.72727272727272729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0.72727272727272729</c:v>
                </c:pt>
                <c:pt idx="5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DE-441E-A5A0-7EE4E54CD5D3}"/>
            </c:ext>
          </c:extLst>
        </c:ser>
        <c:ser>
          <c:idx val="4"/>
          <c:order val="5"/>
          <c:tx>
            <c:strRef>
              <c:f>All!$N$2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All!$I$4:$I$9</c:f>
              <c:numCache>
                <c:formatCode>General</c:formatCode>
                <c:ptCount val="6"/>
                <c:pt idx="0">
                  <c:v>3.7802297881453964E-2</c:v>
                </c:pt>
                <c:pt idx="1">
                  <c:v>1.3259962423676967E-2</c:v>
                </c:pt>
                <c:pt idx="2">
                  <c:v>2.6462953568947498E-2</c:v>
                </c:pt>
                <c:pt idx="3">
                  <c:v>1.1907967972944992E-2</c:v>
                </c:pt>
                <c:pt idx="4">
                  <c:v>2.292268551673958E-2</c:v>
                </c:pt>
                <c:pt idx="5">
                  <c:v>1.1907967972944992E-2</c:v>
                </c:pt>
              </c:numCache>
            </c:numRef>
          </c:xVal>
          <c:yVal>
            <c:numRef>
              <c:f>All!$K$4:$K$9</c:f>
              <c:numCache>
                <c:formatCode>General</c:formatCode>
                <c:ptCount val="6"/>
                <c:pt idx="0">
                  <c:v>0.72727272727272729</c:v>
                </c:pt>
                <c:pt idx="1">
                  <c:v>0.90909090909090906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DE-441E-A5A0-7EE4E54CD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40112"/>
        <c:axId val="258140672"/>
        <c:extLst/>
      </c:scatterChart>
      <c:valAx>
        <c:axId val="258140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ϑ</a:t>
                </a:r>
                <a:r>
                  <a:rPr lang="fr-C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140672"/>
        <c:crosses val="autoZero"/>
        <c:crossBetween val="midCat"/>
      </c:valAx>
      <c:valAx>
        <c:axId val="25814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14011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2941625662028153"/>
          <c:h val="4.53573810665756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All!$S$2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All!$J$58:$J$63</c:f>
              <c:numCache>
                <c:formatCode>General</c:formatCode>
                <c:ptCount val="6"/>
                <c:pt idx="0">
                  <c:v>1.8499621447915728</c:v>
                </c:pt>
                <c:pt idx="1">
                  <c:v>1.8364905737441808</c:v>
                </c:pt>
                <c:pt idx="2">
                  <c:v>1.819982894204661</c:v>
                </c:pt>
                <c:pt idx="3">
                  <c:v>1.9261941682912487</c:v>
                </c:pt>
                <c:pt idx="4">
                  <c:v>1.8807865644677879</c:v>
                </c:pt>
                <c:pt idx="5">
                  <c:v>1.8687410157597433</c:v>
                </c:pt>
              </c:numCache>
            </c:numRef>
          </c:xVal>
          <c:yVal>
            <c:numRef>
              <c:f>All!$H$58:$H$63</c:f>
              <c:numCache>
                <c:formatCode>General</c:formatCode>
                <c:ptCount val="6"/>
                <c:pt idx="0">
                  <c:v>2.713560960467327E-3</c:v>
                </c:pt>
                <c:pt idx="1">
                  <c:v>3.1053619846712608E-3</c:v>
                </c:pt>
                <c:pt idx="2">
                  <c:v>3.1010178891497089E-3</c:v>
                </c:pt>
                <c:pt idx="3">
                  <c:v>3.1644331344292827E-3</c:v>
                </c:pt>
                <c:pt idx="4">
                  <c:v>3.4438056181825957E-3</c:v>
                </c:pt>
                <c:pt idx="5">
                  <c:v>3.4486951559705454E-3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A-4953-AB7D-F2B1897002E6}"/>
            </c:ext>
          </c:extLst>
        </c:ser>
        <c:ser>
          <c:idx val="0"/>
          <c:order val="1"/>
          <c:tx>
            <c:strRef>
              <c:f>All!$R$2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All!$J$49:$J$57</c:f>
              <c:numCache>
                <c:formatCode>General</c:formatCode>
                <c:ptCount val="9"/>
                <c:pt idx="0">
                  <c:v>1.6080353778697762</c:v>
                </c:pt>
                <c:pt idx="1">
                  <c:v>1.6413756805315243</c:v>
                </c:pt>
                <c:pt idx="2">
                  <c:v>1.6085735121854765</c:v>
                </c:pt>
                <c:pt idx="3">
                  <c:v>1.4666703463014714</c:v>
                </c:pt>
                <c:pt idx="4">
                  <c:v>1.4855454636763339</c:v>
                </c:pt>
                <c:pt idx="5">
                  <c:v>1.4989292012048947</c:v>
                </c:pt>
                <c:pt idx="6">
                  <c:v>1.487488047450962</c:v>
                </c:pt>
                <c:pt idx="7">
                  <c:v>1.4807717443052217</c:v>
                </c:pt>
                <c:pt idx="8">
                  <c:v>1.4560018023923382</c:v>
                </c:pt>
              </c:numCache>
            </c:numRef>
          </c:xVal>
          <c:yVal>
            <c:numRef>
              <c:f>All!$H$49:$H$57</c:f>
              <c:numCache>
                <c:formatCode>General</c:formatCode>
                <c:ptCount val="9"/>
                <c:pt idx="0">
                  <c:v>1.4385766613408593E-3</c:v>
                </c:pt>
                <c:pt idx="1">
                  <c:v>1.4435251277244699E-3</c:v>
                </c:pt>
                <c:pt idx="2">
                  <c:v>1.4381633272420359E-3</c:v>
                </c:pt>
                <c:pt idx="3">
                  <c:v>2.5249923861198047E-3</c:v>
                </c:pt>
                <c:pt idx="4">
                  <c:v>2.5252701198523438E-3</c:v>
                </c:pt>
                <c:pt idx="5">
                  <c:v>2.5040028069728553E-3</c:v>
                </c:pt>
                <c:pt idx="6">
                  <c:v>2.6610563951445145E-3</c:v>
                </c:pt>
                <c:pt idx="7">
                  <c:v>2.7579190965769467E-3</c:v>
                </c:pt>
                <c:pt idx="8">
                  <c:v>2.6620834390832654E-3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A-4953-AB7D-F2B1897002E6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All!$J$25:$J$48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All!$H$25:$H$48</c:f>
              <c:numCache>
                <c:formatCode>General</c:formatCode>
                <c:ptCount val="24"/>
                <c:pt idx="0">
                  <c:v>9.5059138336552854E-4</c:v>
                </c:pt>
                <c:pt idx="1">
                  <c:v>9.5310136060025737E-4</c:v>
                </c:pt>
                <c:pt idx="2">
                  <c:v>1.2012116100912186E-3</c:v>
                </c:pt>
                <c:pt idx="3">
                  <c:v>1.1776782104197313E-3</c:v>
                </c:pt>
                <c:pt idx="4">
                  <c:v>1.3910478122800267E-3</c:v>
                </c:pt>
                <c:pt idx="5">
                  <c:v>1.3953566650203521E-3</c:v>
                </c:pt>
                <c:pt idx="7">
                  <c:v>1.5805061555135206E-3</c:v>
                </c:pt>
                <c:pt idx="8">
                  <c:v>1.5738905726136677E-3</c:v>
                </c:pt>
                <c:pt idx="9">
                  <c:v>1.4832972261198871E-3</c:v>
                </c:pt>
                <c:pt idx="10">
                  <c:v>1.4862393526222785E-3</c:v>
                </c:pt>
                <c:pt idx="11">
                  <c:v>1.4825925549019465E-3</c:v>
                </c:pt>
                <c:pt idx="12">
                  <c:v>1.4158006505775593E-3</c:v>
                </c:pt>
                <c:pt idx="13">
                  <c:v>1.4200353334386691E-3</c:v>
                </c:pt>
                <c:pt idx="14">
                  <c:v>1.6145406819654273E-3</c:v>
                </c:pt>
                <c:pt idx="15">
                  <c:v>1.5744875823068753E-3</c:v>
                </c:pt>
                <c:pt idx="16">
                  <c:v>1.6744187676116865E-3</c:v>
                </c:pt>
                <c:pt idx="17">
                  <c:v>2.5558078383966856E-3</c:v>
                </c:pt>
                <c:pt idx="18">
                  <c:v>2.3784383329062534E-3</c:v>
                </c:pt>
                <c:pt idx="19">
                  <c:v>2.3262392832848655E-3</c:v>
                </c:pt>
                <c:pt idx="20">
                  <c:v>2.0389677538331461E-3</c:v>
                </c:pt>
                <c:pt idx="21">
                  <c:v>2.459917302706267E-3</c:v>
                </c:pt>
                <c:pt idx="22">
                  <c:v>1.5329673810816637E-3</c:v>
                </c:pt>
                <c:pt idx="23">
                  <c:v>2.5265545272294037E-3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A-4953-AB7D-F2B1897002E6}"/>
            </c:ext>
          </c:extLst>
        </c:ser>
        <c:ser>
          <c:idx val="1"/>
          <c:order val="3"/>
          <c:tx>
            <c:strRef>
              <c:f>All!$P$2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All!$J$16:$J$24</c:f>
              <c:numCache>
                <c:formatCode>General</c:formatCode>
                <c:ptCount val="9"/>
                <c:pt idx="0">
                  <c:v>1.4985347617372227</c:v>
                </c:pt>
                <c:pt idx="1">
                  <c:v>1.4837461386002635</c:v>
                </c:pt>
                <c:pt idx="2">
                  <c:v>1.5386831579641134</c:v>
                </c:pt>
                <c:pt idx="3">
                  <c:v>1.2868804199483481</c:v>
                </c:pt>
                <c:pt idx="4">
                  <c:v>1.2549884129926188</c:v>
                </c:pt>
                <c:pt idx="5">
                  <c:v>1.269402560406635</c:v>
                </c:pt>
                <c:pt idx="6">
                  <c:v>1.2312734186563912</c:v>
                </c:pt>
                <c:pt idx="7">
                  <c:v>1.2486718447515031</c:v>
                </c:pt>
                <c:pt idx="8">
                  <c:v>1.2490559358058118</c:v>
                </c:pt>
              </c:numCache>
            </c:numRef>
          </c:xVal>
          <c:yVal>
            <c:numRef>
              <c:f>All!$H$16:$H$24</c:f>
              <c:numCache>
                <c:formatCode>General</c:formatCode>
                <c:ptCount val="9"/>
                <c:pt idx="0">
                  <c:v>1.0383945952605064E-4</c:v>
                </c:pt>
                <c:pt idx="1">
                  <c:v>2.2786470049492128E-4</c:v>
                </c:pt>
                <c:pt idx="2">
                  <c:v>3.1129099610108821E-4</c:v>
                </c:pt>
                <c:pt idx="3">
                  <c:v>4.166796024848574E-4</c:v>
                </c:pt>
                <c:pt idx="4">
                  <c:v>5.7896958057193496E-4</c:v>
                </c:pt>
                <c:pt idx="5">
                  <c:v>9.6835573843781627E-4</c:v>
                </c:pt>
                <c:pt idx="6">
                  <c:v>8.4832266146154546E-4</c:v>
                </c:pt>
                <c:pt idx="7">
                  <c:v>3.6096649882136312E-4</c:v>
                </c:pt>
                <c:pt idx="8">
                  <c:v>6.8556307245076472E-4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A-4953-AB7D-F2B1897002E6}"/>
            </c:ext>
          </c:extLst>
        </c:ser>
        <c:ser>
          <c:idx val="3"/>
          <c:order val="4"/>
          <c:tx>
            <c:strRef>
              <c:f>All!$O$2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All!$J$10:$J$15</c:f>
              <c:numCache>
                <c:formatCode>General</c:formatCode>
                <c:ptCount val="6"/>
                <c:pt idx="0">
                  <c:v>1.1846900869261896</c:v>
                </c:pt>
                <c:pt idx="1">
                  <c:v>1.1513931778583206</c:v>
                </c:pt>
                <c:pt idx="2">
                  <c:v>1.1313363912717318</c:v>
                </c:pt>
                <c:pt idx="3">
                  <c:v>1.1401696968520365</c:v>
                </c:pt>
                <c:pt idx="4">
                  <c:v>1.1355242034734967</c:v>
                </c:pt>
                <c:pt idx="5">
                  <c:v>1.1261843933711297</c:v>
                </c:pt>
              </c:numCache>
            </c:numRef>
          </c:xVal>
          <c:yVal>
            <c:numRef>
              <c:f>All!$H$10:$H$15</c:f>
              <c:numCache>
                <c:formatCode>General</c:formatCode>
                <c:ptCount val="6"/>
                <c:pt idx="0">
                  <c:v>7.5089474790253322E-5</c:v>
                </c:pt>
                <c:pt idx="1">
                  <c:v>5.6508215561931744E-5</c:v>
                </c:pt>
                <c:pt idx="2">
                  <c:v>1.1262026871438427E-4</c:v>
                </c:pt>
                <c:pt idx="3">
                  <c:v>9.1497826783505992E-5</c:v>
                </c:pt>
                <c:pt idx="4">
                  <c:v>5.4997674524538589E-5</c:v>
                </c:pt>
                <c:pt idx="5">
                  <c:v>5.5266368958264246E-5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A-4953-AB7D-F2B1897002E6}"/>
            </c:ext>
          </c:extLst>
        </c:ser>
        <c:ser>
          <c:idx val="4"/>
          <c:order val="5"/>
          <c:tx>
            <c:strRef>
              <c:f>All!$N$2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All!$J$4:$J$9</c:f>
              <c:numCache>
                <c:formatCode>General</c:formatCode>
                <c:ptCount val="6"/>
                <c:pt idx="0">
                  <c:v>1.1535063325178616</c:v>
                </c:pt>
                <c:pt idx="1">
                  <c:v>1.0834961509538878</c:v>
                </c:pt>
                <c:pt idx="2">
                  <c:v>1.0999185089144363</c:v>
                </c:pt>
                <c:pt idx="3">
                  <c:v>1.1045122258875497</c:v>
                </c:pt>
                <c:pt idx="4">
                  <c:v>1.126709491321785</c:v>
                </c:pt>
                <c:pt idx="5">
                  <c:v>1.0924187612296565</c:v>
                </c:pt>
              </c:numCache>
            </c:numRef>
          </c:xVal>
          <c:yVal>
            <c:numRef>
              <c:f>All!$H$4:$H$9</c:f>
              <c:numCache>
                <c:formatCode>General</c:formatCode>
                <c:ptCount val="6"/>
                <c:pt idx="0">
                  <c:v>5.6151426287097105E-5</c:v>
                </c:pt>
                <c:pt idx="1">
                  <c:v>1.8561854231652781E-5</c:v>
                </c:pt>
                <c:pt idx="2">
                  <c:v>3.729055112184461E-5</c:v>
                </c:pt>
                <c:pt idx="3">
                  <c:v>1.8191275494853654E-5</c:v>
                </c:pt>
                <c:pt idx="4">
                  <c:v>3.6280839473649609E-5</c:v>
                </c:pt>
                <c:pt idx="5">
                  <c:v>1.8123611452010967E-5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A-4953-AB7D-F2B1897002E6}"/>
            </c:ext>
          </c:extLst>
        </c:ser>
        <c:ser>
          <c:idx val="5"/>
          <c:order val="6"/>
          <c:tx>
            <c:strRef>
              <c:f>All!$H$64</c:f>
              <c:strCache>
                <c:ptCount val="1"/>
                <c:pt idx="0">
                  <c:v>from summary_blockage_comb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All!$J$66:$J$91</c:f>
              <c:numCache>
                <c:formatCode>General</c:formatCode>
                <c:ptCount val="26"/>
                <c:pt idx="0">
                  <c:v>1.5652870190706507</c:v>
                </c:pt>
                <c:pt idx="1">
                  <c:v>1.5676906943144249</c:v>
                </c:pt>
                <c:pt idx="2">
                  <c:v>1.5683969740702011</c:v>
                </c:pt>
                <c:pt idx="3">
                  <c:v>1.5578428144939604</c:v>
                </c:pt>
                <c:pt idx="4">
                  <c:v>1.5787900528432888</c:v>
                </c:pt>
                <c:pt idx="5">
                  <c:v>1.5507343504290203</c:v>
                </c:pt>
                <c:pt idx="6">
                  <c:v>1.5342375165417894</c:v>
                </c:pt>
                <c:pt idx="7">
                  <c:v>1.4985806421610022</c:v>
                </c:pt>
                <c:pt idx="8">
                  <c:v>1.4975033816688308</c:v>
                </c:pt>
                <c:pt idx="9">
                  <c:v>1.5172986077202524</c:v>
                </c:pt>
                <c:pt idx="10">
                  <c:v>1.5228198223578078</c:v>
                </c:pt>
                <c:pt idx="11">
                  <c:v>1.4267240341303187</c:v>
                </c:pt>
                <c:pt idx="12">
                  <c:v>1.4075293658424886</c:v>
                </c:pt>
                <c:pt idx="13">
                  <c:v>1.4374850482251724</c:v>
                </c:pt>
                <c:pt idx="14">
                  <c:v>1.4099504842073605</c:v>
                </c:pt>
                <c:pt idx="15">
                  <c:v>1.4008937415481171</c:v>
                </c:pt>
                <c:pt idx="16">
                  <c:v>1.4351797865353915</c:v>
                </c:pt>
                <c:pt idx="17">
                  <c:v>1.3898552146782119</c:v>
                </c:pt>
                <c:pt idx="18">
                  <c:v>1.4027600702861325</c:v>
                </c:pt>
                <c:pt idx="19">
                  <c:v>1.4579118595564089</c:v>
                </c:pt>
                <c:pt idx="20">
                  <c:v>1.4761722014788887</c:v>
                </c:pt>
                <c:pt idx="21">
                  <c:v>1.4807721618547971</c:v>
                </c:pt>
                <c:pt idx="22">
                  <c:v>1.4806381028574909</c:v>
                </c:pt>
                <c:pt idx="23">
                  <c:v>1.4658931254198269</c:v>
                </c:pt>
                <c:pt idx="24">
                  <c:v>1.4632074064528315</c:v>
                </c:pt>
                <c:pt idx="25">
                  <c:v>1.0663471905567263</c:v>
                </c:pt>
              </c:numCache>
            </c:numRef>
          </c:xVal>
          <c:yVal>
            <c:numRef>
              <c:f>All!$H$66:$H$91</c:f>
              <c:numCache>
                <c:formatCode>General</c:formatCode>
                <c:ptCount val="26"/>
                <c:pt idx="0">
                  <c:v>1.2601955852949503E-3</c:v>
                </c:pt>
                <c:pt idx="1">
                  <c:v>8.8008937267812363E-4</c:v>
                </c:pt>
                <c:pt idx="2">
                  <c:v>9.5686246885116595E-4</c:v>
                </c:pt>
                <c:pt idx="3">
                  <c:v>9.4932202567073166E-4</c:v>
                </c:pt>
                <c:pt idx="4">
                  <c:v>9.587826848111617E-4</c:v>
                </c:pt>
                <c:pt idx="5">
                  <c:v>9.0123581683765146E-4</c:v>
                </c:pt>
                <c:pt idx="6">
                  <c:v>1.1282490516403905E-3</c:v>
                </c:pt>
                <c:pt idx="7">
                  <c:v>1.3290924214840818E-3</c:v>
                </c:pt>
                <c:pt idx="8">
                  <c:v>1.5675903901645773E-3</c:v>
                </c:pt>
                <c:pt idx="9">
                  <c:v>1.5770481201262026E-3</c:v>
                </c:pt>
                <c:pt idx="10">
                  <c:v>1.5727433603696741E-3</c:v>
                </c:pt>
                <c:pt idx="11">
                  <c:v>1.414779317020523E-3</c:v>
                </c:pt>
                <c:pt idx="12">
                  <c:v>1.2026880391542859E-3</c:v>
                </c:pt>
                <c:pt idx="13">
                  <c:v>1.1963842006653899E-3</c:v>
                </c:pt>
                <c:pt idx="14">
                  <c:v>6.0778394944754064E-4</c:v>
                </c:pt>
                <c:pt idx="15">
                  <c:v>8.063694605146707E-4</c:v>
                </c:pt>
                <c:pt idx="16">
                  <c:v>8.0788064014208818E-4</c:v>
                </c:pt>
                <c:pt idx="17">
                  <c:v>8.1323174615566555E-4</c:v>
                </c:pt>
                <c:pt idx="18">
                  <c:v>1.6274434070935333E-3</c:v>
                </c:pt>
                <c:pt idx="19">
                  <c:v>7.920609693671146E-4</c:v>
                </c:pt>
                <c:pt idx="20">
                  <c:v>1.6816827466095731E-3</c:v>
                </c:pt>
                <c:pt idx="21">
                  <c:v>1.7734446084576552E-3</c:v>
                </c:pt>
                <c:pt idx="22">
                  <c:v>2.4748155733522255E-3</c:v>
                </c:pt>
                <c:pt idx="23">
                  <c:v>2.6146520255831214E-3</c:v>
                </c:pt>
                <c:pt idx="24">
                  <c:v>2.6459998498619222E-3</c:v>
                </c:pt>
                <c:pt idx="25">
                  <c:v>2.1225531575296422E-3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4A-4953-AB7D-F2B18970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28688"/>
        <c:axId val="261229248"/>
        <c:extLst/>
      </c:scatterChart>
      <c:valAx>
        <c:axId val="261228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29248"/>
        <c:crosses val="autoZero"/>
        <c:crossBetween val="midCat"/>
      </c:valAx>
      <c:valAx>
        <c:axId val="26122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 b="0" i="0" u="none" strike="noStrike" baseline="0">
                    <a:effectLst/>
                  </a:rPr>
                  <a:t>Φ</a:t>
                </a:r>
                <a:r>
                  <a:rPr lang="fr-CH" sz="1400" b="0" i="0" u="none" strike="noStrike" baseline="0">
                    <a:effectLst/>
                  </a:rPr>
                  <a:t> [</a:t>
                </a:r>
                <a:r>
                  <a:rPr lang="fr-CH"/>
                  <a:t>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2868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7769687054003245"/>
          <c:h val="9.528833620066691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All!$S$2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All!$J$58:$J$63</c:f>
              <c:numCache>
                <c:formatCode>General</c:formatCode>
                <c:ptCount val="6"/>
                <c:pt idx="0">
                  <c:v>1.8499621447915728</c:v>
                </c:pt>
                <c:pt idx="1">
                  <c:v>1.8364905737441808</c:v>
                </c:pt>
                <c:pt idx="2">
                  <c:v>1.819982894204661</c:v>
                </c:pt>
                <c:pt idx="3">
                  <c:v>1.9261941682912487</c:v>
                </c:pt>
                <c:pt idx="4">
                  <c:v>1.8807865644677879</c:v>
                </c:pt>
                <c:pt idx="5">
                  <c:v>1.8687410157597433</c:v>
                </c:pt>
              </c:numCache>
            </c:numRef>
          </c:xVal>
          <c:yVal>
            <c:numRef>
              <c:f>All!$I$58:$I$63</c:f>
              <c:numCache>
                <c:formatCode>General</c:formatCode>
                <c:ptCount val="6"/>
                <c:pt idx="0">
                  <c:v>0.78730751310612201</c:v>
                </c:pt>
                <c:pt idx="1">
                  <c:v>0.91568623099101543</c:v>
                </c:pt>
                <c:pt idx="2">
                  <c:v>0.92189606873003116</c:v>
                </c:pt>
                <c:pt idx="3">
                  <c:v>0.67207464484830004</c:v>
                </c:pt>
                <c:pt idx="4">
                  <c:v>0.76042491779895771</c:v>
                </c:pt>
                <c:pt idx="5">
                  <c:v>0.7709401905061285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5-43BD-B86B-A7C4B62C3C38}"/>
            </c:ext>
          </c:extLst>
        </c:ser>
        <c:ser>
          <c:idx val="0"/>
          <c:order val="1"/>
          <c:tx>
            <c:strRef>
              <c:f>All!$R$2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All!$J$49:$J$57</c:f>
              <c:numCache>
                <c:formatCode>General</c:formatCode>
                <c:ptCount val="9"/>
                <c:pt idx="0">
                  <c:v>1.6080353778697762</c:v>
                </c:pt>
                <c:pt idx="1">
                  <c:v>1.6413756805315243</c:v>
                </c:pt>
                <c:pt idx="2">
                  <c:v>1.6085735121854765</c:v>
                </c:pt>
                <c:pt idx="3">
                  <c:v>1.4666703463014714</c:v>
                </c:pt>
                <c:pt idx="4">
                  <c:v>1.4855454636763339</c:v>
                </c:pt>
                <c:pt idx="5">
                  <c:v>1.4989292012048947</c:v>
                </c:pt>
                <c:pt idx="6">
                  <c:v>1.487488047450962</c:v>
                </c:pt>
                <c:pt idx="7">
                  <c:v>1.4807717443052217</c:v>
                </c:pt>
                <c:pt idx="8">
                  <c:v>1.4560018023923382</c:v>
                </c:pt>
              </c:numCache>
            </c:numRef>
          </c:xVal>
          <c:yVal>
            <c:numRef>
              <c:f>All!$I$49:$I$57</c:f>
              <c:numCache>
                <c:formatCode>General</c:formatCode>
                <c:ptCount val="9"/>
                <c:pt idx="0">
                  <c:v>0.52658455963254669</c:v>
                </c:pt>
                <c:pt idx="1">
                  <c:v>0.51913236532071316</c:v>
                </c:pt>
                <c:pt idx="2">
                  <c:v>0.52574773220366855</c:v>
                </c:pt>
                <c:pt idx="3">
                  <c:v>0.8196381563509213</c:v>
                </c:pt>
                <c:pt idx="4">
                  <c:v>0.80670898666666491</c:v>
                </c:pt>
                <c:pt idx="5">
                  <c:v>0.78346440648454008</c:v>
                </c:pt>
                <c:pt idx="6">
                  <c:v>0.73476824510962691</c:v>
                </c:pt>
                <c:pt idx="7">
                  <c:v>0.75776211870479659</c:v>
                </c:pt>
                <c:pt idx="8">
                  <c:v>0.7458245135996302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5-43BD-B86B-A7C4B62C3C38}"/>
            </c:ext>
          </c:extLst>
        </c:ser>
        <c:ser>
          <c:idx val="2"/>
          <c:order val="2"/>
          <c:tx>
            <c:strRef>
              <c:f>All!$Q$2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All!$J$25:$J$48</c:f>
              <c:numCache>
                <c:formatCode>General</c:formatCode>
                <c:ptCount val="24"/>
                <c:pt idx="0">
                  <c:v>1.5875803511027224</c:v>
                </c:pt>
                <c:pt idx="1">
                  <c:v>1.5679112423785935</c:v>
                </c:pt>
                <c:pt idx="2">
                  <c:v>1.5426612300874813</c:v>
                </c:pt>
                <c:pt idx="3">
                  <c:v>1.5843322711277261</c:v>
                </c:pt>
                <c:pt idx="4">
                  <c:v>1.5799506886313823</c:v>
                </c:pt>
                <c:pt idx="5">
                  <c:v>1.547999596406743</c:v>
                </c:pt>
                <c:pt idx="7">
                  <c:v>1.5599324872024225</c:v>
                </c:pt>
                <c:pt idx="8">
                  <c:v>1.5381972419068604</c:v>
                </c:pt>
                <c:pt idx="9">
                  <c:v>1.4622426527752426</c:v>
                </c:pt>
                <c:pt idx="10">
                  <c:v>1.4770660872210639</c:v>
                </c:pt>
                <c:pt idx="11">
                  <c:v>1.4497076465732566</c:v>
                </c:pt>
                <c:pt idx="12">
                  <c:v>1.4389541700496262</c:v>
                </c:pt>
                <c:pt idx="13">
                  <c:v>1.4425478671622172</c:v>
                </c:pt>
                <c:pt idx="14">
                  <c:v>1.4419520511028698</c:v>
                </c:pt>
                <c:pt idx="15">
                  <c:v>1.4746636264305861</c:v>
                </c:pt>
                <c:pt idx="16">
                  <c:v>1.4694088624533486</c:v>
                </c:pt>
                <c:pt idx="17">
                  <c:v>1.4486240327743087</c:v>
                </c:pt>
                <c:pt idx="18">
                  <c:v>1.5115421471050634</c:v>
                </c:pt>
                <c:pt idx="19">
                  <c:v>1.4962984634372587</c:v>
                </c:pt>
                <c:pt idx="20">
                  <c:v>1.5667867775718989</c:v>
                </c:pt>
                <c:pt idx="21">
                  <c:v>1.4217796524875301</c:v>
                </c:pt>
                <c:pt idx="22">
                  <c:v>1.4108987197517233</c:v>
                </c:pt>
                <c:pt idx="23">
                  <c:v>1.4692931549405392</c:v>
                </c:pt>
              </c:numCache>
            </c:numRef>
          </c:xVal>
          <c:yVal>
            <c:numRef>
              <c:f>All!$I$25:$I$48</c:f>
              <c:numCache>
                <c:formatCode>General</c:formatCode>
                <c:ptCount val="24"/>
                <c:pt idx="0">
                  <c:v>0.57188168965047248</c:v>
                </c:pt>
                <c:pt idx="1">
                  <c:v>0.58845254598659924</c:v>
                </c:pt>
                <c:pt idx="2">
                  <c:v>0.75702618054234916</c:v>
                </c:pt>
                <c:pt idx="3">
                  <c:v>0.66948520218003771</c:v>
                </c:pt>
                <c:pt idx="4">
                  <c:v>0.77505939617895092</c:v>
                </c:pt>
                <c:pt idx="5">
                  <c:v>0.80758177853488211</c:v>
                </c:pt>
                <c:pt idx="6">
                  <c:v>0.59633639548773387</c:v>
                </c:pt>
                <c:pt idx="7">
                  <c:v>0.80609842291912348</c:v>
                </c:pt>
                <c:pt idx="8">
                  <c:v>0.80796342296600299</c:v>
                </c:pt>
                <c:pt idx="9">
                  <c:v>0.67724559370354454</c:v>
                </c:pt>
                <c:pt idx="10">
                  <c:v>0.67310793182607009</c:v>
                </c:pt>
                <c:pt idx="11">
                  <c:v>0.68418954620904038</c:v>
                </c:pt>
                <c:pt idx="12">
                  <c:v>0.57571038395161622</c:v>
                </c:pt>
                <c:pt idx="13">
                  <c:v>0.57979740251374601</c:v>
                </c:pt>
                <c:pt idx="14">
                  <c:v>0.66401731498644678</c:v>
                </c:pt>
                <c:pt idx="15">
                  <c:v>0.58291910154618565</c:v>
                </c:pt>
                <c:pt idx="16">
                  <c:v>0.62098032691909277</c:v>
                </c:pt>
                <c:pt idx="17">
                  <c:v>0.95548456335804499</c:v>
                </c:pt>
                <c:pt idx="18">
                  <c:v>0.7837878175211932</c:v>
                </c:pt>
                <c:pt idx="19">
                  <c:v>0.77504528779047666</c:v>
                </c:pt>
                <c:pt idx="20">
                  <c:v>0.64872808775199187</c:v>
                </c:pt>
                <c:pt idx="21">
                  <c:v>0.73450886326647258</c:v>
                </c:pt>
                <c:pt idx="22">
                  <c:v>0.45580654494740475</c:v>
                </c:pt>
                <c:pt idx="23">
                  <c:v>0.72485779064317202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5-43BD-B86B-A7C4B62C3C38}"/>
            </c:ext>
          </c:extLst>
        </c:ser>
        <c:ser>
          <c:idx val="1"/>
          <c:order val="3"/>
          <c:tx>
            <c:strRef>
              <c:f>All!$P$2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All!$J$16:$J$24</c:f>
              <c:numCache>
                <c:formatCode>General</c:formatCode>
                <c:ptCount val="9"/>
                <c:pt idx="0">
                  <c:v>1.4985347617372227</c:v>
                </c:pt>
                <c:pt idx="1">
                  <c:v>1.4837461386002635</c:v>
                </c:pt>
                <c:pt idx="2">
                  <c:v>1.5386831579641134</c:v>
                </c:pt>
                <c:pt idx="3">
                  <c:v>1.2868804199483481</c:v>
                </c:pt>
                <c:pt idx="4">
                  <c:v>1.2549884129926188</c:v>
                </c:pt>
                <c:pt idx="5">
                  <c:v>1.269402560406635</c:v>
                </c:pt>
                <c:pt idx="6">
                  <c:v>1.2312734186563912</c:v>
                </c:pt>
                <c:pt idx="7">
                  <c:v>1.2486718447515031</c:v>
                </c:pt>
                <c:pt idx="8">
                  <c:v>1.2490559358058118</c:v>
                </c:pt>
              </c:numCache>
            </c:numRef>
          </c:xVal>
          <c:yVal>
            <c:numRef>
              <c:f>All!$I$16:$I$24</c:f>
              <c:numCache>
                <c:formatCode>General</c:formatCode>
                <c:ptCount val="9"/>
                <c:pt idx="0">
                  <c:v>6.8718027436480658E-2</c:v>
                </c:pt>
                <c:pt idx="1">
                  <c:v>0.15150751248762157</c:v>
                </c:pt>
                <c:pt idx="2">
                  <c:v>0.19824658725495073</c:v>
                </c:pt>
                <c:pt idx="3">
                  <c:v>0.25086647291348135</c:v>
                </c:pt>
                <c:pt idx="4">
                  <c:v>0.36319302317482216</c:v>
                </c:pt>
                <c:pt idx="5">
                  <c:v>0.59858673655572936</c:v>
                </c:pt>
                <c:pt idx="6">
                  <c:v>0.46805164199657073</c:v>
                </c:pt>
                <c:pt idx="7">
                  <c:v>0.19536714197852909</c:v>
                </c:pt>
                <c:pt idx="8">
                  <c:v>0.37045262589477629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5-43BD-B86B-A7C4B62C3C38}"/>
            </c:ext>
          </c:extLst>
        </c:ser>
        <c:ser>
          <c:idx val="3"/>
          <c:order val="4"/>
          <c:tx>
            <c:strRef>
              <c:f>All!$O$2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All!$J$10:$J$15</c:f>
              <c:numCache>
                <c:formatCode>General</c:formatCode>
                <c:ptCount val="6"/>
                <c:pt idx="0">
                  <c:v>1.1846900869261896</c:v>
                </c:pt>
                <c:pt idx="1">
                  <c:v>1.1513931778583206</c:v>
                </c:pt>
                <c:pt idx="2">
                  <c:v>1.1313363912717318</c:v>
                </c:pt>
                <c:pt idx="3">
                  <c:v>1.1401696968520365</c:v>
                </c:pt>
                <c:pt idx="4">
                  <c:v>1.1355242034734967</c:v>
                </c:pt>
                <c:pt idx="5">
                  <c:v>1.1261843933711297</c:v>
                </c:pt>
              </c:numCache>
            </c:numRef>
          </c:xVal>
          <c:yVal>
            <c:numRef>
              <c:f>All!$I$10:$I$15</c:f>
              <c:numCache>
                <c:formatCode>General</c:formatCode>
                <c:ptCount val="6"/>
                <c:pt idx="0">
                  <c:v>4.9201037853509252E-2</c:v>
                </c:pt>
                <c:pt idx="1">
                  <c:v>3.8893086586291439E-2</c:v>
                </c:pt>
                <c:pt idx="2">
                  <c:v>7.852407925137829E-2</c:v>
                </c:pt>
                <c:pt idx="3">
                  <c:v>5.8404743821700911E-2</c:v>
                </c:pt>
                <c:pt idx="4">
                  <c:v>3.5494348063720711E-2</c:v>
                </c:pt>
                <c:pt idx="5">
                  <c:v>3.6608159555831001E-2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5-43BD-B86B-A7C4B62C3C38}"/>
            </c:ext>
          </c:extLst>
        </c:ser>
        <c:ser>
          <c:idx val="4"/>
          <c:order val="5"/>
          <c:tx>
            <c:strRef>
              <c:f>All!$N$2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All!$J$4:$J$9</c:f>
              <c:numCache>
                <c:formatCode>General</c:formatCode>
                <c:ptCount val="6"/>
                <c:pt idx="0">
                  <c:v>1.1535063325178616</c:v>
                </c:pt>
                <c:pt idx="1">
                  <c:v>1.0834961509538878</c:v>
                </c:pt>
                <c:pt idx="2">
                  <c:v>1.0999185089144363</c:v>
                </c:pt>
                <c:pt idx="3">
                  <c:v>1.1045122258875497</c:v>
                </c:pt>
                <c:pt idx="4">
                  <c:v>1.126709491321785</c:v>
                </c:pt>
                <c:pt idx="5">
                  <c:v>1.0924187612296565</c:v>
                </c:pt>
              </c:numCache>
            </c:numRef>
          </c:xVal>
          <c:yVal>
            <c:numRef>
              <c:f>All!$I$4:$I$9</c:f>
              <c:numCache>
                <c:formatCode>General</c:formatCode>
                <c:ptCount val="6"/>
                <c:pt idx="0">
                  <c:v>3.7802297881453964E-2</c:v>
                </c:pt>
                <c:pt idx="1">
                  <c:v>1.3259962423676967E-2</c:v>
                </c:pt>
                <c:pt idx="2">
                  <c:v>2.6462953568947498E-2</c:v>
                </c:pt>
                <c:pt idx="3">
                  <c:v>1.1907967972944992E-2</c:v>
                </c:pt>
                <c:pt idx="4">
                  <c:v>2.292268551673958E-2</c:v>
                </c:pt>
                <c:pt idx="5">
                  <c:v>1.1907967972944992E-2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5-43BD-B86B-A7C4B62C3C38}"/>
            </c:ext>
          </c:extLst>
        </c:ser>
        <c:ser>
          <c:idx val="5"/>
          <c:order val="6"/>
          <c:tx>
            <c:strRef>
              <c:f>All!$H$64</c:f>
              <c:strCache>
                <c:ptCount val="1"/>
                <c:pt idx="0">
                  <c:v>from summary_blockage_comb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All!$J$66:$J$91</c:f>
              <c:numCache>
                <c:formatCode>General</c:formatCode>
                <c:ptCount val="26"/>
                <c:pt idx="0">
                  <c:v>1.5652870190706507</c:v>
                </c:pt>
                <c:pt idx="1">
                  <c:v>1.5676906943144249</c:v>
                </c:pt>
                <c:pt idx="2">
                  <c:v>1.5683969740702011</c:v>
                </c:pt>
                <c:pt idx="3">
                  <c:v>1.5578428144939604</c:v>
                </c:pt>
                <c:pt idx="4">
                  <c:v>1.5787900528432888</c:v>
                </c:pt>
                <c:pt idx="5">
                  <c:v>1.5507343504290203</c:v>
                </c:pt>
                <c:pt idx="6">
                  <c:v>1.5342375165417894</c:v>
                </c:pt>
                <c:pt idx="7">
                  <c:v>1.4985806421610022</c:v>
                </c:pt>
                <c:pt idx="8">
                  <c:v>1.4975033816688308</c:v>
                </c:pt>
                <c:pt idx="9">
                  <c:v>1.5172986077202524</c:v>
                </c:pt>
                <c:pt idx="10">
                  <c:v>1.5228198223578078</c:v>
                </c:pt>
                <c:pt idx="11">
                  <c:v>1.4267240341303187</c:v>
                </c:pt>
                <c:pt idx="12">
                  <c:v>1.4075293658424886</c:v>
                </c:pt>
                <c:pt idx="13">
                  <c:v>1.4374850482251724</c:v>
                </c:pt>
                <c:pt idx="14">
                  <c:v>1.4099504842073605</c:v>
                </c:pt>
                <c:pt idx="15">
                  <c:v>1.4008937415481171</c:v>
                </c:pt>
                <c:pt idx="16">
                  <c:v>1.4351797865353915</c:v>
                </c:pt>
                <c:pt idx="17">
                  <c:v>1.3898552146782119</c:v>
                </c:pt>
                <c:pt idx="18">
                  <c:v>1.4027600702861325</c:v>
                </c:pt>
                <c:pt idx="19">
                  <c:v>1.4579118595564089</c:v>
                </c:pt>
                <c:pt idx="20">
                  <c:v>1.4761722014788887</c:v>
                </c:pt>
                <c:pt idx="21">
                  <c:v>1.4807721618547971</c:v>
                </c:pt>
                <c:pt idx="22">
                  <c:v>1.4806381028574909</c:v>
                </c:pt>
                <c:pt idx="23">
                  <c:v>1.4658931254198269</c:v>
                </c:pt>
                <c:pt idx="24">
                  <c:v>1.4632074064528315</c:v>
                </c:pt>
                <c:pt idx="25">
                  <c:v>1.0663471905567263</c:v>
                </c:pt>
              </c:numCache>
            </c:numRef>
          </c:xVal>
          <c:yVal>
            <c:numRef>
              <c:f>All!$I$66:$I$91</c:f>
              <c:numCache>
                <c:formatCode>General</c:formatCode>
                <c:ptCount val="26"/>
                <c:pt idx="0">
                  <c:v>0.76644345156028504</c:v>
                </c:pt>
                <c:pt idx="1">
                  <c:v>0.60014173083643996</c:v>
                </c:pt>
                <c:pt idx="2">
                  <c:v>0.59173948915291952</c:v>
                </c:pt>
                <c:pt idx="3">
                  <c:v>0.57671423026797564</c:v>
                </c:pt>
                <c:pt idx="4">
                  <c:v>0.59168894630378233</c:v>
                </c:pt>
                <c:pt idx="5">
                  <c:v>0.4640266454195594</c:v>
                </c:pt>
                <c:pt idx="6">
                  <c:v>0.59227662070164322</c:v>
                </c:pt>
                <c:pt idx="7">
                  <c:v>0.67905979161532204</c:v>
                </c:pt>
                <c:pt idx="8">
                  <c:v>0.83032285926071092</c:v>
                </c:pt>
                <c:pt idx="9">
                  <c:v>0.83655411888762354</c:v>
                </c:pt>
                <c:pt idx="10">
                  <c:v>0.82253678713046352</c:v>
                </c:pt>
                <c:pt idx="11">
                  <c:v>0.58514359118269177</c:v>
                </c:pt>
                <c:pt idx="12">
                  <c:v>0.49439248396868979</c:v>
                </c:pt>
                <c:pt idx="13">
                  <c:v>0.47094946608372062</c:v>
                </c:pt>
                <c:pt idx="14">
                  <c:v>0.25712551583110294</c:v>
                </c:pt>
                <c:pt idx="15">
                  <c:v>0.33918233745888926</c:v>
                </c:pt>
                <c:pt idx="16">
                  <c:v>0.33065096020002654</c:v>
                </c:pt>
                <c:pt idx="17">
                  <c:v>0.35496535685096547</c:v>
                </c:pt>
                <c:pt idx="18">
                  <c:v>0.70248833188950333</c:v>
                </c:pt>
                <c:pt idx="19">
                  <c:v>0.30008877741463053</c:v>
                </c:pt>
                <c:pt idx="20">
                  <c:v>0.62785170652129207</c:v>
                </c:pt>
                <c:pt idx="21">
                  <c:v>0.65330690981128592</c:v>
                </c:pt>
                <c:pt idx="22">
                  <c:v>0.9071710358525048</c:v>
                </c:pt>
                <c:pt idx="23">
                  <c:v>0.95246736059388992</c:v>
                </c:pt>
                <c:pt idx="24">
                  <c:v>0.94851289187518573</c:v>
                </c:pt>
                <c:pt idx="25">
                  <c:v>0.62424624941497053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5-43BD-B86B-A7C4B62C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5408"/>
        <c:axId val="261235968"/>
        <c:extLst/>
      </c:scatterChart>
      <c:valAx>
        <c:axId val="26123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35968"/>
        <c:crosses val="autoZero"/>
        <c:crossBetween val="midCat"/>
      </c:valAx>
      <c:valAx>
        <c:axId val="26123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 b="0" i="0" u="none" strike="noStrike" baseline="0">
                    <a:effectLst/>
                  </a:rPr>
                  <a:t>ϑ</a:t>
                </a:r>
                <a:r>
                  <a:rPr lang="fr-CH" sz="1400" b="0" i="0" u="none" strike="noStrike" baseline="0">
                    <a:effectLst/>
                  </a:rPr>
                  <a:t> [</a:t>
                </a:r>
                <a:r>
                  <a:rPr lang="fr-CH"/>
                  <a:t>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354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7769687054003245"/>
          <c:h val="9.528833620066691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'Average points'!$Q$2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points'!$H$22:$H$23</c:f>
              <c:numCache>
                <c:formatCode>General</c:formatCode>
                <c:ptCount val="2"/>
                <c:pt idx="0">
                  <c:v>1.8354903151050506</c:v>
                </c:pt>
                <c:pt idx="1">
                  <c:v>1.8920181468430886</c:v>
                </c:pt>
              </c:numCache>
            </c:numRef>
          </c:xVal>
          <c:yVal>
            <c:numRef>
              <c:f>'Average points'!$I$22:$I$23</c:f>
              <c:numCache>
                <c:formatCode>General</c:formatCode>
                <c:ptCount val="2"/>
                <c:pt idx="0">
                  <c:v>0</c:v>
                </c:pt>
                <c:pt idx="1">
                  <c:v>1.8440907428835034E-4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C-4354-BF05-977E8542AD91}"/>
            </c:ext>
          </c:extLst>
        </c:ser>
        <c:ser>
          <c:idx val="0"/>
          <c:order val="1"/>
          <c:tx>
            <c:strRef>
              <c:f>'Average points'!$P$2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points'!$H$19:$H$21</c:f>
              <c:numCache>
                <c:formatCode>General</c:formatCode>
                <c:ptCount val="3"/>
                <c:pt idx="0">
                  <c:v>1.6192605540071598</c:v>
                </c:pt>
                <c:pt idx="1">
                  <c:v>1.4837561255915015</c:v>
                </c:pt>
                <c:pt idx="2">
                  <c:v>1.4746982020870585</c:v>
                </c:pt>
              </c:numCache>
            </c:numRef>
          </c:xVal>
          <c:yVal>
            <c:numRef>
              <c:f>'Average points'!$I$19:$I$21</c:f>
              <c:numCache>
                <c:formatCode>General</c:formatCode>
                <c:ptCount val="3"/>
                <c:pt idx="0">
                  <c:v>0</c:v>
                </c:pt>
                <c:pt idx="1">
                  <c:v>2.7731661217907742E-3</c:v>
                </c:pt>
                <c:pt idx="2">
                  <c:v>5.072463768115941E-2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C-4354-BF05-977E8542AD91}"/>
            </c:ext>
          </c:extLst>
        </c:ser>
        <c:ser>
          <c:idx val="2"/>
          <c:order val="2"/>
          <c:tx>
            <c:strRef>
              <c:f>'Average points'!$O$2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points'!$H$11:$H$18</c:f>
              <c:numCache>
                <c:formatCode>General</c:formatCode>
                <c:ptCount val="8"/>
                <c:pt idx="0">
                  <c:v>1.5661062335421929</c:v>
                </c:pt>
                <c:pt idx="1">
                  <c:v>1.5707623778509294</c:v>
                </c:pt>
                <c:pt idx="2">
                  <c:v>1.5373417457573433</c:v>
                </c:pt>
                <c:pt idx="3">
                  <c:v>1.4629781252241127</c:v>
                </c:pt>
                <c:pt idx="4">
                  <c:v>1.4411548552903088</c:v>
                </c:pt>
                <c:pt idx="5">
                  <c:v>1.4641754278594963</c:v>
                </c:pt>
                <c:pt idx="6">
                  <c:v>1.5246780507187685</c:v>
                </c:pt>
                <c:pt idx="7">
                  <c:v>1.4338442040417774</c:v>
                </c:pt>
              </c:numCache>
            </c:numRef>
          </c:xVal>
          <c:yVal>
            <c:numRef>
              <c:f>'Average points'!$I$11:$I$18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3.1584245087204731E-4</c:v>
                </c:pt>
                <c:pt idx="3">
                  <c:v>1.4297394895442471E-4</c:v>
                </c:pt>
                <c:pt idx="4">
                  <c:v>5.9272270964176859E-4</c:v>
                </c:pt>
                <c:pt idx="5">
                  <c:v>1.4996270573853988E-2</c:v>
                </c:pt>
                <c:pt idx="6">
                  <c:v>0.15625</c:v>
                </c:pt>
                <c:pt idx="7">
                  <c:v>0.21092278719397362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C-4354-BF05-977E8542AD91}"/>
            </c:ext>
          </c:extLst>
        </c:ser>
        <c:ser>
          <c:idx val="1"/>
          <c:order val="3"/>
          <c:tx>
            <c:strRef>
              <c:f>'Average points'!$N$2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points'!$H$8:$H$10</c:f>
              <c:numCache>
                <c:formatCode>General</c:formatCode>
                <c:ptCount val="3"/>
                <c:pt idx="0">
                  <c:v>1.5069525598862867</c:v>
                </c:pt>
                <c:pt idx="1">
                  <c:v>1.270464882491948</c:v>
                </c:pt>
                <c:pt idx="2">
                  <c:v>1.2430035645919026</c:v>
                </c:pt>
              </c:numCache>
            </c:numRef>
          </c:xVal>
          <c:yVal>
            <c:numRef>
              <c:f>'Average points'!$I$8:$I$10</c:f>
              <c:numCache>
                <c:formatCode>General</c:formatCode>
                <c:ptCount val="3"/>
                <c:pt idx="0">
                  <c:v>0</c:v>
                </c:pt>
                <c:pt idx="1">
                  <c:v>8.4070796460176983E-2</c:v>
                </c:pt>
                <c:pt idx="2">
                  <c:v>0.39655172413793111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C-4354-BF05-977E8542AD91}"/>
            </c:ext>
          </c:extLst>
        </c:ser>
        <c:ser>
          <c:idx val="3"/>
          <c:order val="4"/>
          <c:tx>
            <c:strRef>
              <c:f>'Average points'!$M$2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points'!$H$6:$H$7</c:f>
              <c:numCache>
                <c:formatCode>General</c:formatCode>
                <c:ptCount val="2"/>
                <c:pt idx="0">
                  <c:v>1.1558247098523313</c:v>
                </c:pt>
                <c:pt idx="1">
                  <c:v>1.134025795104606</c:v>
                </c:pt>
              </c:numCache>
            </c:numRef>
          </c:xVal>
          <c:yVal>
            <c:numRef>
              <c:f>'Average points'!$I$6:$I$7</c:f>
              <c:numCache>
                <c:formatCode>General</c:formatCode>
                <c:ptCount val="2"/>
                <c:pt idx="0">
                  <c:v>0.51851851851851849</c:v>
                </c:pt>
                <c:pt idx="1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C-4354-BF05-977E8542AD91}"/>
            </c:ext>
          </c:extLst>
        </c:ser>
        <c:ser>
          <c:idx val="4"/>
          <c:order val="5"/>
          <c:tx>
            <c:strRef>
              <c:f>'Average points'!$L$2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points'!$H$4:$H$5</c:f>
              <c:numCache>
                <c:formatCode>General</c:formatCode>
                <c:ptCount val="2"/>
                <c:pt idx="0">
                  <c:v>1.1120448368992988</c:v>
                </c:pt>
                <c:pt idx="1">
                  <c:v>1.1078807055811299</c:v>
                </c:pt>
              </c:numCache>
            </c:numRef>
          </c:xVal>
          <c:yVal>
            <c:numRef>
              <c:f>'Average points'!$I$4:$I$5</c:f>
              <c:numCache>
                <c:formatCode>General</c:formatCode>
                <c:ptCount val="2"/>
                <c:pt idx="0">
                  <c:v>0.77777777777777779</c:v>
                </c:pt>
                <c:pt idx="1">
                  <c:v>0.73333333333333339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C-4354-BF05-977E8542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41568"/>
        <c:axId val="261242128"/>
        <c:extLst/>
      </c:scatterChart>
      <c:valAx>
        <c:axId val="261241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Dx[-]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42128"/>
        <c:crosses val="autoZero"/>
        <c:crossBetween val="midCat"/>
      </c:valAx>
      <c:valAx>
        <c:axId val="261242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24156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2941625662028153"/>
          <c:h val="4.53573810665756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675504115149901"/>
          <c:y val="3.9606444903836427E-2"/>
          <c:w val="0.77097640772015119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'Average points'!$Q$2</c:f>
              <c:strCache>
                <c:ptCount val="1"/>
                <c:pt idx="0">
                  <c:v>f=1.9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points'!$F$22:$F$23</c:f>
              <c:numCache>
                <c:formatCode>General</c:formatCode>
                <c:ptCount val="2"/>
                <c:pt idx="0">
                  <c:v>2.973187565916433E-3</c:v>
                </c:pt>
                <c:pt idx="1">
                  <c:v>3.3521197626002188E-3</c:v>
                </c:pt>
              </c:numCache>
            </c:numRef>
          </c:xVal>
          <c:yVal>
            <c:numRef>
              <c:f>'Average points'!$I$22:$I$23</c:f>
              <c:numCache>
                <c:formatCode>General</c:formatCode>
                <c:ptCount val="2"/>
                <c:pt idx="0">
                  <c:v>0</c:v>
                </c:pt>
                <c:pt idx="1">
                  <c:v>1.8440907428835034E-4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9-4F9F-AC9C-EA9B5AF216DA}"/>
            </c:ext>
          </c:extLst>
        </c:ser>
        <c:ser>
          <c:idx val="0"/>
          <c:order val="1"/>
          <c:tx>
            <c:strRef>
              <c:f>'Average points'!$P$2</c:f>
              <c:strCache>
                <c:ptCount val="1"/>
                <c:pt idx="0">
                  <c:v>f=1.83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points'!$F$19:$F$21</c:f>
              <c:numCache>
                <c:formatCode>General</c:formatCode>
                <c:ptCount val="3"/>
                <c:pt idx="0">
                  <c:v>1.4400842562562138E-3</c:v>
                </c:pt>
                <c:pt idx="1">
                  <c:v>2.5180749602720142E-3</c:v>
                </c:pt>
                <c:pt idx="2">
                  <c:v>2.6937178350826393E-3</c:v>
                </c:pt>
              </c:numCache>
            </c:numRef>
          </c:xVal>
          <c:yVal>
            <c:numRef>
              <c:f>'Average points'!$I$19:$I$21</c:f>
              <c:numCache>
                <c:formatCode>General</c:formatCode>
                <c:ptCount val="3"/>
                <c:pt idx="0">
                  <c:v>0</c:v>
                </c:pt>
                <c:pt idx="1">
                  <c:v>2.7731661217907742E-3</c:v>
                </c:pt>
                <c:pt idx="2">
                  <c:v>5.072463768115941E-2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9-4F9F-AC9C-EA9B5AF216DA}"/>
            </c:ext>
          </c:extLst>
        </c:ser>
        <c:ser>
          <c:idx val="2"/>
          <c:order val="2"/>
          <c:tx>
            <c:strRef>
              <c:f>'Average points'!$O$2</c:f>
              <c:strCache>
                <c:ptCount val="1"/>
                <c:pt idx="0">
                  <c:v>f=1.75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points'!$F$11:$F$18</c:f>
              <c:numCache>
                <c:formatCode>General</c:formatCode>
                <c:ptCount val="8"/>
                <c:pt idx="0">
                  <c:v>1.0349181196976736E-3</c:v>
                </c:pt>
                <c:pt idx="1">
                  <c:v>1.321626909688282E-3</c:v>
                </c:pt>
                <c:pt idx="2">
                  <c:v>1.4280718985784958E-3</c:v>
                </c:pt>
                <c:pt idx="3">
                  <c:v>1.4840415383835875E-3</c:v>
                </c:pt>
                <c:pt idx="4">
                  <c:v>1.483301252311414E-3</c:v>
                </c:pt>
                <c:pt idx="5">
                  <c:v>1.9358534054463123E-3</c:v>
                </c:pt>
                <c:pt idx="6">
                  <c:v>2.2482431605832303E-3</c:v>
                </c:pt>
                <c:pt idx="7">
                  <c:v>2.17177920664488E-3</c:v>
                </c:pt>
              </c:numCache>
            </c:numRef>
          </c:xVal>
          <c:yVal>
            <c:numRef>
              <c:f>'Average points'!$I$11:$I$18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3.1584245087204731E-4</c:v>
                </c:pt>
                <c:pt idx="3">
                  <c:v>1.4297394895442471E-4</c:v>
                </c:pt>
                <c:pt idx="4">
                  <c:v>5.9272270964176859E-4</c:v>
                </c:pt>
                <c:pt idx="5">
                  <c:v>1.4996270573853988E-2</c:v>
                </c:pt>
                <c:pt idx="6">
                  <c:v>0.15625</c:v>
                </c:pt>
                <c:pt idx="7">
                  <c:v>0.21092278719397362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9-4F9F-AC9C-EA9B5AF216DA}"/>
            </c:ext>
          </c:extLst>
        </c:ser>
        <c:ser>
          <c:idx val="1"/>
          <c:order val="3"/>
          <c:tx>
            <c:strRef>
              <c:f>'Average points'!$N$2</c:f>
              <c:strCache>
                <c:ptCount val="1"/>
                <c:pt idx="0">
                  <c:v>f=1.68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'Average points'!$F$8:$F$10</c:f>
              <c:numCache>
                <c:formatCode>General</c:formatCode>
                <c:ptCount val="3"/>
                <c:pt idx="0">
                  <c:v>2.143668121734631E-4</c:v>
                </c:pt>
                <c:pt idx="1">
                  <c:v>6.5446369720707418E-4</c:v>
                </c:pt>
                <c:pt idx="2">
                  <c:v>6.3162020261793084E-4</c:v>
                </c:pt>
              </c:numCache>
            </c:numRef>
          </c:xVal>
          <c:yVal>
            <c:numRef>
              <c:f>'Average points'!$I$8:$I$10</c:f>
              <c:numCache>
                <c:formatCode>General</c:formatCode>
                <c:ptCount val="3"/>
                <c:pt idx="0">
                  <c:v>0</c:v>
                </c:pt>
                <c:pt idx="1">
                  <c:v>8.4070796460176983E-2</c:v>
                </c:pt>
                <c:pt idx="2">
                  <c:v>0.39655172413793111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9-4F9F-AC9C-EA9B5AF216DA}"/>
            </c:ext>
          </c:extLst>
        </c:ser>
        <c:ser>
          <c:idx val="3"/>
          <c:order val="4"/>
          <c:tx>
            <c:strRef>
              <c:f>'Average points'!$M$2</c:f>
              <c:strCache>
                <c:ptCount val="1"/>
                <c:pt idx="0">
                  <c:v>f=1.61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points'!$F$6:$F$7</c:f>
              <c:numCache>
                <c:formatCode>General</c:formatCode>
                <c:ptCount val="2"/>
                <c:pt idx="0">
                  <c:v>8.1435374375567855E-5</c:v>
                </c:pt>
                <c:pt idx="1">
                  <c:v>6.7287988561529451E-5</c:v>
                </c:pt>
              </c:numCache>
            </c:numRef>
          </c:xVal>
          <c:yVal>
            <c:numRef>
              <c:f>'Average points'!$I$6:$I$7</c:f>
              <c:numCache>
                <c:formatCode>General</c:formatCode>
                <c:ptCount val="2"/>
                <c:pt idx="0">
                  <c:v>0.51851851851851849</c:v>
                </c:pt>
                <c:pt idx="1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89-4F9F-AC9C-EA9B5AF216DA}"/>
            </c:ext>
          </c:extLst>
        </c:ser>
        <c:ser>
          <c:idx val="4"/>
          <c:order val="5"/>
          <c:tx>
            <c:strRef>
              <c:f>'Average points'!$L$2</c:f>
              <c:strCache>
                <c:ptCount val="1"/>
                <c:pt idx="0">
                  <c:v>f=1.54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points'!$F$4:$F$5</c:f>
              <c:numCache>
                <c:formatCode>General</c:formatCode>
                <c:ptCount val="2"/>
                <c:pt idx="0">
                  <c:v>3.7282415797688394E-5</c:v>
                </c:pt>
                <c:pt idx="1">
                  <c:v>2.4202297795352034E-5</c:v>
                </c:pt>
              </c:numCache>
            </c:numRef>
          </c:xVal>
          <c:yVal>
            <c:numRef>
              <c:f>'Average points'!$I$4:$I$5</c:f>
              <c:numCache>
                <c:formatCode>General</c:formatCode>
                <c:ptCount val="2"/>
                <c:pt idx="0">
                  <c:v>0.77777777777777779</c:v>
                </c:pt>
                <c:pt idx="1">
                  <c:v>0.73333333333333339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9-4F9F-AC9C-EA9B5AF2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28288"/>
        <c:axId val="261428848"/>
        <c:extLst/>
      </c:scatterChart>
      <c:valAx>
        <c:axId val="261428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Φ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428848"/>
        <c:crosses val="autoZero"/>
        <c:crossBetween val="midCat"/>
      </c:valAx>
      <c:valAx>
        <c:axId val="26142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fr-CH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V*r</a:t>
                </a:r>
                <a:r>
                  <a:rPr lang="fr-CH">
                    <a:effectLst/>
                  </a:rPr>
                  <a:t> 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142828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72941625662028153"/>
          <c:h val="4.53573810665756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164167</xdr:colOff>
      <xdr:row>1</xdr:row>
      <xdr:rowOff>179296</xdr:rowOff>
    </xdr:from>
    <xdr:to>
      <xdr:col>21</xdr:col>
      <xdr:colOff>414618</xdr:colOff>
      <xdr:row>33</xdr:row>
      <xdr:rowOff>123265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526676</xdr:colOff>
      <xdr:row>1</xdr:row>
      <xdr:rowOff>168089</xdr:rowOff>
    </xdr:from>
    <xdr:to>
      <xdr:col>30</xdr:col>
      <xdr:colOff>172010</xdr:colOff>
      <xdr:row>33</xdr:row>
      <xdr:rowOff>112058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34</xdr:row>
      <xdr:rowOff>100853</xdr:rowOff>
    </xdr:from>
    <xdr:to>
      <xdr:col>21</xdr:col>
      <xdr:colOff>440951</xdr:colOff>
      <xdr:row>66</xdr:row>
      <xdr:rowOff>78440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31</xdr:col>
      <xdr:colOff>250451</xdr:colOff>
      <xdr:row>66</xdr:row>
      <xdr:rowOff>168087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68</xdr:row>
      <xdr:rowOff>0</xdr:rowOff>
    </xdr:from>
    <xdr:to>
      <xdr:col>31</xdr:col>
      <xdr:colOff>250451</xdr:colOff>
      <xdr:row>99</xdr:row>
      <xdr:rowOff>168087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164167</xdr:colOff>
      <xdr:row>1</xdr:row>
      <xdr:rowOff>179296</xdr:rowOff>
    </xdr:from>
    <xdr:to>
      <xdr:col>19</xdr:col>
      <xdr:colOff>414618</xdr:colOff>
      <xdr:row>33</xdr:row>
      <xdr:rowOff>123265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526676</xdr:colOff>
      <xdr:row>1</xdr:row>
      <xdr:rowOff>168089</xdr:rowOff>
    </xdr:from>
    <xdr:to>
      <xdr:col>28</xdr:col>
      <xdr:colOff>172010</xdr:colOff>
      <xdr:row>33</xdr:row>
      <xdr:rowOff>112058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2" displayName="Table22" ref="B3:L63" totalsRowShown="0" headerRowDxfId="23" dataDxfId="22">
  <autoFilter ref="B3:L63"/>
  <tableColumns count="11">
    <tableColumn id="3" name="Exp." dataDxfId="21"/>
    <tableColumn id="7" name="File" dataDxfId="20"/>
    <tableColumn id="2" name="Q" dataDxfId="19"/>
    <tableColumn id="4" name="Qb,max" dataDxfId="18"/>
    <tableColumn id="5" name="h0" dataDxfId="17"/>
    <tableColumn id="12" name="f" dataDxfId="16"/>
    <tableColumn id="20" name="Φ" dataDxfId="15"/>
    <tableColumn id="16" name="ϑrel" dataDxfId="14"/>
    <tableColumn id="17" name="FrDx" dataDxfId="13"/>
    <tableColumn id="6" name="ΔV*r" dataDxfId="12"/>
    <tableColumn id="1" name="hx84" dataDxfId="11">
      <calculatedColumnFormula>Table22[[#This Row],[h0]]/(Table22[[#This Row],[f]]*D_84)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3" name="Table224" displayName="Table224" ref="B3:J23" totalsRowShown="0" headerRowDxfId="10" dataDxfId="9">
  <autoFilter ref="B3:J23"/>
  <tableColumns count="9">
    <tableColumn id="3" name="Q " dataDxfId="8"/>
    <tableColumn id="4" name="Qb,max" dataDxfId="7"/>
    <tableColumn id="5" name="h0" dataDxfId="6"/>
    <tableColumn id="12" name="f" dataDxfId="5"/>
    <tableColumn id="20" name="Φ" dataDxfId="4"/>
    <tableColumn id="16" name="ϑrel" dataDxfId="3"/>
    <tableColumn id="17" name="FrDx" dataDxfId="2"/>
    <tableColumn id="6" name="ΔV*r" dataDxfId="1"/>
    <tableColumn id="1" name="hx84" dataDxfId="0">
      <calculatedColumnFormula>Table224[[#This Row],[h0]]/(Table224[[#This Row],[f]]*0.01368)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abSelected="1" zoomScale="85" zoomScaleNormal="85" workbookViewId="0">
      <selection activeCell="AK54" sqref="AK54"/>
    </sheetView>
  </sheetViews>
  <sheetFormatPr defaultRowHeight="15" x14ac:dyDescent="0.25"/>
  <cols>
    <col min="1" max="1" width="14" style="1" customWidth="1"/>
    <col min="2" max="5" width="9.140625" style="2"/>
    <col min="6" max="6" width="10.140625" style="2" bestFit="1" customWidth="1"/>
    <col min="7" max="7" width="11.7109375" style="1" customWidth="1"/>
    <col min="8" max="16384" width="9.140625" style="1"/>
  </cols>
  <sheetData>
    <row r="1" spans="1:19" x14ac:dyDescent="0.25">
      <c r="G1" s="5"/>
    </row>
    <row r="2" spans="1:19" x14ac:dyDescent="0.25">
      <c r="B2" s="3" t="s">
        <v>3</v>
      </c>
      <c r="C2" s="3" t="s">
        <v>3</v>
      </c>
      <c r="D2" s="3" t="s">
        <v>8</v>
      </c>
      <c r="E2" s="3" t="s">
        <v>4</v>
      </c>
      <c r="F2" s="3" t="s">
        <v>5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3" spans="1:19" ht="18" x14ac:dyDescent="0.35">
      <c r="B3" s="4" t="s">
        <v>1</v>
      </c>
      <c r="C3" s="4" t="s">
        <v>2</v>
      </c>
      <c r="D3" s="4" t="s">
        <v>22</v>
      </c>
      <c r="E3" s="4" t="s">
        <v>12</v>
      </c>
      <c r="F3" s="4" t="s">
        <v>11</v>
      </c>
      <c r="G3" s="4" t="s">
        <v>14</v>
      </c>
      <c r="H3" s="4" t="s">
        <v>9</v>
      </c>
      <c r="I3" s="4" t="s">
        <v>7</v>
      </c>
      <c r="J3" s="4" t="s">
        <v>10</v>
      </c>
      <c r="K3" s="4" t="s">
        <v>13</v>
      </c>
      <c r="L3" s="15" t="s">
        <v>21</v>
      </c>
    </row>
    <row r="4" spans="1:19" x14ac:dyDescent="0.25">
      <c r="A4" s="1">
        <v>1</v>
      </c>
      <c r="B4" s="6">
        <v>6700</v>
      </c>
      <c r="C4" s="6">
        <v>2</v>
      </c>
      <c r="D4" s="6">
        <v>3.3571428571428572E-3</v>
      </c>
      <c r="E4" s="6">
        <v>5.000000000000001E-3</v>
      </c>
      <c r="F4" s="7">
        <v>4.2363835000000002E-2</v>
      </c>
      <c r="G4" s="6">
        <v>1.5350877192982457</v>
      </c>
      <c r="H4" s="6">
        <v>5.6151426287097105E-5</v>
      </c>
      <c r="I4" s="6">
        <v>3.7802297881453964E-2</v>
      </c>
      <c r="J4" s="6">
        <v>1.1535063325178616</v>
      </c>
      <c r="K4" s="13">
        <v>0.72727272727272729</v>
      </c>
      <c r="L4" s="14">
        <f>Table22[[#This Row],[h0]]/(Table22[[#This Row],[f]]*D_84)</f>
        <v>2.017325476190476</v>
      </c>
    </row>
    <row r="5" spans="1:19" x14ac:dyDescent="0.25">
      <c r="A5" s="1">
        <v>2</v>
      </c>
      <c r="B5" s="6">
        <v>6700</v>
      </c>
      <c r="C5" s="6">
        <v>3</v>
      </c>
      <c r="D5" s="6">
        <v>3.2333333333333329E-3</v>
      </c>
      <c r="E5" s="6">
        <v>1.6666666666666681E-3</v>
      </c>
      <c r="F5" s="7">
        <v>4.3077486571428576E-2</v>
      </c>
      <c r="G5" s="6">
        <v>1.5350877192982457</v>
      </c>
      <c r="H5" s="6">
        <v>1.8561854231652781E-5</v>
      </c>
      <c r="I5" s="6">
        <v>1.3259962423676967E-2</v>
      </c>
      <c r="J5" s="6">
        <v>1.0834961509538878</v>
      </c>
      <c r="K5" s="13">
        <v>0.90909090909090906</v>
      </c>
      <c r="L5" s="14">
        <f>Table22[[#This Row],[h0]]/(Table22[[#This Row],[f]]*D_84)</f>
        <v>2.0513088843537415</v>
      </c>
    </row>
    <row r="6" spans="1:19" x14ac:dyDescent="0.25">
      <c r="A6" s="1">
        <v>3</v>
      </c>
      <c r="B6" s="8">
        <v>6700</v>
      </c>
      <c r="C6" s="8">
        <v>4</v>
      </c>
      <c r="D6" s="8">
        <v>3.2384615384615381E-3</v>
      </c>
      <c r="E6" s="8">
        <v>3.3333333333333335E-3</v>
      </c>
      <c r="F6" s="9">
        <v>4.2692632090909087E-2</v>
      </c>
      <c r="G6" s="6">
        <v>1.5350877192982457</v>
      </c>
      <c r="H6" s="6">
        <v>3.729055112184461E-5</v>
      </c>
      <c r="I6" s="6">
        <v>2.6462953568947498E-2</v>
      </c>
      <c r="J6" s="6">
        <v>1.0999185089144363</v>
      </c>
      <c r="K6" s="13">
        <v>0.6</v>
      </c>
      <c r="L6" s="14">
        <f>Table22[[#This Row],[h0]]/(Table22[[#This Row],[f]]*D_84)</f>
        <v>2.0329824805194803</v>
      </c>
    </row>
    <row r="7" spans="1:19" x14ac:dyDescent="0.25">
      <c r="A7" s="1">
        <v>4</v>
      </c>
      <c r="B7" s="8">
        <v>6700</v>
      </c>
      <c r="C7" s="8">
        <v>5</v>
      </c>
      <c r="D7" s="8">
        <v>3.5000000000000001E-3</v>
      </c>
      <c r="E7" s="8">
        <v>1.6666666666666663E-3</v>
      </c>
      <c r="F7" s="8">
        <v>4.4829774999999995E-2</v>
      </c>
      <c r="G7" s="6">
        <v>1.5350877192982457</v>
      </c>
      <c r="H7" s="6">
        <v>1.8191275494853654E-5</v>
      </c>
      <c r="I7" s="6">
        <v>1.1907967972944992E-2</v>
      </c>
      <c r="J7" s="6">
        <v>1.1045122258875497</v>
      </c>
      <c r="K7" s="13">
        <v>0.8</v>
      </c>
      <c r="L7" s="14">
        <f>Table22[[#This Row],[h0]]/(Table22[[#This Row],[f]]*D_84)</f>
        <v>2.13475119047619</v>
      </c>
    </row>
    <row r="8" spans="1:19" x14ac:dyDescent="0.25">
      <c r="A8" s="1">
        <v>5</v>
      </c>
      <c r="B8" s="8">
        <v>6700</v>
      </c>
      <c r="C8" s="8">
        <v>6</v>
      </c>
      <c r="D8" s="8">
        <v>3.5999999999999999E-3</v>
      </c>
      <c r="E8" s="8">
        <v>3.3333333333333335E-3</v>
      </c>
      <c r="F8" s="9">
        <v>4.5075833999999995E-2</v>
      </c>
      <c r="G8" s="6">
        <v>1.5350877192982457</v>
      </c>
      <c r="H8" s="6">
        <v>3.6280839473649609E-5</v>
      </c>
      <c r="I8" s="6">
        <v>2.292268551673958E-2</v>
      </c>
      <c r="J8" s="6">
        <v>1.126709491321785</v>
      </c>
      <c r="K8" s="13">
        <v>0.6</v>
      </c>
      <c r="L8" s="14">
        <f>Table22[[#This Row],[h0]]/(Table22[[#This Row],[f]]*D_84)</f>
        <v>2.1464682857142852</v>
      </c>
    </row>
    <row r="9" spans="1:19" x14ac:dyDescent="0.25">
      <c r="A9" s="1">
        <v>6</v>
      </c>
      <c r="B9" s="8">
        <v>6700</v>
      </c>
      <c r="C9" s="8">
        <v>7</v>
      </c>
      <c r="D9" s="8">
        <v>3.5000000000000001E-3</v>
      </c>
      <c r="E9" s="8">
        <v>1.6666666666666663E-3</v>
      </c>
      <c r="F9" s="8">
        <v>4.5157462333333336E-2</v>
      </c>
      <c r="G9" s="6">
        <v>1.5350877192982457</v>
      </c>
      <c r="H9" s="6">
        <v>1.8123611452010967E-5</v>
      </c>
      <c r="I9" s="6">
        <v>1.1907967972944992E-2</v>
      </c>
      <c r="J9" s="6">
        <v>1.0924187612296565</v>
      </c>
      <c r="K9" s="13">
        <v>0.8</v>
      </c>
      <c r="L9" s="14">
        <f>Table22[[#This Row],[h0]]/(Table22[[#This Row],[f]]*D_84)</f>
        <v>2.150355349206349</v>
      </c>
    </row>
    <row r="10" spans="1:19" x14ac:dyDescent="0.25">
      <c r="A10" s="1">
        <v>7</v>
      </c>
      <c r="B10" s="8">
        <v>6700</v>
      </c>
      <c r="C10" s="8">
        <v>8</v>
      </c>
      <c r="D10" s="8">
        <v>3.4173913043478252E-3</v>
      </c>
      <c r="E10" s="8">
        <v>6.6666666666666671E-3</v>
      </c>
      <c r="F10" s="9">
        <v>4.2112877999999999E-2</v>
      </c>
      <c r="G10" s="6">
        <v>1.6081871345029242</v>
      </c>
      <c r="H10" s="6">
        <v>7.5089474790253322E-5</v>
      </c>
      <c r="I10" s="6">
        <v>4.9201037853509252E-2</v>
      </c>
      <c r="J10" s="6">
        <v>1.1846900869261896</v>
      </c>
      <c r="K10" s="13">
        <v>0.2</v>
      </c>
      <c r="L10" s="14">
        <f>Table22[[#This Row],[h0]]/(Table22[[#This Row],[f]]*D_84)</f>
        <v>1.9142217272727271</v>
      </c>
    </row>
    <row r="11" spans="1:19" x14ac:dyDescent="0.25">
      <c r="A11" s="1">
        <v>8</v>
      </c>
      <c r="B11" s="8">
        <v>6700</v>
      </c>
      <c r="C11" s="8">
        <v>9</v>
      </c>
      <c r="D11" s="8">
        <v>3.2874999999999992E-3</v>
      </c>
      <c r="E11" s="8">
        <v>5.000000000000001E-3</v>
      </c>
      <c r="F11" s="8">
        <v>4.1825230142857141E-2</v>
      </c>
      <c r="G11" s="6">
        <v>1.6081871345029242</v>
      </c>
      <c r="H11" s="6">
        <v>5.6508215561931744E-5</v>
      </c>
      <c r="I11" s="6">
        <v>3.8893086586291439E-2</v>
      </c>
      <c r="J11" s="6">
        <v>1.1513931778583206</v>
      </c>
      <c r="K11" s="13">
        <v>0.72727272727272729</v>
      </c>
      <c r="L11" s="14">
        <f>Table22[[#This Row],[h0]]/(Table22[[#This Row],[f]]*D_84)</f>
        <v>1.9011468246753245</v>
      </c>
    </row>
    <row r="12" spans="1:19" x14ac:dyDescent="0.25">
      <c r="A12" s="1">
        <v>9</v>
      </c>
      <c r="B12" s="8">
        <v>6700</v>
      </c>
      <c r="C12" s="8">
        <v>10</v>
      </c>
      <c r="D12" s="8">
        <v>3.2647058823529413E-3</v>
      </c>
      <c r="E12" s="8">
        <v>1.0000000000000002E-2</v>
      </c>
      <c r="F12" s="9">
        <v>4.2123408399999993E-2</v>
      </c>
      <c r="G12" s="6">
        <v>1.6081871345029242</v>
      </c>
      <c r="H12" s="6">
        <v>1.1262026871438427E-4</v>
      </c>
      <c r="I12" s="6">
        <v>7.852407925137829E-2</v>
      </c>
      <c r="J12" s="6">
        <v>1.1313363912717318</v>
      </c>
      <c r="K12" s="13">
        <v>0.45454545454545453</v>
      </c>
      <c r="L12" s="14">
        <f>Table22[[#This Row],[h0]]/(Table22[[#This Row],[f]]*D_84)</f>
        <v>1.9147003818181814</v>
      </c>
    </row>
    <row r="13" spans="1:19" x14ac:dyDescent="0.25">
      <c r="A13" s="1">
        <v>10</v>
      </c>
      <c r="B13" s="8">
        <v>6700</v>
      </c>
      <c r="C13" s="8">
        <v>11</v>
      </c>
      <c r="D13" s="8">
        <v>3.5499999999999998E-3</v>
      </c>
      <c r="E13" s="8">
        <v>8.333333333333335E-3</v>
      </c>
      <c r="F13" s="8">
        <v>4.4310385124999997E-2</v>
      </c>
      <c r="G13" s="6">
        <v>1.6081871345029242</v>
      </c>
      <c r="H13" s="6">
        <v>9.1497826783505992E-5</v>
      </c>
      <c r="I13" s="6">
        <v>5.8404743821700911E-2</v>
      </c>
      <c r="J13" s="6">
        <v>1.1401696968520365</v>
      </c>
      <c r="K13" s="13">
        <v>0.54545454545454541</v>
      </c>
      <c r="L13" s="14">
        <f>Table22[[#This Row],[h0]]/(Table22[[#This Row],[f]]*D_84)</f>
        <v>2.0141084147727271</v>
      </c>
    </row>
    <row r="14" spans="1:19" x14ac:dyDescent="0.25">
      <c r="A14" s="1">
        <v>11</v>
      </c>
      <c r="B14" s="8">
        <v>6700</v>
      </c>
      <c r="C14" s="8">
        <v>12</v>
      </c>
      <c r="D14" s="8">
        <v>3.5166666666666666E-3</v>
      </c>
      <c r="E14" s="8">
        <v>5.000000000000001E-3</v>
      </c>
      <c r="F14" s="8">
        <v>4.4153361437500004E-2</v>
      </c>
      <c r="G14" s="6">
        <v>1.6081871345029242</v>
      </c>
      <c r="H14" s="6">
        <v>5.4997674524538589E-5</v>
      </c>
      <c r="I14" s="6">
        <v>3.5494348063720711E-2</v>
      </c>
      <c r="J14" s="6">
        <v>1.1355242034734967</v>
      </c>
      <c r="K14" s="13">
        <v>0.72727272727272729</v>
      </c>
      <c r="L14" s="14">
        <f>Table22[[#This Row],[h0]]/(Table22[[#This Row],[f]]*D_84)</f>
        <v>2.0069709744318183</v>
      </c>
    </row>
    <row r="15" spans="1:19" x14ac:dyDescent="0.25">
      <c r="A15" s="1">
        <v>12</v>
      </c>
      <c r="B15" s="8">
        <v>6700</v>
      </c>
      <c r="C15" s="8">
        <v>13</v>
      </c>
      <c r="D15" s="8">
        <v>3.4375000000000005E-3</v>
      </c>
      <c r="E15" s="8">
        <v>5.000000000000001E-3</v>
      </c>
      <c r="F15" s="8">
        <v>4.3729928857142851E-2</v>
      </c>
      <c r="G15" s="6">
        <v>1.6081871345029242</v>
      </c>
      <c r="H15" s="6">
        <v>5.5266368958264246E-5</v>
      </c>
      <c r="I15" s="6">
        <v>3.6608159555831001E-2</v>
      </c>
      <c r="J15" s="6">
        <v>1.1261843933711297</v>
      </c>
      <c r="K15" s="13">
        <v>0.72727272727272729</v>
      </c>
      <c r="L15" s="14">
        <f>Table22[[#This Row],[h0]]/(Table22[[#This Row],[f]]*D_84)</f>
        <v>1.9877240389610384</v>
      </c>
    </row>
    <row r="16" spans="1:19" x14ac:dyDescent="0.25">
      <c r="A16" s="1">
        <v>13</v>
      </c>
      <c r="B16" s="8">
        <v>6700</v>
      </c>
      <c r="C16" s="8">
        <v>14</v>
      </c>
      <c r="D16" s="8">
        <v>3.14909090909091E-3</v>
      </c>
      <c r="E16" s="8">
        <v>8.3333333333333332E-3</v>
      </c>
      <c r="F16" s="8">
        <v>3.3940378584905659E-2</v>
      </c>
      <c r="G16" s="6">
        <v>1.6812865497076024</v>
      </c>
      <c r="H16" s="6">
        <v>1.0383945952605064E-4</v>
      </c>
      <c r="I16" s="6">
        <v>6.8718027436480658E-2</v>
      </c>
      <c r="J16" s="6">
        <v>1.4985347617372227</v>
      </c>
      <c r="K16" s="13">
        <v>0</v>
      </c>
      <c r="L16" s="14">
        <f>Table22[[#This Row],[h0]]/(Table22[[#This Row],[f]]*D_84)</f>
        <v>1.475668634126333</v>
      </c>
    </row>
    <row r="17" spans="1:12" x14ac:dyDescent="0.25">
      <c r="A17" s="1">
        <v>14</v>
      </c>
      <c r="B17" s="8">
        <v>6700</v>
      </c>
      <c r="C17" s="8">
        <v>15</v>
      </c>
      <c r="D17" s="8">
        <v>3.1440677966101697E-3</v>
      </c>
      <c r="E17" s="8">
        <v>1.8333333333333333E-2</v>
      </c>
      <c r="F17" s="8">
        <v>3.4136780421052629E-2</v>
      </c>
      <c r="G17" s="6">
        <v>1.6812865497076024</v>
      </c>
      <c r="H17" s="6">
        <v>2.2786470049492128E-4</v>
      </c>
      <c r="I17" s="6">
        <v>0.15150751248762157</v>
      </c>
      <c r="J17" s="6">
        <v>1.4837461386002635</v>
      </c>
      <c r="K17" s="13">
        <v>0</v>
      </c>
      <c r="L17" s="14">
        <f>Table22[[#This Row],[h0]]/(Table22[[#This Row],[f]]*D_84)</f>
        <v>1.4842078443935927</v>
      </c>
    </row>
    <row r="18" spans="1:12" x14ac:dyDescent="0.25">
      <c r="A18" s="1">
        <v>15</v>
      </c>
      <c r="B18" s="8">
        <v>6700</v>
      </c>
      <c r="C18" s="8">
        <v>16</v>
      </c>
      <c r="D18" s="8">
        <v>3.2411764705882356E-3</v>
      </c>
      <c r="E18" s="8">
        <v>2.5000000000000001E-2</v>
      </c>
      <c r="F18" s="8">
        <v>3.3996536066666659E-2</v>
      </c>
      <c r="G18" s="6">
        <v>1.6812865497076024</v>
      </c>
      <c r="H18" s="6">
        <v>3.1129099610108821E-4</v>
      </c>
      <c r="I18" s="6">
        <v>0.19824658725495073</v>
      </c>
      <c r="J18" s="6">
        <v>1.5386831579641134</v>
      </c>
      <c r="K18" s="13">
        <v>0</v>
      </c>
      <c r="L18" s="14">
        <f>Table22[[#This Row],[h0]]/(Table22[[#This Row],[f]]*D_84)</f>
        <v>1.4781102637681156</v>
      </c>
    </row>
    <row r="19" spans="1:12" x14ac:dyDescent="0.25">
      <c r="A19" s="1">
        <v>16</v>
      </c>
      <c r="B19" s="6">
        <v>6700</v>
      </c>
      <c r="C19" s="6">
        <v>17</v>
      </c>
      <c r="D19" s="6">
        <v>3.6135593220338992E-3</v>
      </c>
      <c r="E19" s="6">
        <v>3.6666666666666667E-2</v>
      </c>
      <c r="F19" s="7">
        <v>4.1360182578947371E-2</v>
      </c>
      <c r="G19" s="6">
        <v>1.6812865497076024</v>
      </c>
      <c r="H19" s="6">
        <v>4.166796024848574E-4</v>
      </c>
      <c r="I19" s="6">
        <v>0.25086647291348135</v>
      </c>
      <c r="J19" s="6">
        <v>1.2868804199483481</v>
      </c>
      <c r="K19" s="13">
        <v>0</v>
      </c>
      <c r="L19" s="14">
        <f>Table22[[#This Row],[h0]]/(Table22[[#This Row],[f]]*D_84)</f>
        <v>1.7982688077803206</v>
      </c>
    </row>
    <row r="20" spans="1:12" x14ac:dyDescent="0.25">
      <c r="A20" s="1">
        <v>17</v>
      </c>
      <c r="B20" s="6">
        <v>6700</v>
      </c>
      <c r="C20" s="6">
        <v>18</v>
      </c>
      <c r="D20" s="6">
        <v>3.5000000000000014E-3</v>
      </c>
      <c r="E20" s="6">
        <v>5.0833333333333328E-2</v>
      </c>
      <c r="F20" s="6">
        <v>4.1170877774193544E-2</v>
      </c>
      <c r="G20" s="6">
        <v>1.6812865497076024</v>
      </c>
      <c r="H20" s="6">
        <v>5.7896958057193496E-4</v>
      </c>
      <c r="I20" s="6">
        <v>0.36319302317482216</v>
      </c>
      <c r="J20" s="6">
        <v>1.2549884129926188</v>
      </c>
      <c r="K20" s="13">
        <v>7.575757575757576E-2</v>
      </c>
      <c r="L20" s="14">
        <f>Table22[[#This Row],[h0]]/(Table22[[#This Row],[f]]*D_84)</f>
        <v>1.7900381640953715</v>
      </c>
    </row>
    <row r="21" spans="1:12" x14ac:dyDescent="0.25">
      <c r="A21" s="1">
        <v>18</v>
      </c>
      <c r="B21" s="6">
        <v>6700</v>
      </c>
      <c r="C21" s="6">
        <v>19</v>
      </c>
      <c r="D21" s="6">
        <v>3.5375000000000003E-3</v>
      </c>
      <c r="E21" s="6">
        <v>8.4999999999999992E-2</v>
      </c>
      <c r="F21" s="7">
        <v>4.1149799571428565E-2</v>
      </c>
      <c r="G21" s="6">
        <v>1.6812865497076024</v>
      </c>
      <c r="H21" s="6">
        <v>9.6835573843781627E-4</v>
      </c>
      <c r="I21" s="6">
        <v>0.59858673655572936</v>
      </c>
      <c r="J21" s="6">
        <v>1.269402560406635</v>
      </c>
      <c r="K21" s="13">
        <v>0.12068965517241378</v>
      </c>
      <c r="L21" s="14">
        <f>Table22[[#This Row],[h0]]/(Table22[[#This Row],[f]]*D_84)</f>
        <v>1.7891217204968941</v>
      </c>
    </row>
    <row r="22" spans="1:12" x14ac:dyDescent="0.25">
      <c r="A22" s="1">
        <v>19</v>
      </c>
      <c r="B22" s="6">
        <v>6700</v>
      </c>
      <c r="C22" s="6">
        <v>20</v>
      </c>
      <c r="D22" s="6">
        <v>3.9928571428571426E-3</v>
      </c>
      <c r="E22" s="6">
        <v>7.8333333333333324E-2</v>
      </c>
      <c r="F22" s="6">
        <v>4.551959299999999E-2</v>
      </c>
      <c r="G22" s="6">
        <v>1.6812865497076024</v>
      </c>
      <c r="H22" s="6">
        <v>8.4832266146154546E-4</v>
      </c>
      <c r="I22" s="6">
        <v>0.46805164199657073</v>
      </c>
      <c r="J22" s="6">
        <v>1.2312734186563912</v>
      </c>
      <c r="K22" s="13">
        <v>0.18965517241379312</v>
      </c>
      <c r="L22" s="14">
        <f>Table22[[#This Row],[h0]]/(Table22[[#This Row],[f]]*D_84)</f>
        <v>1.9791127391304344</v>
      </c>
    </row>
    <row r="23" spans="1:12" x14ac:dyDescent="0.25">
      <c r="A23" s="1">
        <v>20</v>
      </c>
      <c r="B23" s="6">
        <v>6700</v>
      </c>
      <c r="C23" s="6">
        <v>21</v>
      </c>
      <c r="D23" s="6">
        <v>4.0500000000000006E-3</v>
      </c>
      <c r="E23" s="6">
        <v>3.3333333333333333E-2</v>
      </c>
      <c r="F23" s="7">
        <v>4.5524952000000014E-2</v>
      </c>
      <c r="G23" s="6">
        <v>1.6812865497076024</v>
      </c>
      <c r="H23" s="6">
        <v>3.6096649882136312E-4</v>
      </c>
      <c r="I23" s="6">
        <v>0.19536714197852909</v>
      </c>
      <c r="J23" s="6">
        <v>1.2486718447515031</v>
      </c>
      <c r="K23" s="13">
        <v>0.65517241379310343</v>
      </c>
      <c r="L23" s="14">
        <f>Table22[[#This Row],[h0]]/(Table22[[#This Row],[f]]*D_84)</f>
        <v>1.9793457391304354</v>
      </c>
    </row>
    <row r="24" spans="1:12" x14ac:dyDescent="0.25">
      <c r="A24" s="1">
        <v>21</v>
      </c>
      <c r="B24" s="10">
        <v>6700</v>
      </c>
      <c r="C24" s="10">
        <v>22</v>
      </c>
      <c r="D24" s="10">
        <v>4.0559999999999997E-3</v>
      </c>
      <c r="E24" s="10">
        <v>6.3333333333333325E-2</v>
      </c>
      <c r="F24" s="10">
        <v>4.5560215521739118E-2</v>
      </c>
      <c r="G24" s="12">
        <v>1.6812865497076024</v>
      </c>
      <c r="H24" s="10">
        <v>6.8556307245076472E-4</v>
      </c>
      <c r="I24" s="10">
        <v>0.37045262589477629</v>
      </c>
      <c r="J24" s="10">
        <v>1.2490559358058118</v>
      </c>
      <c r="K24" s="14">
        <v>0.34482758620689657</v>
      </c>
      <c r="L24" s="14">
        <f>Table22[[#This Row],[h0]]/(Table22[[#This Row],[f]]*D_84)</f>
        <v>1.9808789357277878</v>
      </c>
    </row>
    <row r="25" spans="1:12" x14ac:dyDescent="0.25">
      <c r="A25" s="1">
        <v>22</v>
      </c>
      <c r="B25" s="10">
        <v>6700</v>
      </c>
      <c r="C25" s="10">
        <v>23</v>
      </c>
      <c r="D25" s="10">
        <v>3.3906250000000013E-3</v>
      </c>
      <c r="E25" s="10">
        <v>7.6666666666666661E-2</v>
      </c>
      <c r="F25" s="11">
        <v>3.4323058266666664E-2</v>
      </c>
      <c r="G25" s="12">
        <v>1.7543859649122808</v>
      </c>
      <c r="H25" s="10">
        <v>9.5059138336552854E-4</v>
      </c>
      <c r="I25" s="10">
        <v>0.57188168965047248</v>
      </c>
      <c r="J25" s="10">
        <v>1.5875803511027224</v>
      </c>
      <c r="K25" s="14">
        <v>0</v>
      </c>
      <c r="L25" s="14">
        <f>Table22[[#This Row],[h0]]/(Table22[[#This Row],[f]]*D_84)</f>
        <v>1.4301274277777776</v>
      </c>
    </row>
    <row r="26" spans="1:12" x14ac:dyDescent="0.25">
      <c r="A26" s="1">
        <v>23</v>
      </c>
      <c r="B26" s="10">
        <v>6700</v>
      </c>
      <c r="C26" s="10">
        <v>24</v>
      </c>
      <c r="D26" s="10">
        <v>3.3200000000000005E-3</v>
      </c>
      <c r="E26" s="10">
        <v>7.6666666666666661E-2</v>
      </c>
      <c r="F26" s="10">
        <v>3.4119586452830197E-2</v>
      </c>
      <c r="G26" s="12">
        <v>1.7543859649122808</v>
      </c>
      <c r="H26" s="10">
        <v>9.5310136060025737E-4</v>
      </c>
      <c r="I26" s="10">
        <v>0.58845254598659924</v>
      </c>
      <c r="J26" s="10">
        <v>1.5679112423785935</v>
      </c>
      <c r="K26" s="14">
        <v>0</v>
      </c>
      <c r="L26" s="14">
        <f>Table22[[#This Row],[h0]]/(Table22[[#This Row],[f]]*D_84)</f>
        <v>1.4216494355345914</v>
      </c>
    </row>
    <row r="27" spans="1:12" x14ac:dyDescent="0.25">
      <c r="A27" s="1">
        <v>24</v>
      </c>
      <c r="B27" s="10">
        <v>6700</v>
      </c>
      <c r="C27" s="10">
        <v>25</v>
      </c>
      <c r="D27" s="10">
        <v>3.2711864406779682E-3</v>
      </c>
      <c r="E27" s="10">
        <v>9.6666666666666665E-2</v>
      </c>
      <c r="F27" s="11">
        <v>3.4153258964912267E-2</v>
      </c>
      <c r="G27" s="12">
        <v>1.7543859649122808</v>
      </c>
      <c r="H27" s="10">
        <v>1.2012116100912186E-3</v>
      </c>
      <c r="I27" s="10">
        <v>0.75702618054234916</v>
      </c>
      <c r="J27" s="10">
        <v>1.5426612300874813</v>
      </c>
      <c r="K27" s="14">
        <v>0</v>
      </c>
      <c r="L27" s="14">
        <f>Table22[[#This Row],[h0]]/(Table22[[#This Row],[f]]*D_84)</f>
        <v>1.4230524568713445</v>
      </c>
    </row>
    <row r="28" spans="1:12" x14ac:dyDescent="0.25">
      <c r="A28" s="1">
        <v>25</v>
      </c>
      <c r="B28" s="10">
        <v>6700</v>
      </c>
      <c r="C28" s="10">
        <v>26</v>
      </c>
      <c r="D28" s="10">
        <v>3.5812499999999976E-3</v>
      </c>
      <c r="E28" s="10">
        <v>9.6666666666666665E-2</v>
      </c>
      <c r="F28" s="11">
        <v>3.5693810065217393E-2</v>
      </c>
      <c r="G28" s="12">
        <v>1.7543859649122808</v>
      </c>
      <c r="H28" s="10">
        <v>1.1776782104197313E-3</v>
      </c>
      <c r="I28" s="10">
        <v>0.66948520218003771</v>
      </c>
      <c r="J28" s="10">
        <v>1.5843322711277261</v>
      </c>
      <c r="K28" s="14">
        <v>0</v>
      </c>
      <c r="L28" s="14">
        <f>Table22[[#This Row],[h0]]/(Table22[[#This Row],[f]]*D_84)</f>
        <v>1.4872420860507247</v>
      </c>
    </row>
    <row r="29" spans="1:12" x14ac:dyDescent="0.25">
      <c r="A29" s="1">
        <v>26</v>
      </c>
      <c r="B29" s="10">
        <v>6700</v>
      </c>
      <c r="C29" s="10">
        <v>27</v>
      </c>
      <c r="D29" s="10">
        <v>3.6538461538461542E-3</v>
      </c>
      <c r="E29" s="10">
        <v>0.115</v>
      </c>
      <c r="F29" s="11">
        <v>3.6258145119999995E-2</v>
      </c>
      <c r="G29" s="12">
        <v>1.7543859649122808</v>
      </c>
      <c r="H29" s="10">
        <v>1.3910478122800267E-3</v>
      </c>
      <c r="I29" s="10">
        <v>0.77505939617895092</v>
      </c>
      <c r="J29" s="10">
        <v>1.5799506886313823</v>
      </c>
      <c r="K29" s="14">
        <v>0</v>
      </c>
      <c r="L29" s="14">
        <f>Table22[[#This Row],[h0]]/(Table22[[#This Row],[f]]*D_84)</f>
        <v>1.5107560466666665</v>
      </c>
    </row>
    <row r="30" spans="1:12" x14ac:dyDescent="0.25">
      <c r="A30" s="1">
        <v>27</v>
      </c>
      <c r="B30" s="10">
        <v>6700</v>
      </c>
      <c r="C30" s="10">
        <v>28</v>
      </c>
      <c r="D30" s="10">
        <v>3.5448275862068968E-3</v>
      </c>
      <c r="E30" s="10">
        <v>0.115</v>
      </c>
      <c r="F30" s="10">
        <v>3.6013580821428574E-2</v>
      </c>
      <c r="G30" s="12">
        <v>1.7543859649122808</v>
      </c>
      <c r="H30" s="10">
        <v>1.3953566650203521E-3</v>
      </c>
      <c r="I30" s="10">
        <v>0.80758177853488211</v>
      </c>
      <c r="J30" s="10">
        <v>1.547999596406743</v>
      </c>
      <c r="K30" s="14">
        <v>0</v>
      </c>
      <c r="L30" s="14">
        <f>Table22[[#This Row],[h0]]/(Table22[[#This Row],[f]]*D_84)</f>
        <v>1.5005658675595239</v>
      </c>
    </row>
    <row r="31" spans="1:12" x14ac:dyDescent="0.25">
      <c r="A31" s="1">
        <v>28</v>
      </c>
      <c r="B31" s="10">
        <v>6700</v>
      </c>
      <c r="C31" s="10">
        <v>29</v>
      </c>
      <c r="D31" s="10">
        <v>3.8999999999999998E-3</v>
      </c>
      <c r="E31" s="10">
        <v>9.6666666666666665E-2</v>
      </c>
      <c r="F31" s="11"/>
      <c r="G31" s="12">
        <v>1.7543859649122808</v>
      </c>
      <c r="H31" s="10"/>
      <c r="I31" s="10">
        <v>0.59633639548773387</v>
      </c>
      <c r="J31" s="10"/>
      <c r="K31" s="14">
        <v>0</v>
      </c>
      <c r="L31" s="14">
        <f>Table22[[#This Row],[h0]]/(Table22[[#This Row],[f]]*D_84)</f>
        <v>0</v>
      </c>
    </row>
    <row r="32" spans="1:12" x14ac:dyDescent="0.25">
      <c r="A32" s="1">
        <v>29</v>
      </c>
      <c r="B32" s="10">
        <v>6700</v>
      </c>
      <c r="C32" s="10">
        <v>30</v>
      </c>
      <c r="D32" s="10">
        <v>3.9940000000000002E-3</v>
      </c>
      <c r="E32" s="10">
        <v>0.13496139703378229</v>
      </c>
      <c r="F32" s="10">
        <v>3.8863644520833331E-2</v>
      </c>
      <c r="G32" s="12">
        <v>1.7543859649122808</v>
      </c>
      <c r="H32" s="10">
        <v>1.5805061555135206E-3</v>
      </c>
      <c r="I32" s="10">
        <v>0.80609842291912348</v>
      </c>
      <c r="J32" s="10">
        <v>1.5599324872024225</v>
      </c>
      <c r="K32" s="14">
        <v>2.8594789790884942E-4</v>
      </c>
      <c r="L32" s="14">
        <f>Table22[[#This Row],[h0]]/(Table22[[#This Row],[f]]*D_84)</f>
        <v>1.6193185217013888</v>
      </c>
    </row>
    <row r="33" spans="1:12" x14ac:dyDescent="0.25">
      <c r="A33" s="1">
        <v>30</v>
      </c>
      <c r="B33" s="10">
        <v>6700</v>
      </c>
      <c r="C33" s="10">
        <v>31</v>
      </c>
      <c r="D33" s="10">
        <v>3.9863636363636368E-3</v>
      </c>
      <c r="E33" s="10">
        <v>0.13492279406756461</v>
      </c>
      <c r="F33" s="10">
        <v>3.9183996849999993E-2</v>
      </c>
      <c r="G33" s="12">
        <v>1.7543859649122808</v>
      </c>
      <c r="H33" s="10">
        <v>1.5738905726136677E-3</v>
      </c>
      <c r="I33" s="10">
        <v>0.80796342296600299</v>
      </c>
      <c r="J33" s="10">
        <v>1.5381972419068604</v>
      </c>
      <c r="K33" s="14">
        <v>5.7189579581769885E-4</v>
      </c>
      <c r="L33" s="14">
        <f>Table22[[#This Row],[h0]]/(Table22[[#This Row],[f]]*D_84)</f>
        <v>1.6326665354166663</v>
      </c>
    </row>
    <row r="34" spans="1:12" x14ac:dyDescent="0.25">
      <c r="A34" s="1">
        <v>31</v>
      </c>
      <c r="B34" s="10">
        <v>6700</v>
      </c>
      <c r="C34" s="10">
        <v>32</v>
      </c>
      <c r="D34" s="10">
        <v>4.5414634146341481E-3</v>
      </c>
      <c r="E34" s="10">
        <v>0.13498069851689115</v>
      </c>
      <c r="F34" s="11">
        <v>4.4237189384615377E-2</v>
      </c>
      <c r="G34" s="12">
        <v>1.7543859649122808</v>
      </c>
      <c r="H34" s="10">
        <v>1.4832972261198871E-3</v>
      </c>
      <c r="I34" s="10">
        <v>0.67724559370354454</v>
      </c>
      <c r="J34" s="10">
        <v>1.4622426527752426</v>
      </c>
      <c r="K34" s="14">
        <v>1.4297394895442471E-4</v>
      </c>
      <c r="L34" s="14">
        <f>Table22[[#This Row],[h0]]/(Table22[[#This Row],[f]]*D_84)</f>
        <v>1.843216224358974</v>
      </c>
    </row>
    <row r="35" spans="1:12" x14ac:dyDescent="0.25">
      <c r="A35" s="1">
        <v>32</v>
      </c>
      <c r="B35" s="10">
        <v>6700</v>
      </c>
      <c r="C35" s="10">
        <v>33</v>
      </c>
      <c r="D35" s="10">
        <v>4.5625000000000015E-3</v>
      </c>
      <c r="E35" s="10">
        <v>0.13499999999999998</v>
      </c>
      <c r="F35" s="10">
        <v>4.4077055978260858E-2</v>
      </c>
      <c r="G35" s="12">
        <v>1.7543859649122808</v>
      </c>
      <c r="H35" s="10">
        <v>1.4862393526222785E-3</v>
      </c>
      <c r="I35" s="10">
        <v>0.67310793182607009</v>
      </c>
      <c r="J35" s="10">
        <v>1.4770660872210639</v>
      </c>
      <c r="K35" s="14">
        <v>0</v>
      </c>
      <c r="L35" s="14">
        <f>Table22[[#This Row],[h0]]/(Table22[[#This Row],[f]]*D_84)</f>
        <v>1.8365439990942023</v>
      </c>
    </row>
    <row r="36" spans="1:12" x14ac:dyDescent="0.25">
      <c r="A36" s="1">
        <v>33</v>
      </c>
      <c r="B36" s="10">
        <v>6700</v>
      </c>
      <c r="C36" s="10">
        <v>34</v>
      </c>
      <c r="D36" s="10">
        <v>4.5069767441860455E-3</v>
      </c>
      <c r="E36" s="10">
        <v>0.13496139703378229</v>
      </c>
      <c r="F36" s="10">
        <v>4.4266152731707309E-2</v>
      </c>
      <c r="G36" s="12">
        <v>1.7543859649122808</v>
      </c>
      <c r="H36" s="10">
        <v>1.4825925549019465E-3</v>
      </c>
      <c r="I36" s="10">
        <v>0.68418954620904038</v>
      </c>
      <c r="J36" s="10">
        <v>1.4497076465732566</v>
      </c>
      <c r="K36" s="14">
        <v>2.8594789790884942E-4</v>
      </c>
      <c r="L36" s="14">
        <f>Table22[[#This Row],[h0]]/(Table22[[#This Row],[f]]*D_84)</f>
        <v>1.8444230304878044</v>
      </c>
    </row>
    <row r="37" spans="1:12" x14ac:dyDescent="0.25">
      <c r="A37" s="1">
        <v>34</v>
      </c>
      <c r="B37" s="10">
        <v>6700</v>
      </c>
      <c r="C37" s="10">
        <v>35</v>
      </c>
      <c r="D37" s="10">
        <v>5.1178571428571445E-3</v>
      </c>
      <c r="E37" s="10">
        <v>0.13494209555067344</v>
      </c>
      <c r="F37" s="10">
        <v>4.8367149730769228E-2</v>
      </c>
      <c r="G37" s="12">
        <v>1.7543859649122808</v>
      </c>
      <c r="H37" s="10">
        <v>1.4158006505775593E-3</v>
      </c>
      <c r="I37" s="10">
        <v>0.57571038395161622</v>
      </c>
      <c r="J37" s="10">
        <v>1.4389541700496262</v>
      </c>
      <c r="K37" s="14">
        <v>4.2892184686327414E-4</v>
      </c>
      <c r="L37" s="14">
        <f>Table22[[#This Row],[h0]]/(Table22[[#This Row],[f]]*D_84)</f>
        <v>2.0152979054487177</v>
      </c>
    </row>
    <row r="38" spans="1:12" x14ac:dyDescent="0.25">
      <c r="A38" s="1">
        <v>35</v>
      </c>
      <c r="B38" s="10">
        <v>6700</v>
      </c>
      <c r="C38" s="10">
        <v>36</v>
      </c>
      <c r="D38" s="10">
        <v>5.0928571428571438E-3</v>
      </c>
      <c r="E38" s="10">
        <v>0.13499999999999998</v>
      </c>
      <c r="F38" s="10">
        <v>4.813392580769231E-2</v>
      </c>
      <c r="G38" s="12">
        <v>1.7543859649122808</v>
      </c>
      <c r="H38" s="10">
        <v>1.4200353334386691E-3</v>
      </c>
      <c r="I38" s="10">
        <v>0.57979740251374601</v>
      </c>
      <c r="J38" s="10">
        <v>1.4425478671622172</v>
      </c>
      <c r="K38" s="14">
        <v>0</v>
      </c>
      <c r="L38" s="14">
        <f>Table22[[#This Row],[h0]]/(Table22[[#This Row],[f]]*D_84)</f>
        <v>2.0055802419871793</v>
      </c>
    </row>
    <row r="39" spans="1:12" x14ac:dyDescent="0.25">
      <c r="A39" s="1">
        <v>36</v>
      </c>
      <c r="B39" s="10">
        <v>6700</v>
      </c>
      <c r="C39" s="10">
        <v>37</v>
      </c>
      <c r="D39" s="10">
        <v>5.0571428571428573E-3</v>
      </c>
      <c r="E39" s="10">
        <v>0.15314031850224483</v>
      </c>
      <c r="F39" s="10">
        <v>4.7925702800000004E-2</v>
      </c>
      <c r="G39" s="12">
        <v>1.7543859649122808</v>
      </c>
      <c r="H39" s="10">
        <v>1.6145406819654273E-3</v>
      </c>
      <c r="I39" s="10">
        <v>0.66401731498644678</v>
      </c>
      <c r="J39" s="10">
        <v>1.4419520511028698</v>
      </c>
      <c r="K39" s="14">
        <v>1.2587923766639569E-3</v>
      </c>
      <c r="L39" s="14">
        <f>Table22[[#This Row],[h0]]/(Table22[[#This Row],[f]]*D_84)</f>
        <v>1.9969042833333335</v>
      </c>
    </row>
    <row r="40" spans="1:12" x14ac:dyDescent="0.25">
      <c r="A40" s="1">
        <v>37</v>
      </c>
      <c r="B40" s="10">
        <v>6700</v>
      </c>
      <c r="C40" s="10">
        <v>38</v>
      </c>
      <c r="D40" s="10">
        <v>5.569230769230769E-3</v>
      </c>
      <c r="E40" s="10">
        <v>0.15323682591778909</v>
      </c>
      <c r="F40" s="11">
        <v>5.0295945727272737E-2</v>
      </c>
      <c r="G40" s="12">
        <v>1.7543859649122808</v>
      </c>
      <c r="H40" s="10">
        <v>1.5744875823068753E-3</v>
      </c>
      <c r="I40" s="10">
        <v>0.58291910154618565</v>
      </c>
      <c r="J40" s="10">
        <v>1.4746636264305861</v>
      </c>
      <c r="K40" s="14">
        <v>6.2939618833197843E-4</v>
      </c>
      <c r="L40" s="14">
        <f>Table22[[#This Row],[h0]]/(Table22[[#This Row],[f]]*D_84)</f>
        <v>2.0956644053030304</v>
      </c>
    </row>
    <row r="41" spans="1:12" x14ac:dyDescent="0.25">
      <c r="A41" s="1">
        <v>38</v>
      </c>
      <c r="B41" s="10">
        <v>6700</v>
      </c>
      <c r="C41" s="10">
        <v>39</v>
      </c>
      <c r="D41" s="10">
        <v>5.5666666666666668E-3</v>
      </c>
      <c r="E41" s="10">
        <v>0.16314031850224486</v>
      </c>
      <c r="F41" s="11">
        <v>5.0397614437499995E-2</v>
      </c>
      <c r="G41" s="12">
        <v>1.7543859649122808</v>
      </c>
      <c r="H41" s="10">
        <v>1.6744187676116865E-3</v>
      </c>
      <c r="I41" s="10">
        <v>0.62098032691909277</v>
      </c>
      <c r="J41" s="10">
        <v>1.4694088624533486</v>
      </c>
      <c r="K41" s="14">
        <v>1.1817234556437144E-3</v>
      </c>
      <c r="L41" s="14">
        <f>Table22[[#This Row],[h0]]/(Table22[[#This Row],[f]]*D_84)</f>
        <v>2.0999006015624997</v>
      </c>
    </row>
    <row r="42" spans="1:12" x14ac:dyDescent="0.25">
      <c r="A42" s="1">
        <v>39</v>
      </c>
      <c r="B42" s="10">
        <v>6700</v>
      </c>
      <c r="C42" s="10">
        <v>40</v>
      </c>
      <c r="D42" s="10">
        <v>5.5500000000000002E-3</v>
      </c>
      <c r="E42" s="10">
        <v>0.25</v>
      </c>
      <c r="F42" s="11">
        <v>5.0766839500000001E-2</v>
      </c>
      <c r="G42" s="12">
        <v>1.7543859649122808</v>
      </c>
      <c r="H42" s="10">
        <v>2.5558078383966856E-3</v>
      </c>
      <c r="I42" s="10">
        <v>0.95548456335804499</v>
      </c>
      <c r="J42" s="10">
        <v>1.4486240327743087</v>
      </c>
      <c r="K42" s="14">
        <v>3.2258064516129031E-2</v>
      </c>
      <c r="L42" s="14">
        <f>Table22[[#This Row],[h0]]/(Table22[[#This Row],[f]]*D_84)</f>
        <v>2.1152849791666668</v>
      </c>
    </row>
    <row r="43" spans="1:12" x14ac:dyDescent="0.25">
      <c r="A43" s="1">
        <v>40</v>
      </c>
      <c r="B43" s="10">
        <v>6700</v>
      </c>
      <c r="C43" s="10">
        <v>41</v>
      </c>
      <c r="D43" s="10">
        <v>6.1999999999999998E-3</v>
      </c>
      <c r="E43" s="10">
        <v>0.23833333333333334</v>
      </c>
      <c r="F43" s="11">
        <v>5.3055837899999993E-2</v>
      </c>
      <c r="G43" s="12">
        <v>1.7543859649122808</v>
      </c>
      <c r="H43" s="10">
        <v>2.3784383329062534E-3</v>
      </c>
      <c r="I43" s="10">
        <v>0.7837878175211932</v>
      </c>
      <c r="J43" s="10">
        <v>1.5115421471050634</v>
      </c>
      <c r="K43" s="14">
        <v>7.7419354838709681E-2</v>
      </c>
      <c r="L43" s="14">
        <f>Table22[[#This Row],[h0]]/(Table22[[#This Row],[f]]*D_84)</f>
        <v>2.2106599124999997</v>
      </c>
    </row>
    <row r="44" spans="1:12" x14ac:dyDescent="0.25">
      <c r="A44" s="1">
        <v>41</v>
      </c>
      <c r="B44" s="10">
        <v>6700</v>
      </c>
      <c r="C44" s="10">
        <v>42</v>
      </c>
      <c r="D44" s="10">
        <v>6.1545454545454551E-3</v>
      </c>
      <c r="E44" s="10">
        <v>0.23333333333333334</v>
      </c>
      <c r="F44" s="11">
        <v>5.3150823111111113E-2</v>
      </c>
      <c r="G44" s="12">
        <v>1.7543859649122808</v>
      </c>
      <c r="H44" s="10">
        <v>2.3262392832848655E-3</v>
      </c>
      <c r="I44" s="10">
        <v>0.77504528779047666</v>
      </c>
      <c r="J44" s="10">
        <v>1.4962984634372587</v>
      </c>
      <c r="K44" s="14">
        <v>9.6774193548387094E-2</v>
      </c>
      <c r="L44" s="14">
        <f>Table22[[#This Row],[h0]]/(Table22[[#This Row],[f]]*D_84)</f>
        <v>2.2146176296296298</v>
      </c>
    </row>
    <row r="45" spans="1:12" x14ac:dyDescent="0.25">
      <c r="A45" s="1">
        <v>42</v>
      </c>
      <c r="B45" s="10">
        <v>6700</v>
      </c>
      <c r="C45" s="10">
        <v>43</v>
      </c>
      <c r="D45" s="10">
        <v>6.3399999999999993E-3</v>
      </c>
      <c r="E45" s="10">
        <v>0.20333333333333331</v>
      </c>
      <c r="F45" s="10">
        <v>5.2593948666666668E-2</v>
      </c>
      <c r="G45" s="12">
        <v>1.7543859649122808</v>
      </c>
      <c r="H45" s="10">
        <v>2.0389677538331461E-3</v>
      </c>
      <c r="I45" s="10">
        <v>0.64872808775199187</v>
      </c>
      <c r="J45" s="10">
        <v>1.5667867775718989</v>
      </c>
      <c r="K45" s="14">
        <v>0.28235294117647058</v>
      </c>
      <c r="L45" s="14">
        <f>Table22[[#This Row],[h0]]/(Table22[[#This Row],[f]]*D_84)</f>
        <v>2.1914145277777779</v>
      </c>
    </row>
    <row r="46" spans="1:12" x14ac:dyDescent="0.25">
      <c r="A46" s="1">
        <v>43</v>
      </c>
      <c r="B46" s="10">
        <v>6700</v>
      </c>
      <c r="C46" s="10">
        <v>44</v>
      </c>
      <c r="D46" s="10">
        <v>6.9999999999999993E-3</v>
      </c>
      <c r="E46" s="10">
        <v>0.26333333333333331</v>
      </c>
      <c r="F46" s="11">
        <v>5.9612187250000004E-2</v>
      </c>
      <c r="G46" s="12">
        <v>1.7543859649122808</v>
      </c>
      <c r="H46" s="10">
        <v>2.459917302706267E-3</v>
      </c>
      <c r="I46" s="10">
        <v>0.73450886326647258</v>
      </c>
      <c r="J46" s="10">
        <v>1.4217796524875301</v>
      </c>
      <c r="K46" s="14">
        <v>0.10734463276836158</v>
      </c>
      <c r="L46" s="14">
        <f>Table22[[#This Row],[h0]]/(Table22[[#This Row],[f]]*D_84)</f>
        <v>2.4838411354166667</v>
      </c>
    </row>
    <row r="47" spans="1:12" x14ac:dyDescent="0.25">
      <c r="A47" s="1">
        <v>44</v>
      </c>
      <c r="B47" s="10">
        <v>6700</v>
      </c>
      <c r="C47" s="10">
        <v>45</v>
      </c>
      <c r="D47" s="10">
        <v>7.0499999999999998E-3</v>
      </c>
      <c r="E47" s="10">
        <v>0.16499999999999998</v>
      </c>
      <c r="F47" s="11">
        <v>6.0172338249999999E-2</v>
      </c>
      <c r="G47" s="12">
        <v>1.7543859649122808</v>
      </c>
      <c r="H47" s="10">
        <v>1.5329673810816637E-3</v>
      </c>
      <c r="I47" s="10">
        <v>0.45580654494740475</v>
      </c>
      <c r="J47" s="10">
        <v>1.4108987197517233</v>
      </c>
      <c r="K47" s="14">
        <v>0.44067796610169491</v>
      </c>
      <c r="L47" s="14">
        <f>Table22[[#This Row],[h0]]/(Table22[[#This Row],[f]]*D_84)</f>
        <v>2.5071807604166665</v>
      </c>
    </row>
    <row r="48" spans="1:12" x14ac:dyDescent="0.25">
      <c r="A48" s="1">
        <v>45</v>
      </c>
      <c r="B48" s="10">
        <v>6700</v>
      </c>
      <c r="C48" s="10">
        <v>46</v>
      </c>
      <c r="D48" s="10">
        <v>7.2000000000000007E-3</v>
      </c>
      <c r="E48" s="10">
        <v>0.26999999999999996</v>
      </c>
      <c r="F48" s="11">
        <v>5.9435181499999996E-2</v>
      </c>
      <c r="G48" s="12">
        <v>1.7543859649122808</v>
      </c>
      <c r="H48" s="10">
        <v>2.5265545272294037E-3</v>
      </c>
      <c r="I48" s="10">
        <v>0.72485779064317202</v>
      </c>
      <c r="J48" s="10">
        <v>1.4692931549405392</v>
      </c>
      <c r="K48" s="14">
        <v>8.4745762711864417E-2</v>
      </c>
      <c r="L48" s="14">
        <f>Table22[[#This Row],[h0]]/(Table22[[#This Row],[f]]*D_84)</f>
        <v>2.476465895833333</v>
      </c>
    </row>
    <row r="49" spans="1:12" x14ac:dyDescent="0.25">
      <c r="A49" s="1">
        <v>46</v>
      </c>
      <c r="B49" s="10">
        <v>6700</v>
      </c>
      <c r="C49" s="10">
        <v>47</v>
      </c>
      <c r="D49" s="10">
        <v>5.4672727272727277E-3</v>
      </c>
      <c r="E49" s="10">
        <v>0.13499999999999998</v>
      </c>
      <c r="F49" s="11">
        <v>4.6960100962264127E-2</v>
      </c>
      <c r="G49" s="12">
        <v>1.827485380116959</v>
      </c>
      <c r="H49" s="10">
        <v>1.4385766613408593E-3</v>
      </c>
      <c r="I49" s="10">
        <v>0.52658455963254669</v>
      </c>
      <c r="J49" s="10">
        <v>1.6080353778697762</v>
      </c>
      <c r="K49" s="14">
        <v>0</v>
      </c>
      <c r="L49" s="14">
        <f>Table22[[#This Row],[h0]]/(Table22[[#This Row],[f]]*D_84)</f>
        <v>1.8784040384905651</v>
      </c>
    </row>
    <row r="50" spans="1:12" x14ac:dyDescent="0.25">
      <c r="A50" s="1">
        <v>47</v>
      </c>
      <c r="B50" s="10">
        <v>6700</v>
      </c>
      <c r="C50" s="10">
        <v>48</v>
      </c>
      <c r="D50" s="10">
        <v>5.5249999999999987E-3</v>
      </c>
      <c r="E50" s="10">
        <v>0.13499999999999998</v>
      </c>
      <c r="F50" s="11">
        <v>4.6651918521739118E-2</v>
      </c>
      <c r="G50" s="12">
        <v>1.827485380116959</v>
      </c>
      <c r="H50" s="10">
        <v>1.4435251277244699E-3</v>
      </c>
      <c r="I50" s="10">
        <v>0.51913236532071316</v>
      </c>
      <c r="J50" s="10">
        <v>1.6413756805315243</v>
      </c>
      <c r="K50" s="14">
        <v>0</v>
      </c>
      <c r="L50" s="14">
        <f>Table22[[#This Row],[h0]]/(Table22[[#This Row],[f]]*D_84)</f>
        <v>1.8660767408695649</v>
      </c>
    </row>
    <row r="51" spans="1:12" x14ac:dyDescent="0.25">
      <c r="A51" s="1">
        <v>48</v>
      </c>
      <c r="B51" s="10">
        <v>6700</v>
      </c>
      <c r="C51" s="10">
        <v>49</v>
      </c>
      <c r="D51" s="10">
        <v>5.4736842105263164E-3</v>
      </c>
      <c r="E51" s="10">
        <v>0.13499999999999998</v>
      </c>
      <c r="F51" s="10">
        <v>4.6985938709090902E-2</v>
      </c>
      <c r="G51" s="12">
        <v>1.827485380116959</v>
      </c>
      <c r="H51" s="10">
        <v>1.4381633272420359E-3</v>
      </c>
      <c r="I51" s="10">
        <v>0.52574773220366855</v>
      </c>
      <c r="J51" s="10">
        <v>1.6085735121854765</v>
      </c>
      <c r="K51" s="14">
        <v>0</v>
      </c>
      <c r="L51" s="14">
        <f>Table22[[#This Row],[h0]]/(Table22[[#This Row],[f]]*D_84)</f>
        <v>1.8794375483636363</v>
      </c>
    </row>
    <row r="52" spans="1:12" x14ac:dyDescent="0.25">
      <c r="A52" s="1">
        <v>49</v>
      </c>
      <c r="B52" s="10">
        <v>6700</v>
      </c>
      <c r="C52" s="10">
        <v>50</v>
      </c>
      <c r="D52" s="10">
        <v>6.362500000000001E-3</v>
      </c>
      <c r="E52" s="10">
        <v>0.25814031850224484</v>
      </c>
      <c r="F52" s="10">
        <v>5.4998919333333333E-2</v>
      </c>
      <c r="G52" s="12">
        <v>1.827485380116959</v>
      </c>
      <c r="H52" s="10">
        <v>2.5249923861198047E-3</v>
      </c>
      <c r="I52" s="10">
        <v>0.8196381563509213</v>
      </c>
      <c r="J52" s="10">
        <v>1.4666703463014714</v>
      </c>
      <c r="K52" s="14">
        <v>7.4715418485860659E-4</v>
      </c>
      <c r="L52" s="14">
        <f>Table22[[#This Row],[h0]]/(Table22[[#This Row],[f]]*D_84)</f>
        <v>2.1999567733333336</v>
      </c>
    </row>
    <row r="53" spans="1:12" x14ac:dyDescent="0.25">
      <c r="A53" s="1">
        <v>50</v>
      </c>
      <c r="B53" s="10">
        <v>6700</v>
      </c>
      <c r="C53" s="10">
        <v>51</v>
      </c>
      <c r="D53" s="10">
        <v>6.4357142857142859E-3</v>
      </c>
      <c r="E53" s="10">
        <v>0.2580438110867006</v>
      </c>
      <c r="F53" s="10">
        <v>5.4951536624999998E-2</v>
      </c>
      <c r="G53" s="12">
        <v>1.827485380116959</v>
      </c>
      <c r="H53" s="10">
        <v>2.5252701198523438E-3</v>
      </c>
      <c r="I53" s="10">
        <v>0.80670898666666491</v>
      </c>
      <c r="J53" s="10">
        <v>1.4855454636763339</v>
      </c>
      <c r="K53" s="14">
        <v>1.1207312772879097E-3</v>
      </c>
      <c r="L53" s="14">
        <f>Table22[[#This Row],[h0]]/(Table22[[#This Row],[f]]*D_84)</f>
        <v>2.1980614650000003</v>
      </c>
    </row>
    <row r="54" spans="1:12" x14ac:dyDescent="0.25">
      <c r="A54" s="1">
        <v>51</v>
      </c>
      <c r="B54" s="10">
        <v>6700</v>
      </c>
      <c r="C54" s="10">
        <v>52</v>
      </c>
      <c r="D54" s="10">
        <v>6.5499999999999985E-3</v>
      </c>
      <c r="E54" s="10">
        <v>0.25666666666666665</v>
      </c>
      <c r="F54" s="10">
        <v>5.5256091409090914E-2</v>
      </c>
      <c r="G54" s="12">
        <v>1.827485380116959</v>
      </c>
      <c r="H54" s="10">
        <v>2.5040028069728553E-3</v>
      </c>
      <c r="I54" s="10">
        <v>0.78346440648454008</v>
      </c>
      <c r="J54" s="10">
        <v>1.4989292012048947</v>
      </c>
      <c r="K54" s="14">
        <v>6.4516129032258064E-3</v>
      </c>
      <c r="L54" s="14">
        <f>Table22[[#This Row],[h0]]/(Table22[[#This Row],[f]]*D_84)</f>
        <v>2.210243656363637</v>
      </c>
    </row>
    <row r="55" spans="1:12" x14ac:dyDescent="0.25">
      <c r="A55" s="1">
        <v>52</v>
      </c>
      <c r="B55" s="10">
        <v>6700</v>
      </c>
      <c r="C55" s="10">
        <v>53</v>
      </c>
      <c r="D55" s="10">
        <v>7.4499999999999992E-3</v>
      </c>
      <c r="E55" s="10">
        <v>0.28666666666666668</v>
      </c>
      <c r="F55" s="10">
        <v>6.0260719250000004E-2</v>
      </c>
      <c r="G55" s="12">
        <v>1.827485380116959</v>
      </c>
      <c r="H55" s="10">
        <v>2.6610563951445145E-3</v>
      </c>
      <c r="I55" s="10">
        <v>0.73476824510962691</v>
      </c>
      <c r="J55" s="10">
        <v>1.487488047450962</v>
      </c>
      <c r="K55" s="14">
        <v>2.8248587570621469E-2</v>
      </c>
      <c r="L55" s="14">
        <f>Table22[[#This Row],[h0]]/(Table22[[#This Row],[f]]*D_84)</f>
        <v>2.4104287700000002</v>
      </c>
    </row>
    <row r="56" spans="1:12" x14ac:dyDescent="0.25">
      <c r="A56" s="1">
        <v>53</v>
      </c>
      <c r="B56" s="10">
        <v>6700</v>
      </c>
      <c r="C56" s="10">
        <v>54</v>
      </c>
      <c r="D56" s="10">
        <v>7.4999999999999997E-3</v>
      </c>
      <c r="E56" s="10">
        <v>0.29833333333333339</v>
      </c>
      <c r="F56" s="11">
        <v>6.0688657000000007E-2</v>
      </c>
      <c r="G56" s="12">
        <v>1.827485380116959</v>
      </c>
      <c r="H56" s="10">
        <v>2.7579190965769467E-3</v>
      </c>
      <c r="I56" s="10">
        <v>0.75776211870479659</v>
      </c>
      <c r="J56" s="10">
        <v>1.4807717443052217</v>
      </c>
      <c r="K56" s="14">
        <v>9.5959595959595953E-2</v>
      </c>
      <c r="L56" s="14">
        <f>Table22[[#This Row],[h0]]/(Table22[[#This Row],[f]]*D_84)</f>
        <v>2.4275462800000005</v>
      </c>
    </row>
    <row r="57" spans="1:12" x14ac:dyDescent="0.25">
      <c r="A57" s="1">
        <v>54</v>
      </c>
      <c r="B57" s="10">
        <v>6700</v>
      </c>
      <c r="C57" s="10">
        <v>55</v>
      </c>
      <c r="D57" s="10">
        <v>7.3999999999999995E-3</v>
      </c>
      <c r="E57" s="10">
        <v>0.28833333333333333</v>
      </c>
      <c r="F57" s="11">
        <v>6.0820678250000003E-2</v>
      </c>
      <c r="G57" s="12">
        <v>1.827485380116959</v>
      </c>
      <c r="H57" s="10">
        <v>2.6620834390832654E-3</v>
      </c>
      <c r="I57" s="10">
        <v>0.7458245135996302</v>
      </c>
      <c r="J57" s="10">
        <v>1.4560018023923382</v>
      </c>
      <c r="K57" s="14">
        <v>2.2598870056497179E-2</v>
      </c>
      <c r="L57" s="14">
        <f>Table22[[#This Row],[h0]]/(Table22[[#This Row],[f]]*D_84)</f>
        <v>2.4328271300000002</v>
      </c>
    </row>
    <row r="58" spans="1:12" x14ac:dyDescent="0.25">
      <c r="A58" s="1">
        <v>55</v>
      </c>
      <c r="B58" s="10">
        <v>6700</v>
      </c>
      <c r="C58" s="10">
        <v>56</v>
      </c>
      <c r="D58" s="10">
        <v>6.5576271186440667E-3</v>
      </c>
      <c r="E58" s="10">
        <v>0.25833333333333336</v>
      </c>
      <c r="F58" s="11">
        <v>4.8261148403508758E-2</v>
      </c>
      <c r="G58" s="12">
        <v>1.9005847953216375</v>
      </c>
      <c r="H58" s="10">
        <v>2.713560960467327E-3</v>
      </c>
      <c r="I58" s="10">
        <v>0.78730751310612201</v>
      </c>
      <c r="J58" s="10">
        <v>1.8499621447915728</v>
      </c>
      <c r="K58" s="14">
        <v>0</v>
      </c>
      <c r="L58" s="14">
        <f>Table22[[#This Row],[h0]]/(Table22[[#This Row],[f]]*D_84)</f>
        <v>1.8561980155195676</v>
      </c>
    </row>
    <row r="59" spans="1:12" x14ac:dyDescent="0.25">
      <c r="A59" s="1">
        <v>56</v>
      </c>
      <c r="B59" s="10">
        <v>6700</v>
      </c>
      <c r="C59" s="10">
        <v>57</v>
      </c>
      <c r="D59" s="10">
        <v>6.4696428571428535E-3</v>
      </c>
      <c r="E59" s="10">
        <v>0.29499999999999998</v>
      </c>
      <c r="F59" s="11">
        <v>4.8065831592592582E-2</v>
      </c>
      <c r="G59" s="12">
        <v>1.9005847953216375</v>
      </c>
      <c r="H59" s="10">
        <v>3.1053619846712608E-3</v>
      </c>
      <c r="I59" s="10">
        <v>0.91568623099101543</v>
      </c>
      <c r="J59" s="10">
        <v>1.8364905737441808</v>
      </c>
      <c r="K59" s="14">
        <v>0</v>
      </c>
      <c r="L59" s="14">
        <f>Table22[[#This Row],[h0]]/(Table22[[#This Row],[f]]*D_84)</f>
        <v>1.8486858304843301</v>
      </c>
    </row>
    <row r="60" spans="1:12" x14ac:dyDescent="0.25">
      <c r="A60" s="1">
        <v>57</v>
      </c>
      <c r="B60" s="10">
        <v>6700</v>
      </c>
      <c r="C60" s="10">
        <v>58</v>
      </c>
      <c r="D60" s="10">
        <v>6.4375000000000031E-3</v>
      </c>
      <c r="E60" s="10">
        <v>0.29499999999999998</v>
      </c>
      <c r="F60" s="11">
        <v>4.8193318543478261E-2</v>
      </c>
      <c r="G60" s="12">
        <v>1.9005847953216375</v>
      </c>
      <c r="H60" s="10">
        <v>3.1010178891497089E-3</v>
      </c>
      <c r="I60" s="10">
        <v>0.92189606873003116</v>
      </c>
      <c r="J60" s="10">
        <v>1.819982894204661</v>
      </c>
      <c r="K60" s="14">
        <v>0</v>
      </c>
      <c r="L60" s="14">
        <f>Table22[[#This Row],[h0]]/(Table22[[#This Row],[f]]*D_84)</f>
        <v>1.853589174749164</v>
      </c>
    </row>
    <row r="61" spans="1:12" x14ac:dyDescent="0.25">
      <c r="A61" s="1">
        <v>58</v>
      </c>
      <c r="B61" s="10">
        <v>6700</v>
      </c>
      <c r="C61" s="10">
        <v>59</v>
      </c>
      <c r="D61" s="10">
        <v>8.8249999999999995E-3</v>
      </c>
      <c r="E61" s="10">
        <v>0.32996139703378236</v>
      </c>
      <c r="F61" s="10">
        <v>5.6951095285714293E-2</v>
      </c>
      <c r="G61" s="12">
        <v>1.9005847953216375</v>
      </c>
      <c r="H61" s="10">
        <v>3.1644331344292827E-3</v>
      </c>
      <c r="I61" s="10">
        <v>0.67207464484830004</v>
      </c>
      <c r="J61" s="10">
        <v>1.9261941682912487</v>
      </c>
      <c r="K61" s="14">
        <v>1.1697868550816567E-4</v>
      </c>
      <c r="L61" s="14">
        <f>Table22[[#This Row],[h0]]/(Table22[[#This Row],[f]]*D_84)</f>
        <v>2.1904267417582419</v>
      </c>
    </row>
    <row r="62" spans="1:12" x14ac:dyDescent="0.25">
      <c r="A62" s="1">
        <v>59</v>
      </c>
      <c r="B62" s="10">
        <v>6700</v>
      </c>
      <c r="C62" s="10">
        <v>60</v>
      </c>
      <c r="D62" s="10">
        <v>8.5605263157894768E-3</v>
      </c>
      <c r="E62" s="10">
        <v>0.3582368259177891</v>
      </c>
      <c r="F62" s="11">
        <v>5.6713179500000002E-2</v>
      </c>
      <c r="G62" s="12">
        <v>1.9005847953216375</v>
      </c>
      <c r="H62" s="10">
        <v>3.4438056181825957E-3</v>
      </c>
      <c r="I62" s="10">
        <v>0.76042491779895771</v>
      </c>
      <c r="J62" s="10">
        <v>1.8807865644677879</v>
      </c>
      <c r="K62" s="14">
        <v>2.6932302012345121E-4</v>
      </c>
      <c r="L62" s="14">
        <f>Table22[[#This Row],[h0]]/(Table22[[#This Row],[f]]*D_84)</f>
        <v>2.1812761346153846</v>
      </c>
    </row>
    <row r="63" spans="1:12" x14ac:dyDescent="0.25">
      <c r="A63" s="1">
        <v>60</v>
      </c>
      <c r="B63" s="10">
        <v>6700</v>
      </c>
      <c r="C63" s="10">
        <v>61</v>
      </c>
      <c r="D63" s="10">
        <v>8.4749999999999999E-3</v>
      </c>
      <c r="E63" s="10">
        <v>0.35827542888400676</v>
      </c>
      <c r="F63" s="11">
        <v>5.6582614699999999E-2</v>
      </c>
      <c r="G63" s="12">
        <v>1.9005847953216375</v>
      </c>
      <c r="H63" s="10">
        <v>3.4486951559705454E-3</v>
      </c>
      <c r="I63" s="10">
        <v>0.7709401905061285</v>
      </c>
      <c r="J63" s="10">
        <v>1.8687410157597433</v>
      </c>
      <c r="K63" s="14">
        <v>1.6159381207407072E-4</v>
      </c>
      <c r="L63" s="14">
        <f>Table22[[#This Row],[h0]]/(Table22[[#This Row],[f]]*D_84)</f>
        <v>2.1762544115384617</v>
      </c>
    </row>
    <row r="64" spans="1:12" x14ac:dyDescent="0.25">
      <c r="B64" s="10"/>
      <c r="C64" s="10"/>
      <c r="D64" s="10"/>
      <c r="E64" s="10"/>
      <c r="F64" s="10"/>
      <c r="G64" s="12"/>
      <c r="H64" s="10" t="s">
        <v>23</v>
      </c>
      <c r="I64" s="10"/>
      <c r="J64" s="10"/>
      <c r="K64" s="14"/>
      <c r="L64" s="16"/>
    </row>
    <row r="65" spans="2:11" x14ac:dyDescent="0.25">
      <c r="B65" s="10"/>
      <c r="C65" s="10"/>
      <c r="D65" s="17" t="s">
        <v>22</v>
      </c>
      <c r="E65" s="17" t="s">
        <v>24</v>
      </c>
      <c r="F65" s="17" t="s">
        <v>11</v>
      </c>
      <c r="G65" s="17" t="s">
        <v>14</v>
      </c>
      <c r="H65" s="17" t="s">
        <v>9</v>
      </c>
      <c r="I65" s="17" t="s">
        <v>7</v>
      </c>
      <c r="J65" s="17" t="s">
        <v>10</v>
      </c>
      <c r="K65" s="13"/>
    </row>
    <row r="66" spans="2:11" x14ac:dyDescent="0.25">
      <c r="B66" s="10"/>
      <c r="C66" s="10"/>
      <c r="D66" s="18">
        <v>3.3695652173913069E-3</v>
      </c>
      <c r="E66" s="18">
        <v>0.10188461538461538</v>
      </c>
      <c r="F66" s="22">
        <v>3.4511502500000006E-2</v>
      </c>
      <c r="G66" s="19">
        <v>1.7543859649122808</v>
      </c>
      <c r="H66" s="18">
        <v>1.2601955852949503E-3</v>
      </c>
      <c r="I66" s="18">
        <v>0.76644345156028504</v>
      </c>
      <c r="J66" s="18">
        <v>1.5652870190706507</v>
      </c>
      <c r="K66" s="13"/>
    </row>
    <row r="67" spans="2:11" x14ac:dyDescent="0.25">
      <c r="B67" s="10"/>
      <c r="C67" s="10"/>
      <c r="D67" s="15">
        <v>3.0214285714285712E-3</v>
      </c>
      <c r="E67" s="15">
        <v>6.8803846153846146E-2</v>
      </c>
      <c r="F67" s="15">
        <v>3.1953663166666667E-2</v>
      </c>
      <c r="G67" s="21">
        <v>1.7543859649122808</v>
      </c>
      <c r="H67" s="15">
        <v>8.8008937267812363E-4</v>
      </c>
      <c r="I67" s="15">
        <v>0.60014173083643996</v>
      </c>
      <c r="J67" s="15">
        <v>1.5676906943144249</v>
      </c>
      <c r="K67" s="13"/>
    </row>
    <row r="68" spans="2:11" x14ac:dyDescent="0.25">
      <c r="B68" s="10"/>
      <c r="C68" s="10"/>
      <c r="D68" s="18">
        <v>3.3145454545454563E-3</v>
      </c>
      <c r="E68" s="18">
        <v>7.6923076923076913E-2</v>
      </c>
      <c r="F68" s="22">
        <v>3.4073401999999996E-2</v>
      </c>
      <c r="G68" s="19">
        <v>1.7543859649122808</v>
      </c>
      <c r="H68" s="18">
        <v>9.5686246885116595E-4</v>
      </c>
      <c r="I68" s="18">
        <v>0.59173948915291952</v>
      </c>
      <c r="J68" s="18">
        <v>1.5683969740702011</v>
      </c>
      <c r="K68" s="13"/>
    </row>
    <row r="69" spans="2:11" x14ac:dyDescent="0.25">
      <c r="B69" s="10"/>
      <c r="C69" s="10"/>
      <c r="D69" s="15">
        <v>3.3779661016949142E-3</v>
      </c>
      <c r="E69" s="15">
        <v>7.6923076923076913E-2</v>
      </c>
      <c r="F69" s="20">
        <v>3.4685120052631573E-2</v>
      </c>
      <c r="G69" s="21">
        <v>1.7543859649122808</v>
      </c>
      <c r="H69" s="15">
        <v>9.4932202567073166E-4</v>
      </c>
      <c r="I69" s="15">
        <v>0.57671423026797564</v>
      </c>
      <c r="J69" s="15">
        <v>1.5578428144939604</v>
      </c>
      <c r="K69" s="13"/>
    </row>
    <row r="70" spans="2:11" x14ac:dyDescent="0.25">
      <c r="B70" s="10"/>
      <c r="C70" s="10"/>
      <c r="D70" s="18">
        <v>3.3147540983606552E-3</v>
      </c>
      <c r="E70" s="18">
        <v>7.6923076923076913E-2</v>
      </c>
      <c r="F70" s="18">
        <v>3.3919161694915261E-2</v>
      </c>
      <c r="G70" s="19">
        <v>1.7543859649122808</v>
      </c>
      <c r="H70" s="18">
        <v>9.587826848111617E-4</v>
      </c>
      <c r="I70" s="18">
        <v>0.59168894630378233</v>
      </c>
      <c r="J70" s="18">
        <v>1.5787900528432888</v>
      </c>
      <c r="K70" s="13"/>
    </row>
    <row r="71" spans="2:11" x14ac:dyDescent="0.25">
      <c r="B71" s="10"/>
      <c r="C71" s="10"/>
      <c r="D71" s="15">
        <v>3.9649122807017545E-3</v>
      </c>
      <c r="E71" s="15">
        <v>7.6923076923076913E-2</v>
      </c>
      <c r="F71" s="20">
        <v>3.8826890654545455E-2</v>
      </c>
      <c r="G71" s="21">
        <v>1.7543859649122808</v>
      </c>
      <c r="H71" s="15">
        <v>9.0123581683765146E-4</v>
      </c>
      <c r="I71" s="15">
        <v>0.4640266454195594</v>
      </c>
      <c r="J71" s="15">
        <v>1.5507343504290203</v>
      </c>
      <c r="K71" s="13"/>
    </row>
    <row r="72" spans="2:11" x14ac:dyDescent="0.25">
      <c r="B72" s="10"/>
      <c r="C72" s="10"/>
      <c r="D72" s="18">
        <v>3.9043478260869561E-3</v>
      </c>
      <c r="E72" s="18">
        <v>9.6153846153846159E-2</v>
      </c>
      <c r="F72" s="22">
        <v>3.8703376940298524E-2</v>
      </c>
      <c r="G72" s="19">
        <v>1.7543859649122808</v>
      </c>
      <c r="H72" s="18">
        <v>1.1282490516403905E-3</v>
      </c>
      <c r="I72" s="18">
        <v>0.59227662070164322</v>
      </c>
      <c r="J72" s="18">
        <v>1.5342375165417894</v>
      </c>
      <c r="K72" s="13"/>
    </row>
    <row r="73" spans="2:11" x14ac:dyDescent="0.25">
      <c r="B73" s="10"/>
      <c r="C73" s="10"/>
      <c r="D73" s="15">
        <v>4.0377358490566026E-3</v>
      </c>
      <c r="E73" s="15">
        <v>0.11538461538461539</v>
      </c>
      <c r="F73" s="15">
        <v>4.0227190411764702E-2</v>
      </c>
      <c r="G73" s="21">
        <v>1.7543859649122808</v>
      </c>
      <c r="H73" s="15">
        <v>1.3290924214840818E-3</v>
      </c>
      <c r="I73" s="15">
        <v>0.67905979161532204</v>
      </c>
      <c r="J73" s="15">
        <v>1.4985806421610022</v>
      </c>
      <c r="K73" s="13"/>
    </row>
    <row r="74" spans="2:11" x14ac:dyDescent="0.25">
      <c r="B74" s="10"/>
      <c r="C74" s="10"/>
      <c r="D74" s="18">
        <v>3.899999999999999E-3</v>
      </c>
      <c r="E74" s="18">
        <v>0.13459608313227578</v>
      </c>
      <c r="F74" s="22">
        <v>3.9314395909090923E-2</v>
      </c>
      <c r="G74" s="19">
        <v>1.7543859649122808</v>
      </c>
      <c r="H74" s="18">
        <v>1.5675903901645773E-3</v>
      </c>
      <c r="I74" s="18">
        <v>0.83032285926071092</v>
      </c>
      <c r="J74" s="18">
        <v>1.4975033816688308</v>
      </c>
      <c r="K74" s="13"/>
    </row>
    <row r="75" spans="2:11" x14ac:dyDescent="0.25">
      <c r="B75" s="10"/>
      <c r="C75" s="10"/>
      <c r="D75" s="15">
        <v>3.8785714285714309E-3</v>
      </c>
      <c r="E75" s="15">
        <v>0.13459608313227578</v>
      </c>
      <c r="F75" s="15">
        <v>3.8821105524999996E-2</v>
      </c>
      <c r="G75" s="21">
        <v>1.7543859649122808</v>
      </c>
      <c r="H75" s="15">
        <v>1.5770481201262026E-3</v>
      </c>
      <c r="I75" s="15">
        <v>0.83655411888762354</v>
      </c>
      <c r="J75" s="15">
        <v>1.5172986077202524</v>
      </c>
      <c r="K75" s="13"/>
    </row>
    <row r="76" spans="2:11" x14ac:dyDescent="0.25">
      <c r="B76" s="10"/>
      <c r="C76" s="10"/>
      <c r="D76" s="18">
        <v>3.9275862068965505E-3</v>
      </c>
      <c r="E76" s="18">
        <v>0.13461538461538461</v>
      </c>
      <c r="F76" s="22">
        <v>3.905665178571429E-2</v>
      </c>
      <c r="G76" s="19">
        <v>1.7543859649122808</v>
      </c>
      <c r="H76" s="18">
        <v>1.5727433603696741E-3</v>
      </c>
      <c r="I76" s="18">
        <v>0.82253678713046352</v>
      </c>
      <c r="J76" s="18">
        <v>1.5228198223578078</v>
      </c>
      <c r="K76" s="13"/>
    </row>
    <row r="77" spans="2:11" x14ac:dyDescent="0.25">
      <c r="B77" s="10"/>
      <c r="C77" s="10"/>
      <c r="D77" s="15">
        <v>5.047368421052632E-3</v>
      </c>
      <c r="E77" s="15">
        <v>0.13459608313227578</v>
      </c>
      <c r="F77" s="20">
        <v>4.8198769416666662E-2</v>
      </c>
      <c r="G77" s="21">
        <v>1.7543859649122808</v>
      </c>
      <c r="H77" s="15">
        <v>1.414779317020523E-3</v>
      </c>
      <c r="I77" s="15">
        <v>0.58514359118269177</v>
      </c>
      <c r="J77" s="15">
        <v>1.4267240341303187</v>
      </c>
      <c r="K77" s="13"/>
    </row>
    <row r="78" spans="2:11" x14ac:dyDescent="0.25">
      <c r="B78" s="10"/>
      <c r="C78" s="10"/>
      <c r="D78" s="18">
        <v>5.1016666666666658E-3</v>
      </c>
      <c r="E78" s="18">
        <v>0.11538461538461539</v>
      </c>
      <c r="F78" s="22">
        <v>4.8968222603448248E-2</v>
      </c>
      <c r="G78" s="19">
        <v>1.7543859649122808</v>
      </c>
      <c r="H78" s="18">
        <v>1.2026880391542859E-3</v>
      </c>
      <c r="I78" s="18">
        <v>0.49439248396868979</v>
      </c>
      <c r="J78" s="18">
        <v>1.4075293658424886</v>
      </c>
      <c r="K78" s="13"/>
    </row>
    <row r="79" spans="2:11" x14ac:dyDescent="0.25">
      <c r="B79" s="10"/>
      <c r="C79" s="10"/>
      <c r="D79" s="15">
        <v>5.2869565217391291E-3</v>
      </c>
      <c r="E79" s="15">
        <v>0.11536531390150653</v>
      </c>
      <c r="F79" s="20">
        <v>4.9437040095238097E-2</v>
      </c>
      <c r="G79" s="21">
        <v>1.7543859649122808</v>
      </c>
      <c r="H79" s="15">
        <v>1.1963842006653899E-3</v>
      </c>
      <c r="I79" s="15">
        <v>0.47094946608372062</v>
      </c>
      <c r="J79" s="15">
        <v>1.4374850482251724</v>
      </c>
      <c r="K79" s="13"/>
    </row>
    <row r="80" spans="2:11" x14ac:dyDescent="0.25">
      <c r="B80" s="10"/>
      <c r="C80" s="10"/>
      <c r="D80" s="18">
        <v>4.9557377049180337E-3</v>
      </c>
      <c r="E80" s="18">
        <v>5.7692307692307696E-2</v>
      </c>
      <c r="F80" s="18">
        <v>4.7994382440677968E-2</v>
      </c>
      <c r="G80" s="19">
        <v>1.7543859649122808</v>
      </c>
      <c r="H80" s="18">
        <v>6.0778394944754064E-4</v>
      </c>
      <c r="I80" s="18">
        <v>0.25712551583110294</v>
      </c>
      <c r="J80" s="18">
        <v>1.4099504842073605</v>
      </c>
      <c r="K80" s="13"/>
    </row>
    <row r="81" spans="2:11" x14ac:dyDescent="0.25">
      <c r="B81" s="10"/>
      <c r="C81" s="10"/>
      <c r="D81" s="15">
        <v>4.9950000000000012E-3</v>
      </c>
      <c r="E81" s="15">
        <v>7.6923076923076913E-2</v>
      </c>
      <c r="F81" s="15">
        <v>4.8446494982758617E-2</v>
      </c>
      <c r="G81" s="21">
        <v>1.7543859649122808</v>
      </c>
      <c r="H81" s="15">
        <v>8.063694605146707E-4</v>
      </c>
      <c r="I81" s="15">
        <v>0.33918233745888926</v>
      </c>
      <c r="J81" s="15">
        <v>1.4008937415481171</v>
      </c>
      <c r="K81" s="13"/>
    </row>
    <row r="82" spans="2:11" x14ac:dyDescent="0.25">
      <c r="B82" s="10"/>
      <c r="C82" s="10"/>
      <c r="D82" s="18">
        <v>5.0896551724137935E-3</v>
      </c>
      <c r="E82" s="18">
        <v>7.6923076923076913E-2</v>
      </c>
      <c r="F82" s="18">
        <v>4.827555158928571E-2</v>
      </c>
      <c r="G82" s="19">
        <v>1.7543859649122808</v>
      </c>
      <c r="H82" s="18">
        <v>8.0788064014208818E-4</v>
      </c>
      <c r="I82" s="18">
        <v>0.33065096020002654</v>
      </c>
      <c r="J82" s="18">
        <v>1.4351797865353915</v>
      </c>
      <c r="K82" s="13"/>
    </row>
    <row r="83" spans="2:11" x14ac:dyDescent="0.25">
      <c r="B83" s="10"/>
      <c r="C83" s="10"/>
      <c r="D83" s="15">
        <v>4.8285714285714286E-3</v>
      </c>
      <c r="E83" s="15">
        <v>7.6884473956859226E-2</v>
      </c>
      <c r="F83" s="15">
        <v>4.762987226923078E-2</v>
      </c>
      <c r="G83" s="21">
        <v>1.7543859649122808</v>
      </c>
      <c r="H83" s="15">
        <v>8.1323174615566555E-4</v>
      </c>
      <c r="I83" s="15">
        <v>0.35496535685096547</v>
      </c>
      <c r="J83" s="15">
        <v>1.3898552146782119</v>
      </c>
      <c r="K83" s="13"/>
    </row>
    <row r="84" spans="2:11" x14ac:dyDescent="0.25">
      <c r="B84" s="10"/>
      <c r="C84" s="10"/>
      <c r="D84" s="18">
        <v>4.8666666666666667E-3</v>
      </c>
      <c r="E84" s="18">
        <v>0.15378824939682728</v>
      </c>
      <c r="F84" s="18">
        <v>4.7586699999999996E-2</v>
      </c>
      <c r="G84" s="19">
        <v>1.7543859649122808</v>
      </c>
      <c r="H84" s="18">
        <v>1.6274434070935333E-3</v>
      </c>
      <c r="I84" s="18">
        <v>0.70248833188950333</v>
      </c>
      <c r="J84" s="18">
        <v>1.4027600702861325</v>
      </c>
      <c r="K84" s="13"/>
    </row>
    <row r="85" spans="2:11" x14ac:dyDescent="0.25">
      <c r="B85" s="10"/>
      <c r="C85" s="10"/>
      <c r="D85" s="15">
        <v>5.4647058823529418E-3</v>
      </c>
      <c r="E85" s="15">
        <v>7.6884473956859226E-2</v>
      </c>
      <c r="F85" s="20">
        <v>5.0050697066666663E-2</v>
      </c>
      <c r="G85" s="21">
        <v>1.7543859649122808</v>
      </c>
      <c r="H85" s="15">
        <v>7.920609693671146E-4</v>
      </c>
      <c r="I85" s="15">
        <v>0.30008877741463053</v>
      </c>
      <c r="J85" s="15">
        <v>1.4579118595564089</v>
      </c>
      <c r="K85" s="13"/>
    </row>
    <row r="86" spans="2:11" x14ac:dyDescent="0.25">
      <c r="B86" s="10"/>
      <c r="C86" s="10"/>
      <c r="D86" s="18">
        <v>5.5210526315789482E-3</v>
      </c>
      <c r="E86" s="18">
        <v>0.16311411176557922</v>
      </c>
      <c r="F86" s="22">
        <v>4.9979515117647054E-2</v>
      </c>
      <c r="G86" s="19">
        <v>1.7543859649122808</v>
      </c>
      <c r="H86" s="18">
        <v>1.6816827466095731E-3</v>
      </c>
      <c r="I86" s="18">
        <v>0.62785170652129207</v>
      </c>
      <c r="J86" s="18">
        <v>1.4761722014788887</v>
      </c>
      <c r="K86" s="13"/>
    </row>
    <row r="87" spans="2:11" x14ac:dyDescent="0.25">
      <c r="B87" s="10"/>
      <c r="C87" s="10"/>
      <c r="D87" s="15">
        <v>5.5888888888888898E-3</v>
      </c>
      <c r="E87" s="15">
        <v>0.17256339542532176</v>
      </c>
      <c r="F87" s="15">
        <v>5.02760125625E-2</v>
      </c>
      <c r="G87" s="21">
        <v>1.7543859649122808</v>
      </c>
      <c r="H87" s="15">
        <v>1.7734446084576552E-3</v>
      </c>
      <c r="I87" s="15">
        <v>0.65330690981128592</v>
      </c>
      <c r="J87" s="15">
        <v>1.4807721618547971</v>
      </c>
      <c r="K87" s="13"/>
    </row>
    <row r="88" spans="2:11" x14ac:dyDescent="0.25">
      <c r="B88" s="10"/>
      <c r="C88" s="10"/>
      <c r="D88" s="18">
        <v>5.6166666666666665E-3</v>
      </c>
      <c r="E88" s="18">
        <v>0.24123618949288639</v>
      </c>
      <c r="F88" s="22">
        <v>5.0441123399999996E-2</v>
      </c>
      <c r="G88" s="19">
        <v>1.7543859649122808</v>
      </c>
      <c r="H88" s="18">
        <v>2.4748155733522255E-3</v>
      </c>
      <c r="I88" s="18">
        <v>0.9071710358525048</v>
      </c>
      <c r="J88" s="18">
        <v>1.4806381028574909</v>
      </c>
      <c r="K88" s="13"/>
    </row>
    <row r="89" spans="2:11" x14ac:dyDescent="0.25">
      <c r="B89" s="10"/>
      <c r="C89" s="10"/>
      <c r="D89" s="15">
        <v>5.6714285714285721E-3</v>
      </c>
      <c r="E89" s="15">
        <v>0.25663833851365869</v>
      </c>
      <c r="F89" s="15">
        <v>5.1090148249999988E-2</v>
      </c>
      <c r="G89" s="21">
        <v>1.7543859649122808</v>
      </c>
      <c r="H89" s="15">
        <v>2.6146520255831214E-3</v>
      </c>
      <c r="I89" s="15">
        <v>0.95246736059388992</v>
      </c>
      <c r="J89" s="15">
        <v>1.4658931254198269</v>
      </c>
      <c r="K89" s="13"/>
    </row>
    <row r="90" spans="2:11" x14ac:dyDescent="0.25">
      <c r="B90" s="10"/>
      <c r="C90" s="10"/>
      <c r="D90" s="18">
        <v>5.7666666666666665E-3</v>
      </c>
      <c r="E90" s="18">
        <v>0.26141410256410264</v>
      </c>
      <c r="F90" s="22">
        <v>5.1705221250000002E-2</v>
      </c>
      <c r="G90" s="19">
        <v>1.7543859649122808</v>
      </c>
      <c r="H90" s="18">
        <v>2.6459998498619222E-3</v>
      </c>
      <c r="I90" s="18">
        <v>0.94851289187518573</v>
      </c>
      <c r="J90" s="18">
        <v>1.4632074064528315</v>
      </c>
      <c r="K90" s="13"/>
    </row>
    <row r="91" spans="2:11" x14ac:dyDescent="0.25">
      <c r="B91" s="10"/>
      <c r="C91" s="10"/>
      <c r="D91" s="15">
        <v>7.9499999999999987E-3</v>
      </c>
      <c r="E91" s="15">
        <v>0.26598974358974359</v>
      </c>
      <c r="F91" s="20">
        <v>7.7111086999999995E-2</v>
      </c>
      <c r="G91" s="21">
        <v>1.7543859649122808</v>
      </c>
      <c r="H91" s="15">
        <v>2.1225531575296422E-3</v>
      </c>
      <c r="I91" s="15">
        <v>0.62424624941497053</v>
      </c>
      <c r="J91" s="15">
        <v>1.0663471905567263</v>
      </c>
      <c r="K91" s="13"/>
    </row>
    <row r="92" spans="2:11" x14ac:dyDescent="0.25">
      <c r="B92" s="10"/>
      <c r="C92" s="10"/>
      <c r="D92" s="10"/>
      <c r="E92" s="10"/>
      <c r="F92" s="10"/>
      <c r="G92" s="12"/>
      <c r="H92" s="10"/>
      <c r="I92" s="10"/>
      <c r="J92" s="10"/>
      <c r="K92" s="13"/>
    </row>
    <row r="93" spans="2:11" x14ac:dyDescent="0.25">
      <c r="B93" s="10"/>
      <c r="C93" s="10"/>
      <c r="D93" s="10"/>
      <c r="E93" s="10"/>
      <c r="F93" s="11"/>
      <c r="G93" s="12"/>
      <c r="H93" s="10"/>
      <c r="I93" s="10"/>
      <c r="J93" s="10"/>
      <c r="K93" s="13"/>
    </row>
    <row r="94" spans="2:11" x14ac:dyDescent="0.25">
      <c r="B94" s="10"/>
      <c r="C94" s="10"/>
      <c r="D94" s="10"/>
      <c r="E94" s="10"/>
      <c r="F94" s="10"/>
      <c r="G94" s="12"/>
      <c r="H94" s="10"/>
      <c r="I94" s="10"/>
      <c r="J94" s="10"/>
      <c r="K94" s="13"/>
    </row>
    <row r="95" spans="2:11" x14ac:dyDescent="0.25">
      <c r="B95" s="10"/>
      <c r="C95" s="10"/>
      <c r="D95" s="10"/>
      <c r="E95" s="10"/>
      <c r="F95" s="11"/>
      <c r="G95" s="12"/>
      <c r="H95" s="10"/>
      <c r="I95" s="10"/>
      <c r="J95" s="10"/>
      <c r="K95" s="13"/>
    </row>
    <row r="96" spans="2:11" x14ac:dyDescent="0.25">
      <c r="B96" s="10"/>
      <c r="C96" s="10"/>
      <c r="D96" s="10"/>
      <c r="E96" s="10"/>
      <c r="F96" s="10"/>
      <c r="G96" s="12"/>
      <c r="H96" s="10"/>
      <c r="I96" s="10"/>
      <c r="J96" s="10"/>
      <c r="K96" s="13"/>
    </row>
    <row r="97" spans="2:11" x14ac:dyDescent="0.25">
      <c r="B97" s="10"/>
      <c r="C97" s="10"/>
      <c r="D97" s="10"/>
      <c r="E97" s="10"/>
      <c r="F97" s="11"/>
      <c r="G97" s="12"/>
      <c r="H97" s="10"/>
      <c r="I97" s="10"/>
      <c r="J97" s="10"/>
      <c r="K97" s="13"/>
    </row>
    <row r="98" spans="2:11" x14ac:dyDescent="0.25">
      <c r="B98" s="10"/>
      <c r="C98" s="10"/>
      <c r="D98" s="10"/>
      <c r="E98" s="10"/>
      <c r="F98" s="11"/>
      <c r="G98" s="12"/>
      <c r="H98" s="10"/>
      <c r="I98" s="10"/>
      <c r="J98" s="10"/>
      <c r="K98" s="13"/>
    </row>
    <row r="99" spans="2:11" x14ac:dyDescent="0.25">
      <c r="B99" s="10"/>
      <c r="C99" s="10"/>
      <c r="D99" s="10"/>
      <c r="E99" s="10"/>
      <c r="F99" s="11"/>
      <c r="G99" s="12"/>
      <c r="H99" s="10"/>
      <c r="I99" s="10"/>
      <c r="J99" s="10"/>
      <c r="K99" s="13"/>
    </row>
    <row r="100" spans="2:11" x14ac:dyDescent="0.25">
      <c r="B100" s="10"/>
      <c r="C100" s="10"/>
      <c r="D100" s="10"/>
      <c r="E100" s="10"/>
      <c r="F100" s="10"/>
      <c r="G100" s="12"/>
      <c r="H100" s="10"/>
      <c r="I100" s="10"/>
      <c r="J100" s="10"/>
      <c r="K100" s="13"/>
    </row>
    <row r="101" spans="2:11" x14ac:dyDescent="0.25">
      <c r="B101" s="10"/>
      <c r="C101" s="10"/>
      <c r="D101" s="10"/>
      <c r="E101" s="10"/>
      <c r="F101" s="11"/>
      <c r="G101" s="12"/>
      <c r="H101" s="10"/>
      <c r="I101" s="10"/>
      <c r="J101" s="10"/>
      <c r="K101" s="13"/>
    </row>
    <row r="102" spans="2:11" x14ac:dyDescent="0.25">
      <c r="B102" s="10"/>
      <c r="C102" s="10"/>
      <c r="D102" s="10"/>
      <c r="E102" s="10"/>
      <c r="F102" s="10"/>
      <c r="G102" s="12"/>
      <c r="H102" s="10"/>
      <c r="I102" s="10"/>
      <c r="J102" s="10"/>
      <c r="K102" s="13"/>
    </row>
    <row r="103" spans="2:11" x14ac:dyDescent="0.25">
      <c r="B103" s="10"/>
      <c r="C103" s="10"/>
      <c r="D103" s="10"/>
      <c r="E103" s="10"/>
      <c r="F103" s="10"/>
      <c r="G103" s="12"/>
      <c r="H103" s="10"/>
      <c r="I103" s="10"/>
      <c r="J103" s="10"/>
      <c r="K103" s="13"/>
    </row>
    <row r="104" spans="2:11" x14ac:dyDescent="0.25">
      <c r="B104" s="10"/>
      <c r="C104" s="10"/>
      <c r="D104" s="10"/>
      <c r="E104" s="10"/>
      <c r="F104" s="11"/>
      <c r="G104" s="12"/>
      <c r="H104" s="10"/>
      <c r="I104" s="10"/>
      <c r="J104" s="10"/>
      <c r="K104" s="13"/>
    </row>
    <row r="105" spans="2:11" x14ac:dyDescent="0.25">
      <c r="B105" s="10"/>
      <c r="C105" s="10"/>
      <c r="D105" s="10"/>
      <c r="E105" s="10"/>
      <c r="F105" s="10"/>
      <c r="G105" s="12"/>
      <c r="H105" s="10"/>
      <c r="I105" s="10"/>
      <c r="J105" s="10"/>
      <c r="K105" s="13"/>
    </row>
    <row r="106" spans="2:11" x14ac:dyDescent="0.25">
      <c r="B106" s="10"/>
      <c r="C106" s="10"/>
      <c r="D106" s="10"/>
      <c r="E106" s="10"/>
      <c r="F106" s="10"/>
      <c r="G106" s="12"/>
      <c r="H106" s="10"/>
      <c r="I106" s="10"/>
      <c r="J106" s="10"/>
      <c r="K106" s="13"/>
    </row>
    <row r="107" spans="2:11" x14ac:dyDescent="0.25">
      <c r="B107" s="10"/>
      <c r="C107" s="10"/>
      <c r="D107" s="10"/>
      <c r="E107" s="10"/>
      <c r="F107" s="10"/>
      <c r="G107" s="12"/>
      <c r="H107" s="10"/>
      <c r="I107" s="10"/>
      <c r="J107" s="10"/>
      <c r="K107" s="13"/>
    </row>
    <row r="108" spans="2:11" x14ac:dyDescent="0.25">
      <c r="B108" s="10"/>
      <c r="C108" s="10"/>
      <c r="D108" s="10"/>
      <c r="E108" s="10"/>
      <c r="F108" s="10"/>
      <c r="G108" s="12"/>
      <c r="H108" s="10"/>
      <c r="I108" s="10"/>
      <c r="J108" s="10"/>
      <c r="K108" s="13"/>
    </row>
    <row r="109" spans="2:11" x14ac:dyDescent="0.25">
      <c r="B109" s="10"/>
      <c r="C109" s="10"/>
      <c r="D109" s="10"/>
      <c r="E109" s="10"/>
      <c r="F109" s="10"/>
      <c r="G109" s="12"/>
      <c r="H109" s="10"/>
      <c r="I109" s="10"/>
      <c r="J109" s="10"/>
      <c r="K109" s="13"/>
    </row>
    <row r="110" spans="2:11" x14ac:dyDescent="0.25">
      <c r="B110" s="10"/>
      <c r="C110" s="10"/>
      <c r="D110" s="10"/>
      <c r="E110" s="10"/>
      <c r="F110" s="10"/>
      <c r="G110" s="12"/>
      <c r="H110" s="10"/>
      <c r="I110" s="10"/>
      <c r="J110" s="10"/>
      <c r="K110" s="13"/>
    </row>
    <row r="111" spans="2:11" x14ac:dyDescent="0.25">
      <c r="B111" s="10"/>
      <c r="C111" s="10"/>
      <c r="D111" s="10"/>
      <c r="E111" s="10"/>
      <c r="F111" s="10"/>
      <c r="G111" s="12"/>
      <c r="H111" s="10"/>
      <c r="I111" s="10"/>
      <c r="J111" s="10"/>
      <c r="K111" s="13"/>
    </row>
    <row r="112" spans="2:11" x14ac:dyDescent="0.25">
      <c r="B112" s="10"/>
      <c r="C112" s="10"/>
      <c r="D112" s="10"/>
      <c r="E112" s="10"/>
      <c r="F112" s="10"/>
      <c r="G112" s="12"/>
      <c r="H112" s="10"/>
      <c r="I112" s="10"/>
      <c r="J112" s="10"/>
      <c r="K112" s="13"/>
    </row>
    <row r="113" spans="2:11" x14ac:dyDescent="0.25">
      <c r="B113" s="10"/>
      <c r="C113" s="10"/>
      <c r="D113" s="10"/>
      <c r="E113" s="10"/>
      <c r="F113" s="10"/>
      <c r="G113" s="12"/>
      <c r="H113" s="10"/>
      <c r="I113" s="10"/>
      <c r="J113" s="10"/>
      <c r="K113" s="13"/>
    </row>
    <row r="114" spans="2:11" x14ac:dyDescent="0.25">
      <c r="B114" s="10"/>
      <c r="C114" s="10"/>
      <c r="D114" s="10"/>
      <c r="E114" s="10"/>
      <c r="F114" s="10"/>
      <c r="G114" s="12"/>
      <c r="H114" s="10"/>
      <c r="I114" s="10"/>
      <c r="J114" s="10"/>
      <c r="K114" s="13"/>
    </row>
  </sheetData>
  <pageMargins left="0.23622047244094491" right="0.23622047244094491" top="0" bottom="0" header="0" footer="0"/>
  <pageSetup paperSize="9" scale="28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4"/>
  <sheetViews>
    <sheetView zoomScale="85" zoomScaleNormal="85" workbookViewId="0">
      <selection activeCell="G29" sqref="G29"/>
    </sheetView>
  </sheetViews>
  <sheetFormatPr defaultRowHeight="15" x14ac:dyDescent="0.25"/>
  <cols>
    <col min="1" max="1" width="14" style="1" customWidth="1"/>
    <col min="2" max="3" width="9.140625" style="2"/>
    <col min="4" max="4" width="10.140625" style="2" bestFit="1" customWidth="1"/>
    <col min="5" max="5" width="11.7109375" style="1" customWidth="1"/>
    <col min="6" max="16384" width="9.140625" style="1"/>
  </cols>
  <sheetData>
    <row r="1" spans="1:17" x14ac:dyDescent="0.25">
      <c r="E1" s="5"/>
    </row>
    <row r="2" spans="1:17" x14ac:dyDescent="0.25">
      <c r="B2" s="3" t="s">
        <v>8</v>
      </c>
      <c r="C2" s="3" t="s">
        <v>4</v>
      </c>
      <c r="D2" s="3" t="s">
        <v>5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3" spans="1:17" ht="18" x14ac:dyDescent="0.35">
      <c r="B3" s="4" t="s">
        <v>0</v>
      </c>
      <c r="C3" s="4" t="s">
        <v>12</v>
      </c>
      <c r="D3" s="4" t="s">
        <v>11</v>
      </c>
      <c r="E3" s="4" t="s">
        <v>14</v>
      </c>
      <c r="F3" s="4" t="s">
        <v>9</v>
      </c>
      <c r="G3" s="4" t="s">
        <v>7</v>
      </c>
      <c r="H3" s="4" t="s">
        <v>10</v>
      </c>
      <c r="I3" s="4" t="s">
        <v>13</v>
      </c>
      <c r="J3" s="15" t="s">
        <v>21</v>
      </c>
    </row>
    <row r="4" spans="1:17" x14ac:dyDescent="0.25">
      <c r="A4" s="1">
        <v>1</v>
      </c>
      <c r="B4" s="6">
        <v>3.2763125763125762E-3</v>
      </c>
      <c r="C4" s="6">
        <v>3.333333333333334E-3</v>
      </c>
      <c r="D4" s="7">
        <v>4.2711317887445893E-2</v>
      </c>
      <c r="E4" s="6">
        <v>1.5350877192982457</v>
      </c>
      <c r="F4" s="6">
        <v>3.7282415797688394E-5</v>
      </c>
      <c r="G4" s="6">
        <v>2.6048942582317755E-2</v>
      </c>
      <c r="H4" s="6">
        <v>1.1120448368992988</v>
      </c>
      <c r="I4" s="13">
        <v>0.77777777777777779</v>
      </c>
      <c r="J4" s="14">
        <f>Table224[[#This Row],[h0]]/(Table224[[#This Row],[f]]*0.01368)</f>
        <v>2.0338722803545664</v>
      </c>
    </row>
    <row r="5" spans="1:17" x14ac:dyDescent="0.25">
      <c r="A5" s="1">
        <v>2</v>
      </c>
      <c r="B5" s="6">
        <v>3.5333333333333332E-3</v>
      </c>
      <c r="C5" s="6">
        <v>2.2222222222222222E-3</v>
      </c>
      <c r="D5" s="7">
        <v>4.502102377777778E-2</v>
      </c>
      <c r="E5" s="6">
        <v>1.5350877192982457</v>
      </c>
      <c r="F5" s="6">
        <v>2.4202297795352034E-5</v>
      </c>
      <c r="G5" s="6">
        <v>1.5674374329114001E-2</v>
      </c>
      <c r="H5" s="6">
        <v>1.1078807055811299</v>
      </c>
      <c r="I5" s="13">
        <v>0.73333333333333339</v>
      </c>
      <c r="J5" s="14">
        <f>Table224[[#This Row],[h0]]/(Table224[[#This Row],[f]]*0.01368)</f>
        <v>2.143858275132275</v>
      </c>
    </row>
    <row r="6" spans="1:17" x14ac:dyDescent="0.25">
      <c r="A6" s="1">
        <v>3</v>
      </c>
      <c r="B6" s="8">
        <v>3.3231990622335887E-3</v>
      </c>
      <c r="C6" s="8">
        <v>7.2222222222222236E-3</v>
      </c>
      <c r="D6" s="9">
        <v>4.2020505514285711E-2</v>
      </c>
      <c r="E6" s="6">
        <v>1.6081871345029239</v>
      </c>
      <c r="F6" s="6">
        <v>8.1435374375567855E-5</v>
      </c>
      <c r="G6" s="6">
        <v>5.5361534044769845E-2</v>
      </c>
      <c r="H6" s="6">
        <v>1.1558247098523313</v>
      </c>
      <c r="I6" s="13">
        <v>0.51851851851851849</v>
      </c>
      <c r="J6" s="14">
        <f>Table224[[#This Row],[h0]]/(Table224[[#This Row],[f]]*0.01368)</f>
        <v>1.9100229779220779</v>
      </c>
    </row>
    <row r="7" spans="1:17" x14ac:dyDescent="0.25">
      <c r="A7" s="1">
        <v>4</v>
      </c>
      <c r="B7" s="8">
        <v>3.501388888888889E-3</v>
      </c>
      <c r="C7" s="8">
        <v>6.1111111111111114E-3</v>
      </c>
      <c r="D7" s="8">
        <v>4.4064558473214284E-2</v>
      </c>
      <c r="E7" s="6">
        <v>1.6081871345029239</v>
      </c>
      <c r="F7" s="6">
        <v>6.7287988561529451E-5</v>
      </c>
      <c r="G7" s="6">
        <v>4.3639048288579042E-2</v>
      </c>
      <c r="H7" s="6">
        <v>1.134025795104606</v>
      </c>
      <c r="I7" s="13">
        <v>0.66666666666666663</v>
      </c>
      <c r="J7" s="14">
        <f>Table224[[#This Row],[h0]]/(Table224[[#This Row],[f]]*0.01368)</f>
        <v>2.002934476055195</v>
      </c>
    </row>
    <row r="8" spans="1:17" x14ac:dyDescent="0.25">
      <c r="A8" s="1">
        <v>5</v>
      </c>
      <c r="B8" s="8">
        <v>3.1781117254297713E-3</v>
      </c>
      <c r="C8" s="8">
        <v>1.7222222222222226E-2</v>
      </c>
      <c r="D8" s="9">
        <v>3.4024565024208316E-2</v>
      </c>
      <c r="E8" s="6">
        <v>1.6812865497076024</v>
      </c>
      <c r="F8" s="6">
        <v>2.143668121734631E-4</v>
      </c>
      <c r="G8" s="6">
        <v>0.14026033836712626</v>
      </c>
      <c r="H8" s="6">
        <v>1.5069525598862867</v>
      </c>
      <c r="I8" s="13">
        <v>0</v>
      </c>
      <c r="J8" s="14">
        <f>Table224[[#This Row],[h0]]/(Table224[[#This Row],[f]]*0.01368)</f>
        <v>1.4793289140960137</v>
      </c>
    </row>
    <row r="9" spans="1:17" x14ac:dyDescent="0.25">
      <c r="A9" s="1">
        <v>6</v>
      </c>
      <c r="B9" s="8">
        <v>3.5503531073446336E-3</v>
      </c>
      <c r="C9" s="8">
        <v>5.7499999999999996E-2</v>
      </c>
      <c r="D9" s="8">
        <v>4.1226953308189825E-2</v>
      </c>
      <c r="E9" s="6">
        <v>1.6812865497076024</v>
      </c>
      <c r="F9" s="6">
        <v>6.5446369720707418E-4</v>
      </c>
      <c r="G9" s="6">
        <v>0.40293834418630203</v>
      </c>
      <c r="H9" s="6">
        <v>1.270464882491948</v>
      </c>
      <c r="I9" s="13">
        <v>8.4070796460176983E-2</v>
      </c>
      <c r="J9" s="14">
        <f>Table224[[#This Row],[h0]]/(Table224[[#This Row],[f]]*0.01368)</f>
        <v>1.7924762307908619</v>
      </c>
    </row>
    <row r="10" spans="1:17" x14ac:dyDescent="0.25">
      <c r="A10" s="1">
        <v>7</v>
      </c>
      <c r="B10" s="8">
        <v>4.032952380952381E-3</v>
      </c>
      <c r="C10" s="8">
        <v>5.8333333333333334E-2</v>
      </c>
      <c r="D10" s="9">
        <v>4.5534920173913036E-2</v>
      </c>
      <c r="E10" s="6">
        <v>1.6812865497076024</v>
      </c>
      <c r="F10" s="6">
        <v>6.3162020261793084E-4</v>
      </c>
      <c r="G10" s="6">
        <v>0.34385512346729097</v>
      </c>
      <c r="H10" s="6">
        <v>1.2430035645919026</v>
      </c>
      <c r="I10" s="13">
        <v>0.39655172413793111</v>
      </c>
      <c r="J10" s="14">
        <f>Table224[[#This Row],[h0]]/(Table224[[#This Row],[f]]*0.01368)</f>
        <v>1.9797791379962191</v>
      </c>
    </row>
    <row r="11" spans="1:17" x14ac:dyDescent="0.25">
      <c r="A11" s="1">
        <v>8</v>
      </c>
      <c r="B11" s="8">
        <v>3.3272704802259898E-3</v>
      </c>
      <c r="C11" s="8">
        <v>8.3333333333333329E-2</v>
      </c>
      <c r="D11" s="8">
        <v>3.419863456146971E-2</v>
      </c>
      <c r="E11" s="6">
        <v>1.7543859649122808</v>
      </c>
      <c r="F11" s="6">
        <v>1.0349181196976736E-3</v>
      </c>
      <c r="G11" s="6">
        <v>0.63772646086332085</v>
      </c>
      <c r="H11" s="6">
        <v>1.5661062335421929</v>
      </c>
      <c r="I11" s="13">
        <v>0</v>
      </c>
      <c r="J11" s="14">
        <f>Table224[[#This Row],[h0]]/(Table224[[#This Row],[f]]*0.01368)</f>
        <v>1.4249431067279046</v>
      </c>
    </row>
    <row r="12" spans="1:17" x14ac:dyDescent="0.25">
      <c r="A12" s="1">
        <v>9</v>
      </c>
      <c r="B12" s="8">
        <v>3.5933079133510164E-3</v>
      </c>
      <c r="C12" s="8">
        <v>0.1088888888888889</v>
      </c>
      <c r="D12" s="9">
        <v>3.5988512002215318E-2</v>
      </c>
      <c r="E12" s="6">
        <v>1.7543859649122808</v>
      </c>
      <c r="F12" s="6">
        <v>1.321626909688282E-3</v>
      </c>
      <c r="G12" s="6">
        <v>0.75070077467618879</v>
      </c>
      <c r="H12" s="6">
        <v>1.5707623778509294</v>
      </c>
      <c r="I12" s="13">
        <v>0</v>
      </c>
      <c r="J12" s="14">
        <f>Table224[[#This Row],[h0]]/(Table224[[#This Row],[f]]*0.01368)</f>
        <v>1.4995213334256383</v>
      </c>
    </row>
    <row r="13" spans="1:17" x14ac:dyDescent="0.25">
      <c r="A13" s="1">
        <v>10</v>
      </c>
      <c r="B13" s="8">
        <v>3.9601212121212126E-3</v>
      </c>
      <c r="C13" s="8">
        <v>0.12218361925600453</v>
      </c>
      <c r="D13" s="8">
        <v>3.9023820685416662E-2</v>
      </c>
      <c r="E13" s="6">
        <v>1.7543859649122808</v>
      </c>
      <c r="F13" s="6">
        <v>1.4280718985784958E-3</v>
      </c>
      <c r="G13" s="6">
        <v>0.73826422499567568</v>
      </c>
      <c r="H13" s="6">
        <v>1.5373417457573433</v>
      </c>
      <c r="I13" s="13">
        <v>3.1584245087204731E-4</v>
      </c>
      <c r="J13" s="14">
        <f>Table224[[#This Row],[h0]]/(Table224[[#This Row],[f]]*0.01368)</f>
        <v>1.6259925285590275</v>
      </c>
    </row>
    <row r="14" spans="1:17" x14ac:dyDescent="0.25">
      <c r="A14" s="1">
        <v>11</v>
      </c>
      <c r="B14" s="8">
        <v>4.536980052940065E-3</v>
      </c>
      <c r="C14" s="8">
        <v>0.13498069851689112</v>
      </c>
      <c r="D14" s="8">
        <v>4.419346603152785E-2</v>
      </c>
      <c r="E14" s="6">
        <v>1.7543859649122808</v>
      </c>
      <c r="F14" s="6">
        <v>1.4840415383835875E-3</v>
      </c>
      <c r="G14" s="6">
        <v>0.67815391505951483</v>
      </c>
      <c r="H14" s="6">
        <v>1.4629781252241127</v>
      </c>
      <c r="I14" s="13">
        <v>1.4297394895442471E-4</v>
      </c>
      <c r="J14" s="14">
        <f>Table224[[#This Row],[h0]]/(Table224[[#This Row],[f]]*0.01368)</f>
        <v>1.841394417980327</v>
      </c>
    </row>
    <row r="15" spans="1:17" x14ac:dyDescent="0.25">
      <c r="A15" s="1">
        <v>12</v>
      </c>
      <c r="B15" s="8">
        <v>5.0892857142857155E-3</v>
      </c>
      <c r="C15" s="8">
        <v>0.14102747135097277</v>
      </c>
      <c r="D15" s="8">
        <v>4.814225944615385E-2</v>
      </c>
      <c r="E15" s="6">
        <v>1.7543859649122808</v>
      </c>
      <c r="F15" s="6">
        <v>1.483301252311414E-3</v>
      </c>
      <c r="G15" s="6">
        <v>0.60626101337069516</v>
      </c>
      <c r="H15" s="6">
        <v>1.4411548552903088</v>
      </c>
      <c r="I15" s="13">
        <v>5.9272270964176859E-4</v>
      </c>
      <c r="J15" s="14">
        <f>Table224[[#This Row],[h0]]/(Table224[[#This Row],[f]]*0.01368)</f>
        <v>2.0059274769230768</v>
      </c>
    </row>
    <row r="16" spans="1:17" x14ac:dyDescent="0.25">
      <c r="A16" s="1">
        <v>13</v>
      </c>
      <c r="B16" s="8">
        <v>5.5619658119658117E-3</v>
      </c>
      <c r="C16" s="8">
        <v>0.18879238147334465</v>
      </c>
      <c r="D16" s="8">
        <v>5.0486799888257577E-2</v>
      </c>
      <c r="E16" s="6">
        <v>1.7543859649122808</v>
      </c>
      <c r="F16" s="6">
        <v>1.9358534054463123E-3</v>
      </c>
      <c r="G16" s="6">
        <v>0.71944713220299783</v>
      </c>
      <c r="H16" s="6">
        <v>1.4641754278594963</v>
      </c>
      <c r="I16" s="13">
        <v>1.4996270573853988E-2</v>
      </c>
      <c r="J16" s="14">
        <f>Table224[[#This Row],[h0]]/(Table224[[#This Row],[f]]*0.01368)</f>
        <v>2.1036166620107322</v>
      </c>
    </row>
    <row r="17" spans="1:10" x14ac:dyDescent="0.25">
      <c r="A17" s="1">
        <v>14</v>
      </c>
      <c r="B17" s="8">
        <v>6.2315151515151511E-3</v>
      </c>
      <c r="C17" s="8">
        <v>0.22500000000000001</v>
      </c>
      <c r="D17" s="8">
        <v>5.2933536559259253E-2</v>
      </c>
      <c r="E17" s="6">
        <v>1.7543859649122808</v>
      </c>
      <c r="F17" s="6">
        <v>2.2482431605832303E-3</v>
      </c>
      <c r="G17" s="6">
        <v>0.73486603039823917</v>
      </c>
      <c r="H17" s="6">
        <v>1.5246780507187685</v>
      </c>
      <c r="I17" s="13">
        <v>0.15625</v>
      </c>
      <c r="J17" s="14">
        <f>Table224[[#This Row],[h0]]/(Table224[[#This Row],[f]]*0.01368)</f>
        <v>2.2055640233024687</v>
      </c>
    </row>
    <row r="18" spans="1:10" x14ac:dyDescent="0.25">
      <c r="A18" s="1">
        <v>15</v>
      </c>
      <c r="B18" s="8">
        <v>7.0833333333333338E-3</v>
      </c>
      <c r="C18" s="8">
        <v>0.23277777777777772</v>
      </c>
      <c r="D18" s="8">
        <v>5.9739902333333338E-2</v>
      </c>
      <c r="E18" s="6">
        <v>1.7543859649122808</v>
      </c>
      <c r="F18" s="6">
        <v>2.17177920664488E-3</v>
      </c>
      <c r="G18" s="6">
        <v>0.63893728359114776</v>
      </c>
      <c r="H18" s="6">
        <v>1.4338442040417774</v>
      </c>
      <c r="I18" s="13">
        <v>0.21092278719397362</v>
      </c>
      <c r="J18" s="14">
        <f>Table224[[#This Row],[h0]]/(Table224[[#This Row],[f]]*0.01368)</f>
        <v>2.4891625972222222</v>
      </c>
    </row>
    <row r="19" spans="1:10" x14ac:dyDescent="0.25">
      <c r="A19" s="1">
        <v>16</v>
      </c>
      <c r="B19" s="6">
        <v>5.4886523125996815E-3</v>
      </c>
      <c r="C19" s="6">
        <v>0.13499999999999998</v>
      </c>
      <c r="D19" s="7">
        <v>4.6865986064364713E-2</v>
      </c>
      <c r="E19" s="6">
        <v>1.8274853801169593</v>
      </c>
      <c r="F19" s="6">
        <v>1.4400842562562138E-3</v>
      </c>
      <c r="G19" s="6">
        <v>0.52380305874463118</v>
      </c>
      <c r="H19" s="6">
        <v>1.6192605540071598</v>
      </c>
      <c r="I19" s="13">
        <v>0</v>
      </c>
      <c r="J19" s="14">
        <f>Table224[[#This Row],[h0]]/(Table224[[#This Row],[f]]*0.01368)</f>
        <v>1.8746394425745885</v>
      </c>
    </row>
    <row r="20" spans="1:10" x14ac:dyDescent="0.25">
      <c r="A20" s="1">
        <v>17</v>
      </c>
      <c r="B20" s="6">
        <v>6.449404761904763E-3</v>
      </c>
      <c r="C20" s="6">
        <v>0.25761693208520403</v>
      </c>
      <c r="D20" s="6">
        <v>5.5068849122474749E-2</v>
      </c>
      <c r="E20" s="6">
        <v>1.8274853801169593</v>
      </c>
      <c r="F20" s="6">
        <v>2.5180749602720142E-3</v>
      </c>
      <c r="G20" s="6">
        <v>0.80305539714203089</v>
      </c>
      <c r="H20" s="6">
        <v>1.4837561255915015</v>
      </c>
      <c r="I20" s="13">
        <v>2.7731661217907742E-3</v>
      </c>
      <c r="J20" s="14">
        <f>Table224[[#This Row],[h0]]/(Table224[[#This Row],[f]]*0.01368)</f>
        <v>2.20275396489899</v>
      </c>
    </row>
    <row r="21" spans="1:10" x14ac:dyDescent="0.25">
      <c r="A21" s="1">
        <v>18</v>
      </c>
      <c r="B21" s="6">
        <v>7.4499999999999992E-3</v>
      </c>
      <c r="C21" s="6">
        <v>0.29111111111111115</v>
      </c>
      <c r="D21" s="7">
        <v>6.0590018166666676E-2</v>
      </c>
      <c r="E21" s="6">
        <v>1.8274853801169593</v>
      </c>
      <c r="F21" s="6">
        <v>2.6937178350826393E-3</v>
      </c>
      <c r="G21" s="6">
        <v>0.74616000084776068</v>
      </c>
      <c r="H21" s="6">
        <v>1.4746982020870585</v>
      </c>
      <c r="I21" s="13">
        <v>5.072463768115941E-2</v>
      </c>
      <c r="J21" s="14">
        <f>Table224[[#This Row],[h0]]/(Table224[[#This Row],[f]]*0.01368)</f>
        <v>2.4236007266666668</v>
      </c>
    </row>
    <row r="22" spans="1:10" x14ac:dyDescent="0.25">
      <c r="A22" s="1">
        <v>19</v>
      </c>
      <c r="B22" s="6">
        <v>6.4882566585956411E-3</v>
      </c>
      <c r="C22" s="6">
        <v>0.28277777777777779</v>
      </c>
      <c r="D22" s="6">
        <v>4.8173432846526532E-2</v>
      </c>
      <c r="E22" s="6">
        <v>1.9005847953216375</v>
      </c>
      <c r="F22" s="6">
        <v>2.973187565916433E-3</v>
      </c>
      <c r="G22" s="6">
        <v>0.87433285259453108</v>
      </c>
      <c r="H22" s="6">
        <v>1.8354903151050506</v>
      </c>
      <c r="I22" s="13">
        <v>0</v>
      </c>
      <c r="J22" s="14">
        <f>Table224[[#This Row],[h0]]/(Table224[[#This Row],[f]]*0.01368)</f>
        <v>1.8528243402510205</v>
      </c>
    </row>
    <row r="23" spans="1:10" x14ac:dyDescent="0.25">
      <c r="A23" s="1">
        <v>20</v>
      </c>
      <c r="B23" s="6">
        <v>8.6201754385964915E-3</v>
      </c>
      <c r="C23" s="6">
        <v>0.34882455061185941</v>
      </c>
      <c r="D23" s="7">
        <v>5.674896316190476E-2</v>
      </c>
      <c r="E23" s="6">
        <v>1.9005847953216375</v>
      </c>
      <c r="F23" s="6">
        <v>3.3521197626002188E-3</v>
      </c>
      <c r="G23" s="6">
        <v>0.73350137752956479</v>
      </c>
      <c r="H23" s="6">
        <v>1.8920181468430886</v>
      </c>
      <c r="I23" s="13">
        <v>1.8440907428835034E-4</v>
      </c>
      <c r="J23" s="14">
        <f>Table224[[#This Row],[h0]]/(Table224[[#This Row],[f]]*0.01368)</f>
        <v>2.1826524293040293</v>
      </c>
    </row>
    <row r="24" spans="1:10" x14ac:dyDescent="0.25">
      <c r="B24" s="10"/>
      <c r="C24" s="10"/>
      <c r="D24" s="10"/>
      <c r="E24" s="12"/>
      <c r="F24" s="10"/>
      <c r="G24" s="10"/>
      <c r="H24" s="10"/>
      <c r="I24" s="13"/>
    </row>
    <row r="25" spans="1:10" x14ac:dyDescent="0.25">
      <c r="B25" s="10"/>
      <c r="C25" s="10"/>
      <c r="D25" s="11"/>
      <c r="E25" s="12"/>
      <c r="F25" s="10"/>
      <c r="G25" s="10"/>
      <c r="H25" s="10"/>
      <c r="I25" s="13"/>
    </row>
    <row r="26" spans="1:10" x14ac:dyDescent="0.25">
      <c r="B26" s="10"/>
      <c r="C26" s="10"/>
      <c r="D26" s="10"/>
      <c r="E26" s="12"/>
      <c r="F26" s="10"/>
      <c r="G26" s="10"/>
      <c r="H26" s="10"/>
      <c r="I26" s="13"/>
    </row>
    <row r="27" spans="1:10" x14ac:dyDescent="0.25">
      <c r="B27" s="10"/>
      <c r="C27" s="10"/>
      <c r="D27" s="11"/>
      <c r="E27" s="12"/>
      <c r="F27" s="10"/>
      <c r="G27" s="10"/>
      <c r="H27" s="10"/>
      <c r="I27" s="13"/>
    </row>
    <row r="28" spans="1:10" x14ac:dyDescent="0.25">
      <c r="B28" s="10"/>
      <c r="C28" s="10"/>
      <c r="D28" s="11"/>
      <c r="E28" s="12"/>
      <c r="F28" s="10"/>
      <c r="G28" s="10"/>
      <c r="H28" s="10"/>
      <c r="I28" s="13"/>
    </row>
    <row r="29" spans="1:10" x14ac:dyDescent="0.25">
      <c r="B29" s="10"/>
      <c r="C29" s="10"/>
      <c r="D29" s="11"/>
      <c r="E29" s="12"/>
      <c r="F29" s="10"/>
      <c r="G29" s="10"/>
      <c r="H29" s="10"/>
      <c r="I29" s="13"/>
    </row>
    <row r="30" spans="1:10" x14ac:dyDescent="0.25">
      <c r="B30" s="10"/>
      <c r="C30" s="10"/>
      <c r="D30" s="10"/>
      <c r="E30" s="12"/>
      <c r="F30" s="10"/>
      <c r="G30" s="10"/>
      <c r="H30" s="10"/>
      <c r="I30" s="13"/>
    </row>
    <row r="31" spans="1:10" x14ac:dyDescent="0.25">
      <c r="B31" s="10"/>
      <c r="C31" s="10"/>
      <c r="D31" s="11"/>
      <c r="E31" s="12"/>
      <c r="F31" s="10"/>
      <c r="G31" s="10"/>
      <c r="H31" s="10"/>
      <c r="I31" s="13"/>
    </row>
    <row r="32" spans="1:10" x14ac:dyDescent="0.25">
      <c r="B32" s="10"/>
      <c r="C32" s="10"/>
      <c r="D32" s="10"/>
      <c r="E32" s="12"/>
      <c r="F32" s="10"/>
      <c r="G32" s="10"/>
      <c r="H32" s="10"/>
      <c r="I32" s="13"/>
    </row>
    <row r="33" spans="2:9" x14ac:dyDescent="0.25">
      <c r="B33" s="10"/>
      <c r="C33" s="10"/>
      <c r="D33" s="10"/>
      <c r="E33" s="12"/>
      <c r="F33" s="10"/>
      <c r="G33" s="10"/>
      <c r="H33" s="10"/>
      <c r="I33" s="13"/>
    </row>
    <row r="34" spans="2:9" x14ac:dyDescent="0.25">
      <c r="B34" s="10"/>
      <c r="C34" s="10"/>
      <c r="D34" s="11"/>
      <c r="E34" s="12"/>
      <c r="F34" s="10"/>
      <c r="G34" s="10"/>
      <c r="H34" s="10"/>
      <c r="I34" s="13"/>
    </row>
    <row r="35" spans="2:9" x14ac:dyDescent="0.25">
      <c r="B35" s="10"/>
      <c r="C35" s="10"/>
      <c r="D35" s="10"/>
      <c r="E35" s="12"/>
      <c r="F35" s="10"/>
      <c r="G35" s="10"/>
      <c r="H35" s="10"/>
      <c r="I35" s="13"/>
    </row>
    <row r="36" spans="2:9" x14ac:dyDescent="0.25">
      <c r="B36" s="10"/>
      <c r="C36" s="10"/>
      <c r="D36" s="10"/>
      <c r="E36" s="12"/>
      <c r="F36" s="10"/>
      <c r="G36" s="10"/>
      <c r="H36" s="10"/>
      <c r="I36" s="13"/>
    </row>
    <row r="37" spans="2:9" x14ac:dyDescent="0.25">
      <c r="B37" s="10"/>
      <c r="C37" s="10"/>
      <c r="D37" s="10"/>
      <c r="E37" s="12"/>
      <c r="F37" s="10"/>
      <c r="G37" s="10"/>
      <c r="H37" s="10"/>
      <c r="I37" s="13"/>
    </row>
    <row r="38" spans="2:9" x14ac:dyDescent="0.25">
      <c r="B38" s="10"/>
      <c r="C38" s="10"/>
      <c r="D38" s="10"/>
      <c r="E38" s="12"/>
      <c r="F38" s="10"/>
      <c r="G38" s="10"/>
      <c r="H38" s="10"/>
      <c r="I38" s="13"/>
    </row>
    <row r="39" spans="2:9" x14ac:dyDescent="0.25">
      <c r="B39" s="10"/>
      <c r="C39" s="10"/>
      <c r="D39" s="10"/>
      <c r="E39" s="12"/>
      <c r="F39" s="10"/>
      <c r="G39" s="10"/>
      <c r="H39" s="10"/>
      <c r="I39" s="13"/>
    </row>
    <row r="40" spans="2:9" x14ac:dyDescent="0.25">
      <c r="B40" s="10"/>
      <c r="C40" s="10"/>
      <c r="D40" s="11"/>
      <c r="E40" s="12"/>
      <c r="F40" s="10"/>
      <c r="G40" s="10"/>
      <c r="H40" s="10"/>
      <c r="I40" s="13"/>
    </row>
    <row r="41" spans="2:9" x14ac:dyDescent="0.25">
      <c r="B41" s="10"/>
      <c r="C41" s="10"/>
      <c r="D41" s="11"/>
      <c r="E41" s="12"/>
      <c r="F41" s="10"/>
      <c r="G41" s="10"/>
      <c r="H41" s="10"/>
      <c r="I41" s="13"/>
    </row>
    <row r="42" spans="2:9" x14ac:dyDescent="0.25">
      <c r="B42" s="10"/>
      <c r="C42" s="10"/>
      <c r="D42" s="11"/>
      <c r="E42" s="12"/>
      <c r="F42" s="10"/>
      <c r="G42" s="10"/>
      <c r="H42" s="10"/>
      <c r="I42" s="13"/>
    </row>
    <row r="43" spans="2:9" x14ac:dyDescent="0.25">
      <c r="B43" s="10"/>
      <c r="C43" s="10"/>
      <c r="D43" s="11"/>
      <c r="E43" s="12"/>
      <c r="F43" s="10"/>
      <c r="G43" s="10"/>
      <c r="H43" s="10"/>
      <c r="I43" s="13"/>
    </row>
    <row r="44" spans="2:9" x14ac:dyDescent="0.25">
      <c r="B44" s="10"/>
      <c r="C44" s="10"/>
      <c r="D44" s="11"/>
      <c r="E44" s="12"/>
      <c r="F44" s="10"/>
      <c r="G44" s="10"/>
      <c r="H44" s="10"/>
      <c r="I44" s="13"/>
    </row>
    <row r="45" spans="2:9" x14ac:dyDescent="0.25">
      <c r="B45" s="10"/>
      <c r="C45" s="10"/>
      <c r="D45" s="10"/>
      <c r="E45" s="12"/>
      <c r="F45" s="10"/>
      <c r="G45" s="10"/>
      <c r="H45" s="10"/>
      <c r="I45" s="13"/>
    </row>
    <row r="46" spans="2:9" x14ac:dyDescent="0.25">
      <c r="B46" s="10"/>
      <c r="C46" s="10"/>
      <c r="D46" s="11"/>
      <c r="E46" s="12"/>
      <c r="F46" s="10"/>
      <c r="G46" s="10"/>
      <c r="H46" s="10"/>
      <c r="I46" s="13"/>
    </row>
    <row r="47" spans="2:9" x14ac:dyDescent="0.25">
      <c r="B47" s="10"/>
      <c r="C47" s="10"/>
      <c r="D47" s="11"/>
      <c r="E47" s="12"/>
      <c r="F47" s="10"/>
      <c r="G47" s="10"/>
      <c r="H47" s="10"/>
      <c r="I47" s="13"/>
    </row>
    <row r="48" spans="2:9" x14ac:dyDescent="0.25">
      <c r="B48" s="10"/>
      <c r="C48" s="10"/>
      <c r="D48" s="11"/>
      <c r="E48" s="12"/>
      <c r="F48" s="10"/>
      <c r="G48" s="10"/>
      <c r="H48" s="10"/>
      <c r="I48" s="13"/>
    </row>
    <row r="49" spans="2:9" x14ac:dyDescent="0.25">
      <c r="B49" s="10"/>
      <c r="C49" s="10"/>
      <c r="D49" s="11"/>
      <c r="E49" s="12"/>
      <c r="F49" s="10"/>
      <c r="G49" s="10"/>
      <c r="H49" s="10"/>
      <c r="I49" s="13"/>
    </row>
    <row r="50" spans="2:9" x14ac:dyDescent="0.25">
      <c r="B50" s="10"/>
      <c r="C50" s="10"/>
      <c r="D50" s="11"/>
      <c r="E50" s="12"/>
      <c r="F50" s="10"/>
      <c r="G50" s="10"/>
      <c r="H50" s="10"/>
      <c r="I50" s="13"/>
    </row>
    <row r="51" spans="2:9" x14ac:dyDescent="0.25">
      <c r="B51" s="10"/>
      <c r="C51" s="10"/>
      <c r="D51" s="10"/>
      <c r="E51" s="12"/>
      <c r="F51" s="10"/>
      <c r="G51" s="10"/>
      <c r="H51" s="10"/>
      <c r="I51" s="13"/>
    </row>
    <row r="52" spans="2:9" x14ac:dyDescent="0.25">
      <c r="B52" s="10"/>
      <c r="C52" s="10"/>
      <c r="D52" s="10"/>
      <c r="E52" s="12"/>
      <c r="F52" s="10"/>
      <c r="G52" s="10"/>
      <c r="H52" s="10"/>
      <c r="I52" s="13"/>
    </row>
    <row r="53" spans="2:9" x14ac:dyDescent="0.25">
      <c r="B53" s="10"/>
      <c r="C53" s="10"/>
      <c r="D53" s="10"/>
      <c r="E53" s="12"/>
      <c r="F53" s="10"/>
      <c r="G53" s="10"/>
      <c r="H53" s="10"/>
      <c r="I53" s="13"/>
    </row>
    <row r="54" spans="2:9" x14ac:dyDescent="0.25">
      <c r="B54" s="10"/>
      <c r="C54" s="10"/>
      <c r="D54" s="10"/>
      <c r="E54" s="12"/>
      <c r="F54" s="10"/>
      <c r="G54" s="10"/>
      <c r="H54" s="10"/>
      <c r="I54" s="13"/>
    </row>
    <row r="55" spans="2:9" x14ac:dyDescent="0.25">
      <c r="B55" s="10"/>
      <c r="C55" s="10"/>
      <c r="D55" s="10"/>
      <c r="E55" s="12"/>
      <c r="F55" s="10"/>
      <c r="G55" s="10"/>
      <c r="H55" s="10"/>
      <c r="I55" s="13"/>
    </row>
    <row r="56" spans="2:9" x14ac:dyDescent="0.25">
      <c r="B56" s="10"/>
      <c r="C56" s="10"/>
      <c r="D56" s="11"/>
      <c r="E56" s="12"/>
      <c r="F56" s="10"/>
      <c r="G56" s="10"/>
      <c r="H56" s="10"/>
      <c r="I56" s="13"/>
    </row>
    <row r="57" spans="2:9" x14ac:dyDescent="0.25">
      <c r="B57" s="10"/>
      <c r="C57" s="10"/>
      <c r="D57" s="11"/>
      <c r="E57" s="12"/>
      <c r="F57" s="10"/>
      <c r="G57" s="10"/>
      <c r="H57" s="10"/>
      <c r="I57" s="13"/>
    </row>
    <row r="58" spans="2:9" x14ac:dyDescent="0.25">
      <c r="B58" s="10"/>
      <c r="C58" s="10"/>
      <c r="D58" s="11"/>
      <c r="E58" s="12"/>
      <c r="F58" s="10"/>
      <c r="G58" s="10"/>
      <c r="H58" s="10"/>
      <c r="I58" s="13"/>
    </row>
    <row r="59" spans="2:9" x14ac:dyDescent="0.25">
      <c r="B59" s="10"/>
      <c r="C59" s="10"/>
      <c r="D59" s="11"/>
      <c r="E59" s="12"/>
      <c r="F59" s="10"/>
      <c r="G59" s="10"/>
      <c r="H59" s="10"/>
      <c r="I59" s="13"/>
    </row>
    <row r="60" spans="2:9" x14ac:dyDescent="0.25">
      <c r="B60" s="10"/>
      <c r="C60" s="10"/>
      <c r="D60" s="11"/>
      <c r="E60" s="12"/>
      <c r="F60" s="10"/>
      <c r="G60" s="10"/>
      <c r="H60" s="10"/>
      <c r="I60" s="13"/>
    </row>
    <row r="61" spans="2:9" x14ac:dyDescent="0.25">
      <c r="B61" s="10"/>
      <c r="C61" s="10"/>
      <c r="D61" s="10"/>
      <c r="E61" s="12"/>
      <c r="F61" s="10"/>
      <c r="G61" s="10"/>
      <c r="H61" s="10"/>
      <c r="I61" s="13"/>
    </row>
    <row r="62" spans="2:9" x14ac:dyDescent="0.25">
      <c r="B62" s="10"/>
      <c r="C62" s="10"/>
      <c r="D62" s="11"/>
      <c r="E62" s="12"/>
      <c r="F62" s="10"/>
      <c r="G62" s="10"/>
      <c r="H62" s="10"/>
      <c r="I62" s="13"/>
    </row>
    <row r="63" spans="2:9" x14ac:dyDescent="0.25">
      <c r="B63" s="10"/>
      <c r="C63" s="10"/>
      <c r="D63" s="11"/>
      <c r="E63" s="12"/>
      <c r="F63" s="10"/>
      <c r="G63" s="10"/>
      <c r="H63" s="10"/>
      <c r="I63" s="13"/>
    </row>
    <row r="64" spans="2:9" x14ac:dyDescent="0.25">
      <c r="B64" s="10"/>
      <c r="C64" s="10"/>
      <c r="D64" s="10"/>
      <c r="E64" s="12"/>
      <c r="F64" s="10"/>
      <c r="G64" s="10"/>
      <c r="H64" s="10"/>
      <c r="I64" s="13"/>
    </row>
    <row r="65" spans="2:9" x14ac:dyDescent="0.25">
      <c r="B65" s="10"/>
      <c r="C65" s="10"/>
      <c r="D65" s="11"/>
      <c r="E65" s="12"/>
      <c r="F65" s="10"/>
      <c r="G65" s="10"/>
      <c r="H65" s="10"/>
      <c r="I65" s="13"/>
    </row>
    <row r="66" spans="2:9" x14ac:dyDescent="0.25">
      <c r="B66" s="10"/>
      <c r="C66" s="10"/>
      <c r="D66" s="11"/>
      <c r="E66" s="12"/>
      <c r="F66" s="10"/>
      <c r="G66" s="10"/>
      <c r="H66" s="10"/>
      <c r="I66" s="13"/>
    </row>
    <row r="67" spans="2:9" x14ac:dyDescent="0.25">
      <c r="B67" s="10"/>
      <c r="C67" s="10"/>
      <c r="D67" s="10"/>
      <c r="E67" s="12"/>
      <c r="F67" s="10"/>
      <c r="G67" s="10"/>
      <c r="H67" s="10"/>
      <c r="I67" s="13"/>
    </row>
    <row r="68" spans="2:9" x14ac:dyDescent="0.25">
      <c r="B68" s="10"/>
      <c r="C68" s="10"/>
      <c r="D68" s="11"/>
      <c r="E68" s="12"/>
      <c r="F68" s="10"/>
      <c r="G68" s="10"/>
      <c r="H68" s="10"/>
      <c r="I68" s="13"/>
    </row>
    <row r="69" spans="2:9" x14ac:dyDescent="0.25">
      <c r="B69" s="10"/>
      <c r="C69" s="10"/>
      <c r="D69" s="10"/>
      <c r="E69" s="12"/>
      <c r="F69" s="10"/>
      <c r="G69" s="10"/>
      <c r="H69" s="10"/>
      <c r="I69" s="13"/>
    </row>
    <row r="70" spans="2:9" x14ac:dyDescent="0.25">
      <c r="B70" s="10"/>
      <c r="C70" s="10"/>
      <c r="D70" s="11"/>
      <c r="E70" s="12"/>
      <c r="F70" s="10"/>
      <c r="G70" s="10"/>
      <c r="H70" s="10"/>
      <c r="I70" s="13"/>
    </row>
    <row r="71" spans="2:9" x14ac:dyDescent="0.25">
      <c r="B71" s="10"/>
      <c r="C71" s="10"/>
      <c r="D71" s="11"/>
      <c r="E71" s="12"/>
      <c r="F71" s="10"/>
      <c r="G71" s="10"/>
      <c r="H71" s="10"/>
      <c r="I71" s="13"/>
    </row>
    <row r="72" spans="2:9" x14ac:dyDescent="0.25">
      <c r="B72" s="10"/>
      <c r="C72" s="10"/>
      <c r="D72" s="11"/>
      <c r="E72" s="12"/>
      <c r="F72" s="10"/>
      <c r="G72" s="10"/>
      <c r="H72" s="10"/>
      <c r="I72" s="13"/>
    </row>
    <row r="73" spans="2:9" x14ac:dyDescent="0.25">
      <c r="B73" s="10"/>
      <c r="C73" s="10"/>
      <c r="D73" s="11"/>
      <c r="E73" s="12"/>
      <c r="F73" s="10"/>
      <c r="G73" s="10"/>
      <c r="H73" s="10"/>
      <c r="I73" s="13"/>
    </row>
    <row r="74" spans="2:9" x14ac:dyDescent="0.25">
      <c r="B74" s="10"/>
      <c r="C74" s="10"/>
      <c r="D74" s="10"/>
      <c r="E74" s="12"/>
      <c r="F74" s="10"/>
      <c r="G74" s="10"/>
      <c r="H74" s="10"/>
      <c r="I74" s="13"/>
    </row>
    <row r="75" spans="2:9" x14ac:dyDescent="0.25">
      <c r="B75" s="10"/>
      <c r="C75" s="10"/>
      <c r="D75" s="10"/>
      <c r="E75" s="12"/>
      <c r="F75" s="10"/>
      <c r="G75" s="10"/>
      <c r="H75" s="10"/>
      <c r="I75" s="13"/>
    </row>
    <row r="76" spans="2:9" x14ac:dyDescent="0.25">
      <c r="B76" s="10"/>
      <c r="C76" s="10"/>
      <c r="D76" s="10"/>
      <c r="E76" s="12"/>
      <c r="F76" s="10"/>
      <c r="G76" s="10"/>
      <c r="H76" s="10"/>
      <c r="I76" s="13"/>
    </row>
    <row r="77" spans="2:9" x14ac:dyDescent="0.25">
      <c r="B77" s="10"/>
      <c r="C77" s="10"/>
      <c r="D77" s="10"/>
      <c r="E77" s="12"/>
      <c r="F77" s="10"/>
      <c r="G77" s="10"/>
      <c r="H77" s="10"/>
      <c r="I77" s="13"/>
    </row>
    <row r="78" spans="2:9" x14ac:dyDescent="0.25">
      <c r="B78" s="10"/>
      <c r="C78" s="10"/>
      <c r="D78" s="10"/>
      <c r="E78" s="12"/>
      <c r="F78" s="10"/>
      <c r="G78" s="10"/>
      <c r="H78" s="10"/>
      <c r="I78" s="13"/>
    </row>
    <row r="79" spans="2:9" x14ac:dyDescent="0.25">
      <c r="B79" s="10"/>
      <c r="C79" s="10"/>
      <c r="D79" s="11"/>
      <c r="E79" s="12"/>
      <c r="F79" s="10"/>
      <c r="G79" s="10"/>
      <c r="H79" s="10"/>
      <c r="I79" s="13"/>
    </row>
    <row r="80" spans="2:9" x14ac:dyDescent="0.25">
      <c r="B80" s="10"/>
      <c r="C80" s="10"/>
      <c r="D80" s="11"/>
      <c r="E80" s="12"/>
      <c r="F80" s="10"/>
      <c r="G80" s="10"/>
      <c r="H80" s="10"/>
      <c r="I80" s="13"/>
    </row>
    <row r="81" spans="2:9" x14ac:dyDescent="0.25">
      <c r="B81" s="10"/>
      <c r="C81" s="10"/>
      <c r="D81" s="10"/>
      <c r="E81" s="12"/>
      <c r="F81" s="10"/>
      <c r="G81" s="10"/>
      <c r="H81" s="10"/>
      <c r="I81" s="13"/>
    </row>
    <row r="82" spans="2:9" x14ac:dyDescent="0.25">
      <c r="B82" s="10"/>
      <c r="C82" s="10"/>
      <c r="D82" s="11"/>
      <c r="E82" s="12"/>
      <c r="F82" s="10"/>
      <c r="G82" s="10"/>
      <c r="H82" s="10"/>
      <c r="I82" s="13"/>
    </row>
    <row r="83" spans="2:9" x14ac:dyDescent="0.25">
      <c r="B83" s="10"/>
      <c r="C83" s="10"/>
      <c r="D83" s="10"/>
      <c r="E83" s="12"/>
      <c r="F83" s="10"/>
      <c r="G83" s="10"/>
      <c r="H83" s="10"/>
      <c r="I83" s="13"/>
    </row>
    <row r="84" spans="2:9" x14ac:dyDescent="0.25">
      <c r="B84" s="10"/>
      <c r="C84" s="10"/>
      <c r="D84" s="11"/>
      <c r="E84" s="12"/>
      <c r="F84" s="10"/>
      <c r="G84" s="10"/>
      <c r="H84" s="10"/>
      <c r="I84" s="13"/>
    </row>
    <row r="85" spans="2:9" x14ac:dyDescent="0.25">
      <c r="B85" s="10"/>
      <c r="C85" s="10"/>
      <c r="D85" s="11"/>
      <c r="E85" s="12"/>
      <c r="F85" s="10"/>
      <c r="G85" s="10"/>
      <c r="H85" s="10"/>
      <c r="I85" s="13"/>
    </row>
    <row r="86" spans="2:9" x14ac:dyDescent="0.25">
      <c r="B86" s="10"/>
      <c r="C86" s="10"/>
      <c r="D86" s="11"/>
      <c r="E86" s="12"/>
      <c r="F86" s="10"/>
      <c r="G86" s="10"/>
      <c r="H86" s="10"/>
      <c r="I86" s="13"/>
    </row>
    <row r="87" spans="2:9" x14ac:dyDescent="0.25">
      <c r="B87" s="10"/>
      <c r="C87" s="10"/>
      <c r="D87" s="11"/>
      <c r="E87" s="12"/>
      <c r="F87" s="10"/>
      <c r="G87" s="10"/>
      <c r="H87" s="10"/>
      <c r="I87" s="13"/>
    </row>
    <row r="88" spans="2:9" x14ac:dyDescent="0.25">
      <c r="B88" s="10"/>
      <c r="C88" s="10"/>
      <c r="D88" s="10"/>
      <c r="E88" s="12"/>
      <c r="F88" s="10"/>
      <c r="G88" s="10"/>
      <c r="H88" s="10"/>
      <c r="I88" s="13"/>
    </row>
    <row r="89" spans="2:9" x14ac:dyDescent="0.25">
      <c r="B89" s="10"/>
      <c r="C89" s="10"/>
      <c r="D89" s="10"/>
      <c r="E89" s="12"/>
      <c r="F89" s="10"/>
      <c r="G89" s="10"/>
      <c r="H89" s="10"/>
      <c r="I89" s="13"/>
    </row>
    <row r="90" spans="2:9" x14ac:dyDescent="0.25">
      <c r="B90" s="10"/>
      <c r="C90" s="10"/>
      <c r="D90" s="10"/>
      <c r="E90" s="12"/>
      <c r="F90" s="10"/>
      <c r="G90" s="10"/>
      <c r="H90" s="10"/>
      <c r="I90" s="13"/>
    </row>
    <row r="91" spans="2:9" x14ac:dyDescent="0.25">
      <c r="B91" s="10"/>
      <c r="C91" s="10"/>
      <c r="D91" s="10"/>
      <c r="E91" s="12"/>
      <c r="F91" s="10"/>
      <c r="G91" s="10"/>
      <c r="H91" s="10"/>
      <c r="I91" s="13"/>
    </row>
    <row r="92" spans="2:9" x14ac:dyDescent="0.25">
      <c r="B92" s="10"/>
      <c r="C92" s="10"/>
      <c r="D92" s="10"/>
      <c r="E92" s="12"/>
      <c r="F92" s="10"/>
      <c r="G92" s="10"/>
      <c r="H92" s="10"/>
      <c r="I92" s="13"/>
    </row>
    <row r="93" spans="2:9" x14ac:dyDescent="0.25">
      <c r="B93" s="10"/>
      <c r="C93" s="10"/>
      <c r="D93" s="11"/>
      <c r="E93" s="12"/>
      <c r="F93" s="10"/>
      <c r="G93" s="10"/>
      <c r="H93" s="10"/>
      <c r="I93" s="13"/>
    </row>
    <row r="94" spans="2:9" x14ac:dyDescent="0.25">
      <c r="B94" s="10"/>
      <c r="C94" s="10"/>
      <c r="D94" s="10"/>
      <c r="E94" s="12"/>
      <c r="F94" s="10"/>
      <c r="G94" s="10"/>
      <c r="H94" s="10"/>
      <c r="I94" s="13"/>
    </row>
    <row r="95" spans="2:9" x14ac:dyDescent="0.25">
      <c r="B95" s="10"/>
      <c r="C95" s="10"/>
      <c r="D95" s="11"/>
      <c r="E95" s="12"/>
      <c r="F95" s="10"/>
      <c r="G95" s="10"/>
      <c r="H95" s="10"/>
      <c r="I95" s="13"/>
    </row>
    <row r="96" spans="2:9" x14ac:dyDescent="0.25">
      <c r="B96" s="10"/>
      <c r="C96" s="10"/>
      <c r="D96" s="10"/>
      <c r="E96" s="12"/>
      <c r="F96" s="10"/>
      <c r="G96" s="10"/>
      <c r="H96" s="10"/>
      <c r="I96" s="13"/>
    </row>
    <row r="97" spans="2:9" x14ac:dyDescent="0.25">
      <c r="B97" s="10"/>
      <c r="C97" s="10"/>
      <c r="D97" s="11"/>
      <c r="E97" s="12"/>
      <c r="F97" s="10"/>
      <c r="G97" s="10"/>
      <c r="H97" s="10"/>
      <c r="I97" s="13"/>
    </row>
    <row r="98" spans="2:9" x14ac:dyDescent="0.25">
      <c r="B98" s="10"/>
      <c r="C98" s="10"/>
      <c r="D98" s="11"/>
      <c r="E98" s="12"/>
      <c r="F98" s="10"/>
      <c r="G98" s="10"/>
      <c r="H98" s="10"/>
      <c r="I98" s="13"/>
    </row>
    <row r="99" spans="2:9" x14ac:dyDescent="0.25">
      <c r="B99" s="10"/>
      <c r="C99" s="10"/>
      <c r="D99" s="11"/>
      <c r="E99" s="12"/>
      <c r="F99" s="10"/>
      <c r="G99" s="10"/>
      <c r="H99" s="10"/>
      <c r="I99" s="13"/>
    </row>
    <row r="100" spans="2:9" x14ac:dyDescent="0.25">
      <c r="B100" s="10"/>
      <c r="C100" s="10"/>
      <c r="D100" s="10"/>
      <c r="E100" s="12"/>
      <c r="F100" s="10"/>
      <c r="G100" s="10"/>
      <c r="H100" s="10"/>
      <c r="I100" s="13"/>
    </row>
    <row r="101" spans="2:9" x14ac:dyDescent="0.25">
      <c r="B101" s="10"/>
      <c r="C101" s="10"/>
      <c r="D101" s="11"/>
      <c r="E101" s="12"/>
      <c r="F101" s="10"/>
      <c r="G101" s="10"/>
      <c r="H101" s="10"/>
      <c r="I101" s="13"/>
    </row>
    <row r="102" spans="2:9" x14ac:dyDescent="0.25">
      <c r="B102" s="10"/>
      <c r="C102" s="10"/>
      <c r="D102" s="10"/>
      <c r="E102" s="12"/>
      <c r="F102" s="10"/>
      <c r="G102" s="10"/>
      <c r="H102" s="10"/>
      <c r="I102" s="13"/>
    </row>
    <row r="103" spans="2:9" x14ac:dyDescent="0.25">
      <c r="B103" s="10"/>
      <c r="C103" s="10"/>
      <c r="D103" s="10"/>
      <c r="E103" s="12"/>
      <c r="F103" s="10"/>
      <c r="G103" s="10"/>
      <c r="H103" s="10"/>
      <c r="I103" s="13"/>
    </row>
    <row r="104" spans="2:9" x14ac:dyDescent="0.25">
      <c r="B104" s="10"/>
      <c r="C104" s="10"/>
      <c r="D104" s="11"/>
      <c r="E104" s="12"/>
      <c r="F104" s="10"/>
      <c r="G104" s="10"/>
      <c r="H104" s="10"/>
      <c r="I104" s="13"/>
    </row>
    <row r="105" spans="2:9" x14ac:dyDescent="0.25">
      <c r="B105" s="10"/>
      <c r="C105" s="10"/>
      <c r="D105" s="10"/>
      <c r="E105" s="12"/>
      <c r="F105" s="10"/>
      <c r="G105" s="10"/>
      <c r="H105" s="10"/>
      <c r="I105" s="13"/>
    </row>
    <row r="106" spans="2:9" x14ac:dyDescent="0.25">
      <c r="B106" s="10"/>
      <c r="C106" s="10"/>
      <c r="D106" s="10"/>
      <c r="E106" s="12"/>
      <c r="F106" s="10"/>
      <c r="G106" s="10"/>
      <c r="H106" s="10"/>
      <c r="I106" s="13"/>
    </row>
    <row r="107" spans="2:9" x14ac:dyDescent="0.25">
      <c r="B107" s="10"/>
      <c r="C107" s="10"/>
      <c r="D107" s="10"/>
      <c r="E107" s="12"/>
      <c r="F107" s="10"/>
      <c r="G107" s="10"/>
      <c r="H107" s="10"/>
      <c r="I107" s="13"/>
    </row>
    <row r="108" spans="2:9" x14ac:dyDescent="0.25">
      <c r="B108" s="10"/>
      <c r="C108" s="10"/>
      <c r="D108" s="10"/>
      <c r="E108" s="12"/>
      <c r="F108" s="10"/>
      <c r="G108" s="10"/>
      <c r="H108" s="10"/>
      <c r="I108" s="13"/>
    </row>
    <row r="109" spans="2:9" x14ac:dyDescent="0.25">
      <c r="B109" s="10"/>
      <c r="C109" s="10"/>
      <c r="D109" s="10"/>
      <c r="E109" s="12"/>
      <c r="F109" s="10"/>
      <c r="G109" s="10"/>
      <c r="H109" s="10"/>
      <c r="I109" s="13"/>
    </row>
    <row r="110" spans="2:9" x14ac:dyDescent="0.25">
      <c r="B110" s="10"/>
      <c r="C110" s="10"/>
      <c r="D110" s="10"/>
      <c r="E110" s="12"/>
      <c r="F110" s="10"/>
      <c r="G110" s="10"/>
      <c r="H110" s="10"/>
      <c r="I110" s="13"/>
    </row>
    <row r="111" spans="2:9" x14ac:dyDescent="0.25">
      <c r="B111" s="10"/>
      <c r="C111" s="10"/>
      <c r="D111" s="10"/>
      <c r="E111" s="12"/>
      <c r="F111" s="10"/>
      <c r="G111" s="10"/>
      <c r="H111" s="10"/>
      <c r="I111" s="13"/>
    </row>
    <row r="112" spans="2:9" x14ac:dyDescent="0.25">
      <c r="B112" s="10"/>
      <c r="C112" s="10"/>
      <c r="D112" s="10"/>
      <c r="E112" s="12"/>
      <c r="F112" s="10"/>
      <c r="G112" s="10"/>
      <c r="H112" s="10"/>
      <c r="I112" s="13"/>
    </row>
    <row r="113" spans="2:9" x14ac:dyDescent="0.25">
      <c r="B113" s="10"/>
      <c r="C113" s="10"/>
      <c r="D113" s="10"/>
      <c r="E113" s="12"/>
      <c r="F113" s="10"/>
      <c r="G113" s="10"/>
      <c r="H113" s="10"/>
      <c r="I113" s="13"/>
    </row>
    <row r="114" spans="2:9" x14ac:dyDescent="0.25">
      <c r="B114" s="10"/>
      <c r="C114" s="10"/>
      <c r="D114" s="10"/>
      <c r="E114" s="12"/>
      <c r="F114" s="10"/>
      <c r="G114" s="10"/>
      <c r="H114" s="10"/>
      <c r="I114" s="13"/>
    </row>
  </sheetData>
  <pageMargins left="0.23622047244094491" right="0.23622047244094491" top="0" bottom="0" header="0" footer="0"/>
  <pageSetup paperSize="9" scale="28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Average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2016-12-12T13:21:13Z</cp:lastPrinted>
  <dcterms:created xsi:type="dcterms:W3CDTF">2015-12-04T20:19:59Z</dcterms:created>
  <dcterms:modified xsi:type="dcterms:W3CDTF">2018-12-19T18:54:53Z</dcterms:modified>
</cp:coreProperties>
</file>