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ocalData\Thesis\400 Planning\411 Experiment Analysis\2-4-6-summary\UnsteadyFlowAnalyses\"/>
    </mc:Choice>
  </mc:AlternateContent>
  <bookViews>
    <workbookView xWindow="0" yWindow="0" windowWidth="19320" windowHeight="14220"/>
  </bookViews>
  <sheets>
    <sheet name="Summary" sheetId="1" r:id="rId1"/>
    <sheet name="Observation Series1" sheetId="2" r:id="rId2"/>
    <sheet name="Observation Series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6" i="3" l="1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16" i="3"/>
  <c r="D17" i="3"/>
  <c r="D18" i="3"/>
  <c r="D19" i="3"/>
  <c r="D20" i="3"/>
  <c r="D21" i="3"/>
  <c r="D22" i="3"/>
  <c r="D23" i="3"/>
  <c r="D24" i="3"/>
  <c r="D25" i="3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F16" i="2" l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15" i="2"/>
  <c r="F16" i="3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G36" i="3" s="1"/>
  <c r="F37" i="3"/>
  <c r="G37" i="3" s="1"/>
  <c r="F38" i="3"/>
  <c r="G38" i="3" s="1"/>
  <c r="F39" i="3"/>
  <c r="G39" i="3" s="1"/>
  <c r="F40" i="3"/>
  <c r="G40" i="3" s="1"/>
  <c r="F41" i="3"/>
  <c r="G41" i="3" s="1"/>
  <c r="F42" i="3"/>
  <c r="G42" i="3" s="1"/>
  <c r="F43" i="3"/>
  <c r="G43" i="3" s="1"/>
  <c r="F44" i="3"/>
  <c r="G44" i="3" s="1"/>
  <c r="F45" i="3"/>
  <c r="G45" i="3" s="1"/>
  <c r="F46" i="3"/>
  <c r="G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G53" i="3" s="1"/>
  <c r="F54" i="3"/>
  <c r="G54" i="3" s="1"/>
  <c r="F55" i="3"/>
  <c r="G55" i="3" s="1"/>
  <c r="F56" i="3"/>
  <c r="G56" i="3" s="1"/>
  <c r="F57" i="3"/>
  <c r="G57" i="3" s="1"/>
  <c r="F58" i="3"/>
  <c r="G58" i="3" s="1"/>
  <c r="F59" i="3"/>
  <c r="G59" i="3" s="1"/>
  <c r="F60" i="3"/>
  <c r="G60" i="3" s="1"/>
  <c r="F61" i="3"/>
  <c r="G61" i="3" s="1"/>
  <c r="F62" i="3"/>
  <c r="G62" i="3" s="1"/>
  <c r="F63" i="3"/>
  <c r="G63" i="3" s="1"/>
  <c r="F64" i="3"/>
  <c r="G64" i="3" s="1"/>
  <c r="F65" i="3"/>
  <c r="G65" i="3" s="1"/>
  <c r="F66" i="3"/>
  <c r="G66" i="3" s="1"/>
  <c r="F67" i="3"/>
  <c r="G67" i="3" s="1"/>
  <c r="F68" i="3"/>
  <c r="G68" i="3" s="1"/>
  <c r="F69" i="3"/>
  <c r="G69" i="3" s="1"/>
  <c r="F70" i="3"/>
  <c r="G70" i="3" s="1"/>
  <c r="F71" i="3"/>
  <c r="G71" i="3" s="1"/>
  <c r="F72" i="3"/>
  <c r="G72" i="3" s="1"/>
  <c r="F73" i="3"/>
  <c r="G73" i="3" s="1"/>
  <c r="F74" i="3"/>
  <c r="G74" i="3" s="1"/>
  <c r="F75" i="3"/>
  <c r="G75" i="3" s="1"/>
  <c r="F76" i="3"/>
  <c r="G76" i="3" s="1"/>
  <c r="F77" i="3"/>
  <c r="G77" i="3" s="1"/>
  <c r="F78" i="3"/>
  <c r="G78" i="3" s="1"/>
  <c r="F79" i="3"/>
  <c r="G79" i="3" s="1"/>
  <c r="F80" i="3"/>
  <c r="G80" i="3" s="1"/>
  <c r="F81" i="3"/>
  <c r="G81" i="3" s="1"/>
  <c r="F82" i="3"/>
  <c r="G82" i="3" s="1"/>
  <c r="F83" i="3"/>
  <c r="G83" i="3" s="1"/>
  <c r="F84" i="3"/>
  <c r="G84" i="3" s="1"/>
  <c r="F85" i="3"/>
  <c r="G85" i="3" s="1"/>
  <c r="F86" i="3"/>
  <c r="G86" i="3" s="1"/>
  <c r="F149" i="3"/>
  <c r="G149" i="3" s="1"/>
  <c r="F150" i="3"/>
  <c r="G150" i="3" s="1"/>
  <c r="F151" i="3"/>
  <c r="G151" i="3" s="1"/>
  <c r="F152" i="3"/>
  <c r="G152" i="3" s="1"/>
  <c r="F153" i="3"/>
  <c r="G153" i="3" s="1"/>
  <c r="F154" i="3"/>
  <c r="G154" i="3" s="1"/>
  <c r="F155" i="3"/>
  <c r="G155" i="3" s="1"/>
  <c r="F156" i="3"/>
  <c r="G156" i="3" s="1"/>
  <c r="F157" i="3"/>
  <c r="G157" i="3" s="1"/>
  <c r="F158" i="3"/>
  <c r="G158" i="3" s="1"/>
  <c r="F159" i="3"/>
  <c r="G159" i="3" s="1"/>
  <c r="F160" i="3"/>
  <c r="G160" i="3" s="1"/>
  <c r="F161" i="3"/>
  <c r="G161" i="3" s="1"/>
  <c r="F162" i="3"/>
  <c r="G162" i="3" s="1"/>
  <c r="F163" i="3"/>
  <c r="G163" i="3" s="1"/>
  <c r="F164" i="3"/>
  <c r="G164" i="3" s="1"/>
  <c r="F165" i="3"/>
  <c r="G165" i="3" s="1"/>
  <c r="F166" i="3"/>
  <c r="G166" i="3" s="1"/>
  <c r="F167" i="3"/>
  <c r="G167" i="3" s="1"/>
  <c r="F168" i="3"/>
  <c r="G168" i="3" s="1"/>
  <c r="F169" i="3"/>
  <c r="G169" i="3" s="1"/>
  <c r="F170" i="3"/>
  <c r="G170" i="3" s="1"/>
  <c r="F171" i="3"/>
  <c r="G171" i="3" s="1"/>
  <c r="F172" i="3"/>
  <c r="G172" i="3" s="1"/>
  <c r="F173" i="3"/>
  <c r="G173" i="3" s="1"/>
  <c r="F174" i="3"/>
  <c r="G174" i="3" s="1"/>
  <c r="F175" i="3"/>
  <c r="G175" i="3" s="1"/>
  <c r="F176" i="3"/>
  <c r="G176" i="3" s="1"/>
  <c r="F177" i="3"/>
  <c r="G177" i="3" s="1"/>
  <c r="F178" i="3"/>
  <c r="G178" i="3" s="1"/>
  <c r="F179" i="3"/>
  <c r="G179" i="3" s="1"/>
  <c r="F180" i="3"/>
  <c r="G180" i="3" s="1"/>
  <c r="F181" i="3"/>
  <c r="G181" i="3" s="1"/>
  <c r="F182" i="3"/>
  <c r="G182" i="3" s="1"/>
  <c r="F183" i="3"/>
  <c r="G183" i="3" s="1"/>
  <c r="F184" i="3"/>
  <c r="G184" i="3" s="1"/>
  <c r="F185" i="3"/>
  <c r="G185" i="3" s="1"/>
  <c r="F186" i="3"/>
  <c r="G186" i="3" s="1"/>
  <c r="F187" i="3"/>
  <c r="G187" i="3" s="1"/>
  <c r="F188" i="3"/>
  <c r="G188" i="3" s="1"/>
  <c r="F189" i="3"/>
  <c r="G189" i="3" s="1"/>
  <c r="F190" i="3"/>
  <c r="G190" i="3" s="1"/>
  <c r="F191" i="3"/>
  <c r="G191" i="3" s="1"/>
  <c r="F192" i="3"/>
  <c r="G192" i="3" s="1"/>
  <c r="F193" i="3"/>
  <c r="G193" i="3" s="1"/>
  <c r="F194" i="3"/>
  <c r="G194" i="3" s="1"/>
  <c r="F195" i="3"/>
  <c r="G195" i="3" s="1"/>
  <c r="F196" i="3"/>
  <c r="G196" i="3" s="1"/>
  <c r="F197" i="3"/>
  <c r="G197" i="3" s="1"/>
  <c r="F198" i="3"/>
  <c r="G198" i="3" s="1"/>
  <c r="F199" i="3"/>
  <c r="G199" i="3" s="1"/>
  <c r="F200" i="3"/>
  <c r="G200" i="3" s="1"/>
  <c r="F201" i="3"/>
  <c r="G201" i="3" s="1"/>
  <c r="I4" i="3"/>
  <c r="H4" i="3"/>
  <c r="G4" i="3"/>
  <c r="F4" i="3"/>
  <c r="E4" i="3"/>
  <c r="I5" i="3"/>
  <c r="H5" i="3"/>
  <c r="G5" i="3"/>
  <c r="F5" i="3"/>
  <c r="E5" i="3"/>
  <c r="I6" i="3"/>
  <c r="I7" i="3"/>
  <c r="H7" i="3"/>
  <c r="G7" i="3"/>
  <c r="F7" i="3"/>
  <c r="E7" i="3"/>
  <c r="H6" i="3"/>
  <c r="G6" i="3"/>
  <c r="F6" i="3"/>
  <c r="E6" i="3"/>
  <c r="D15" i="3"/>
  <c r="D15" i="2"/>
  <c r="H7" i="2"/>
  <c r="H6" i="2"/>
  <c r="H5" i="2"/>
  <c r="H4" i="2"/>
  <c r="F6" i="2"/>
  <c r="F7" i="2"/>
  <c r="G6" i="2"/>
  <c r="G7" i="2"/>
  <c r="G5" i="2"/>
  <c r="G4" i="2"/>
  <c r="F5" i="2"/>
  <c r="F4" i="2"/>
  <c r="E7" i="2"/>
  <c r="E6" i="2"/>
  <c r="E5" i="2"/>
  <c r="E4" i="2"/>
  <c r="G16" i="2" l="1"/>
  <c r="G16" i="3"/>
</calcChain>
</file>

<file path=xl/comments1.xml><?xml version="1.0" encoding="utf-8"?>
<comments xmlns="http://schemas.openxmlformats.org/spreadsheetml/2006/main">
  <authors>
    <author>Schwindt Sebastian</author>
  </authors>
  <commentList>
    <comment ref="E9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During Experiment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From register table (by CB)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During Experiment</t>
        </r>
      </text>
    </comment>
  </commentList>
</comments>
</file>

<file path=xl/sharedStrings.xml><?xml version="1.0" encoding="utf-8"?>
<sst xmlns="http://schemas.openxmlformats.org/spreadsheetml/2006/main" count="119" uniqueCount="61">
  <si>
    <t>Description:</t>
  </si>
  <si>
    <t>Activation of Qs:</t>
  </si>
  <si>
    <t>x</t>
  </si>
  <si>
    <t>Activation of Q:</t>
  </si>
  <si>
    <t>Activation of US:</t>
  </si>
  <si>
    <t>Pump control</t>
  </si>
  <si>
    <t>[l/s]</t>
  </si>
  <si>
    <t>[N°]</t>
  </si>
  <si>
    <t>Solid discharge control</t>
  </si>
  <si>
    <t>[kg/s]</t>
  </si>
  <si>
    <t>Exp. N°:</t>
  </si>
  <si>
    <t>RT</t>
  </si>
  <si>
    <t>PT</t>
  </si>
  <si>
    <t>[s]</t>
  </si>
  <si>
    <t>[m]</t>
  </si>
  <si>
    <r>
      <t>Q</t>
    </r>
    <r>
      <rPr>
        <vertAlign val="subscript"/>
        <sz val="12"/>
        <color theme="1" tint="4.9989318521683403E-2"/>
        <rFont val="Times New Roman"/>
        <family val="2"/>
      </rPr>
      <t>tar</t>
    </r>
  </si>
  <si>
    <r>
      <t>Q</t>
    </r>
    <r>
      <rPr>
        <vertAlign val="subscript"/>
        <sz val="12"/>
        <color theme="1" tint="4.9989318521683403E-2"/>
        <rFont val="Times New Roman"/>
        <family val="2"/>
      </rPr>
      <t>obs</t>
    </r>
  </si>
  <si>
    <r>
      <t>Q</t>
    </r>
    <r>
      <rPr>
        <vertAlign val="subscript"/>
        <sz val="12"/>
        <color theme="1" tint="4.9989318521683403E-2"/>
        <rFont val="Times New Roman"/>
        <family val="2"/>
      </rPr>
      <t>reg</t>
    </r>
  </si>
  <si>
    <r>
      <t>Q</t>
    </r>
    <r>
      <rPr>
        <vertAlign val="subscript"/>
        <sz val="12"/>
        <color theme="1" tint="4.9989318521683403E-2"/>
        <rFont val="Times New Roman"/>
        <family val="2"/>
      </rPr>
      <t>s,obs</t>
    </r>
  </si>
  <si>
    <t>a</t>
  </si>
  <si>
    <r>
      <t>Q</t>
    </r>
    <r>
      <rPr>
        <vertAlign val="subscript"/>
        <sz val="12"/>
        <color theme="1" tint="4.9989318521683403E-2"/>
        <rFont val="Times New Roman"/>
        <family val="2"/>
      </rPr>
      <t>s,ini</t>
    </r>
  </si>
  <si>
    <t>b</t>
  </si>
  <si>
    <t>max</t>
  </si>
  <si>
    <t>Freq.</t>
  </si>
  <si>
    <t>[1/s]</t>
  </si>
  <si>
    <t>Lateral flow constriction with dposition evolution</t>
  </si>
  <si>
    <t>Deposition?</t>
  </si>
  <si>
    <t>Constriction</t>
  </si>
  <si>
    <t>[y/n]</t>
  </si>
  <si>
    <t>File (US)</t>
  </si>
  <si>
    <t>N°s</t>
  </si>
  <si>
    <t>T start</t>
  </si>
  <si>
    <t>[hh:mm:ss]</t>
  </si>
  <si>
    <t xml:space="preserve">US-File </t>
  </si>
  <si>
    <t>Q</t>
  </si>
  <si>
    <t>Qs</t>
  </si>
  <si>
    <t>Qs(tar)</t>
  </si>
  <si>
    <t>Solid measures</t>
  </si>
  <si>
    <t>[kg]</t>
  </si>
  <si>
    <t>measure (net)</t>
  </si>
  <si>
    <t>measure (gross)</t>
  </si>
  <si>
    <t>time</t>
  </si>
  <si>
    <t>Bucket weight</t>
  </si>
  <si>
    <t>Q1</t>
  </si>
  <si>
    <t>Q2</t>
  </si>
  <si>
    <t>Q3</t>
  </si>
  <si>
    <t>Q4</t>
  </si>
  <si>
    <t>Q5</t>
  </si>
  <si>
    <t>Remainder:</t>
  </si>
  <si>
    <t>Stop SedInp.</t>
  </si>
  <si>
    <t>Change Q (up)</t>
  </si>
  <si>
    <t>Change Q (down)</t>
  </si>
  <si>
    <t>52:30 - lim Q</t>
  </si>
  <si>
    <t>54:45 ++QQ</t>
  </si>
  <si>
    <t>57:00++Q</t>
  </si>
  <si>
    <t>02:02:Qdoqn</t>
  </si>
  <si>
    <t>Sed On</t>
  </si>
  <si>
    <t>Stop Sed</t>
  </si>
  <si>
    <t>Q down</t>
  </si>
  <si>
    <t>Q+++</t>
  </si>
  <si>
    <t>vary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</si>
</sst>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0000"/>
    <numFmt numFmtId="165" formatCode="00.0"/>
    <numFmt numFmtId="166" formatCode="0.000"/>
    <numFmt numFmtId="167" formatCode="0.00000"/>
    <numFmt numFmtId="168" formatCode="h:mm:ss;@"/>
    <numFmt numFmtId="169" formatCode="0.0"/>
  </numFmts>
  <fonts count="9" x14ac:knownFonts="1">
    <font>
      <sz val="12"/>
      <color theme="1"/>
      <name val="Times New Roman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 tint="4.9989318521683403E-2"/>
      <name val="Times New Roman"/>
      <family val="2"/>
    </font>
    <font>
      <vertAlign val="subscript"/>
      <sz val="12"/>
      <color theme="1" tint="4.9989318521683403E-2"/>
      <name val="Times New Roman"/>
      <family val="2"/>
    </font>
    <font>
      <i/>
      <sz val="12"/>
      <color theme="1" tint="4.9989318521683403E-2"/>
      <name val="Times New Roman"/>
      <family val="2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 tint="4.9989318521683403E-2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9" fontId="3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8" fontId="0" fillId="0" borderId="0" xfId="0" applyNumberFormat="1" applyFill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numFmt numFmtId="165" formatCode="0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numFmt numFmtId="165" formatCode="0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numFmt numFmtId="165" formatCode="0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numFmt numFmtId="167" formatCode="0.00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numFmt numFmtId="166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sz val="12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'Observation Series1'!$G$13</c:f>
              <c:strCache>
                <c:ptCount val="1"/>
                <c:pt idx="0">
                  <c:v>Qs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'Observation Series1'!$D$15:$D$40</c:f>
              <c:numCache>
                <c:formatCode>0</c:formatCode>
                <c:ptCount val="26"/>
                <c:pt idx="0">
                  <c:v>2210</c:v>
                </c:pt>
                <c:pt idx="1">
                  <c:v>2240</c:v>
                </c:pt>
                <c:pt idx="2">
                  <c:v>2269.9999999999959</c:v>
                </c:pt>
                <c:pt idx="3">
                  <c:v>2300.0000000000023</c:v>
                </c:pt>
                <c:pt idx="4">
                  <c:v>2330.0000000000005</c:v>
                </c:pt>
                <c:pt idx="5">
                  <c:v>2359.9999999999991</c:v>
                </c:pt>
                <c:pt idx="6">
                  <c:v>2389.9999999999968</c:v>
                </c:pt>
                <c:pt idx="7">
                  <c:v>2420.0000000000036</c:v>
                </c:pt>
                <c:pt idx="8">
                  <c:v>2450.0000000000105</c:v>
                </c:pt>
                <c:pt idx="9">
                  <c:v>2480</c:v>
                </c:pt>
                <c:pt idx="10">
                  <c:v>2540</c:v>
                </c:pt>
                <c:pt idx="11">
                  <c:v>2570.0000000000373</c:v>
                </c:pt>
                <c:pt idx="12">
                  <c:v>2720</c:v>
                </c:pt>
                <c:pt idx="13">
                  <c:v>2840</c:v>
                </c:pt>
                <c:pt idx="14">
                  <c:v>2930</c:v>
                </c:pt>
                <c:pt idx="15">
                  <c:v>3019.9999999999995</c:v>
                </c:pt>
                <c:pt idx="16">
                  <c:v>3080</c:v>
                </c:pt>
                <c:pt idx="17">
                  <c:v>3140</c:v>
                </c:pt>
                <c:pt idx="18">
                  <c:v>3199.9999999999968</c:v>
                </c:pt>
                <c:pt idx="19">
                  <c:v>3260.0000000000014</c:v>
                </c:pt>
                <c:pt idx="20">
                  <c:v>3319.9999999999982</c:v>
                </c:pt>
                <c:pt idx="21">
                  <c:v>3380.0000000000027</c:v>
                </c:pt>
                <c:pt idx="22">
                  <c:v>3439.9999999999991</c:v>
                </c:pt>
                <c:pt idx="23">
                  <c:v>3500.0000000000036</c:v>
                </c:pt>
                <c:pt idx="24">
                  <c:v>3559.9999999999995</c:v>
                </c:pt>
                <c:pt idx="25">
                  <c:v>3620.000000000005</c:v>
                </c:pt>
              </c:numCache>
            </c:numRef>
          </c:xVal>
          <c:yVal>
            <c:numRef>
              <c:f>'Observation Series1'!$G$15:$G$40</c:f>
              <c:numCache>
                <c:formatCode>General</c:formatCode>
                <c:ptCount val="26"/>
                <c:pt idx="0">
                  <c:v>0</c:v>
                </c:pt>
                <c:pt idx="1">
                  <c:v>5.2566666666666671E-2</c:v>
                </c:pt>
                <c:pt idx="2">
                  <c:v>4.3000000000005867E-2</c:v>
                </c:pt>
                <c:pt idx="3">
                  <c:v>2.853333333332728E-2</c:v>
                </c:pt>
                <c:pt idx="4">
                  <c:v>2.0433333333334573E-2</c:v>
                </c:pt>
                <c:pt idx="5">
                  <c:v>1.6400000000000744E-2</c:v>
                </c:pt>
                <c:pt idx="6">
                  <c:v>1.2033333333334244E-2</c:v>
                </c:pt>
                <c:pt idx="7">
                  <c:v>1.343333333333028E-2</c:v>
                </c:pt>
                <c:pt idx="8">
                  <c:v>1.6799999999996179E-2</c:v>
                </c:pt>
                <c:pt idx="9">
                  <c:v>1.0066666666670178E-2</c:v>
                </c:pt>
                <c:pt idx="10">
                  <c:v>1.3366666666666667E-2</c:v>
                </c:pt>
                <c:pt idx="11">
                  <c:v>1.4333333333315519E-2</c:v>
                </c:pt>
                <c:pt idx="12">
                  <c:v>6.713333333335003E-3</c:v>
                </c:pt>
                <c:pt idx="13">
                  <c:v>5.6083333333333341E-3</c:v>
                </c:pt>
                <c:pt idx="14">
                  <c:v>1.1088888888888889E-2</c:v>
                </c:pt>
                <c:pt idx="15">
                  <c:v>5.0666666666666915E-3</c:v>
                </c:pt>
                <c:pt idx="16">
                  <c:v>9.8166666666665917E-3</c:v>
                </c:pt>
                <c:pt idx="17">
                  <c:v>1.6316666666666667E-2</c:v>
                </c:pt>
                <c:pt idx="18">
                  <c:v>1.8066666666667626E-2</c:v>
                </c:pt>
                <c:pt idx="19">
                  <c:v>4.1583333333330183E-2</c:v>
                </c:pt>
                <c:pt idx="20">
                  <c:v>6.083333333333657E-2</c:v>
                </c:pt>
                <c:pt idx="21">
                  <c:v>1.5849999999998799E-2</c:v>
                </c:pt>
                <c:pt idx="22">
                  <c:v>9.4166666666672359E-3</c:v>
                </c:pt>
                <c:pt idx="23">
                  <c:v>4.5999999999996521E-3</c:v>
                </c:pt>
                <c:pt idx="24">
                  <c:v>2.1000000000001434E-3</c:v>
                </c:pt>
                <c:pt idx="25">
                  <c:v>8.716666666665876E-4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004800"/>
        <c:axId val="284005360"/>
      </c:scatterChart>
      <c:valAx>
        <c:axId val="28400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84005360"/>
        <c:crosses val="autoZero"/>
        <c:crossBetween val="midCat"/>
      </c:valAx>
      <c:valAx>
        <c:axId val="284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8400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'Observation Series2'!$G$13</c:f>
              <c:strCache>
                <c:ptCount val="1"/>
                <c:pt idx="0">
                  <c:v>Qs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'Observation Series2'!$D$15:$D$86</c:f>
              <c:numCache>
                <c:formatCode>0</c:formatCode>
                <c:ptCount val="72"/>
                <c:pt idx="0">
                  <c:v>6180</c:v>
                </c:pt>
                <c:pt idx="1">
                  <c:v>6210</c:v>
                </c:pt>
                <c:pt idx="2">
                  <c:v>6239.9999999999982</c:v>
                </c:pt>
                <c:pt idx="3">
                  <c:v>6270.0000000000055</c:v>
                </c:pt>
                <c:pt idx="4">
                  <c:v>6300.0000000000036</c:v>
                </c:pt>
                <c:pt idx="5">
                  <c:v>6330.0000000000018</c:v>
                </c:pt>
                <c:pt idx="6">
                  <c:v>6359.9999999999991</c:v>
                </c:pt>
                <c:pt idx="7">
                  <c:v>6420</c:v>
                </c:pt>
                <c:pt idx="8">
                  <c:v>6479.9999999999991</c:v>
                </c:pt>
                <c:pt idx="9">
                  <c:v>6540.0000000000045</c:v>
                </c:pt>
                <c:pt idx="10">
                  <c:v>6600.0000000000009</c:v>
                </c:pt>
                <c:pt idx="11">
                  <c:v>6660</c:v>
                </c:pt>
                <c:pt idx="12">
                  <c:v>6720</c:v>
                </c:pt>
                <c:pt idx="13">
                  <c:v>6779.9999999999973</c:v>
                </c:pt>
                <c:pt idx="14">
                  <c:v>6840.0000000000027</c:v>
                </c:pt>
                <c:pt idx="15">
                  <c:v>6899.9999999999991</c:v>
                </c:pt>
                <c:pt idx="16">
                  <c:v>6959.9999999999955</c:v>
                </c:pt>
                <c:pt idx="17">
                  <c:v>7020.0000000000009</c:v>
                </c:pt>
                <c:pt idx="18">
                  <c:v>7079.9999999999964</c:v>
                </c:pt>
                <c:pt idx="19">
                  <c:v>7140.0000000000009</c:v>
                </c:pt>
                <c:pt idx="20">
                  <c:v>7199.9999999999964</c:v>
                </c:pt>
                <c:pt idx="21">
                  <c:v>7260.0000000000018</c:v>
                </c:pt>
                <c:pt idx="22">
                  <c:v>7319.9999999999982</c:v>
                </c:pt>
                <c:pt idx="23">
                  <c:v>7379.9999999999945</c:v>
                </c:pt>
                <c:pt idx="24">
                  <c:v>7439.9999999999991</c:v>
                </c:pt>
                <c:pt idx="25">
                  <c:v>7499.9999999999955</c:v>
                </c:pt>
                <c:pt idx="26">
                  <c:v>7560.0000000000082</c:v>
                </c:pt>
                <c:pt idx="27">
                  <c:v>7620.0000000000146</c:v>
                </c:pt>
                <c:pt idx="28">
                  <c:v>7680.0000000000173</c:v>
                </c:pt>
                <c:pt idx="29">
                  <c:v>7740.0000000000236</c:v>
                </c:pt>
                <c:pt idx="30">
                  <c:v>7800.0000000000273</c:v>
                </c:pt>
                <c:pt idx="31">
                  <c:v>7860.0000000000327</c:v>
                </c:pt>
                <c:pt idx="32">
                  <c:v>7920.0000000000373</c:v>
                </c:pt>
                <c:pt idx="33">
                  <c:v>7980.0000000000427</c:v>
                </c:pt>
                <c:pt idx="34">
                  <c:v>8040.0000000000464</c:v>
                </c:pt>
                <c:pt idx="35">
                  <c:v>8100.0000000000509</c:v>
                </c:pt>
                <c:pt idx="36">
                  <c:v>8160.0000000000564</c:v>
                </c:pt>
                <c:pt idx="37">
                  <c:v>8220.0000000000618</c:v>
                </c:pt>
                <c:pt idx="38">
                  <c:v>8280.0000000000673</c:v>
                </c:pt>
                <c:pt idx="39">
                  <c:v>8340.0000000000709</c:v>
                </c:pt>
                <c:pt idx="40">
                  <c:v>8400.0000000000746</c:v>
                </c:pt>
                <c:pt idx="41">
                  <c:v>8460.00000000008</c:v>
                </c:pt>
                <c:pt idx="42">
                  <c:v>8520.0000000000873</c:v>
                </c:pt>
                <c:pt idx="43">
                  <c:v>8580.0000000000819</c:v>
                </c:pt>
                <c:pt idx="44">
                  <c:v>8640.0000000000873</c:v>
                </c:pt>
                <c:pt idx="45">
                  <c:v>8700.0000000001346</c:v>
                </c:pt>
                <c:pt idx="46">
                  <c:v>8760.0000000000964</c:v>
                </c:pt>
                <c:pt idx="47">
                  <c:v>8820.0000000000582</c:v>
                </c:pt>
                <c:pt idx="48">
                  <c:v>8880.0000000001055</c:v>
                </c:pt>
                <c:pt idx="49">
                  <c:v>8940.0000000000691</c:v>
                </c:pt>
                <c:pt idx="50">
                  <c:v>9000.0000000001164</c:v>
                </c:pt>
                <c:pt idx="51">
                  <c:v>9060.0000000001637</c:v>
                </c:pt>
                <c:pt idx="52">
                  <c:v>9120.0000000001237</c:v>
                </c:pt>
                <c:pt idx="53">
                  <c:v>9180.0000000000855</c:v>
                </c:pt>
                <c:pt idx="54">
                  <c:v>9240.0000000001328</c:v>
                </c:pt>
                <c:pt idx="55">
                  <c:v>9300.0000000001819</c:v>
                </c:pt>
                <c:pt idx="56">
                  <c:v>9360.0000000001455</c:v>
                </c:pt>
                <c:pt idx="57">
                  <c:v>9420.0000000001055</c:v>
                </c:pt>
                <c:pt idx="58">
                  <c:v>9480.0000000001528</c:v>
                </c:pt>
                <c:pt idx="59">
                  <c:v>9540.0000000001146</c:v>
                </c:pt>
                <c:pt idx="60">
                  <c:v>9600.0000000001637</c:v>
                </c:pt>
                <c:pt idx="61">
                  <c:v>9660.000000000211</c:v>
                </c:pt>
                <c:pt idx="62">
                  <c:v>9720.0000000001746</c:v>
                </c:pt>
                <c:pt idx="63">
                  <c:v>9780.0000000001346</c:v>
                </c:pt>
                <c:pt idx="64">
                  <c:v>9840.0000000001819</c:v>
                </c:pt>
                <c:pt idx="65">
                  <c:v>9900.000000000231</c:v>
                </c:pt>
                <c:pt idx="66">
                  <c:v>9960.000000000191</c:v>
                </c:pt>
                <c:pt idx="67">
                  <c:v>10020.000000000238</c:v>
                </c:pt>
                <c:pt idx="68">
                  <c:v>10080.000000000202</c:v>
                </c:pt>
                <c:pt idx="69">
                  <c:v>10140.000000000162</c:v>
                </c:pt>
                <c:pt idx="70">
                  <c:v>10200.000000000209</c:v>
                </c:pt>
                <c:pt idx="71">
                  <c:v>10260.000000000173</c:v>
                </c:pt>
              </c:numCache>
            </c:numRef>
          </c:xVal>
          <c:yVal>
            <c:numRef>
              <c:f>'Observation Series2'!$G$15:$G$86</c:f>
              <c:numCache>
                <c:formatCode>General</c:formatCode>
                <c:ptCount val="72"/>
                <c:pt idx="0">
                  <c:v>0</c:v>
                </c:pt>
                <c:pt idx="1">
                  <c:v>2.3E-2</c:v>
                </c:pt>
                <c:pt idx="2">
                  <c:v>2.4700000000001502E-2</c:v>
                </c:pt>
                <c:pt idx="3">
                  <c:v>4.0766666666656785E-2</c:v>
                </c:pt>
                <c:pt idx="4">
                  <c:v>2.8866666666668421E-2</c:v>
                </c:pt>
                <c:pt idx="5">
                  <c:v>2.8933333333335091E-2</c:v>
                </c:pt>
                <c:pt idx="6">
                  <c:v>3.2433333333336284E-2</c:v>
                </c:pt>
                <c:pt idx="7">
                  <c:v>2.3499999999999643E-2</c:v>
                </c:pt>
                <c:pt idx="8">
                  <c:v>2.743333333333375E-2</c:v>
                </c:pt>
                <c:pt idx="9">
                  <c:v>1.9833333333331527E-2</c:v>
                </c:pt>
                <c:pt idx="10">
                  <c:v>8.2833333333338349E-3</c:v>
                </c:pt>
                <c:pt idx="11">
                  <c:v>9.6666666666668218E-4</c:v>
                </c:pt>
                <c:pt idx="12">
                  <c:v>2.8666666666666675E-3</c:v>
                </c:pt>
                <c:pt idx="13">
                  <c:v>4.5000000000002052E-3</c:v>
                </c:pt>
                <c:pt idx="14">
                  <c:v>1.0166666666665751E-3</c:v>
                </c:pt>
                <c:pt idx="15">
                  <c:v>1.3666666666667488E-3</c:v>
                </c:pt>
                <c:pt idx="16">
                  <c:v>3.916666666666904E-3</c:v>
                </c:pt>
                <c:pt idx="17">
                  <c:v>4.7333333333329031E-3</c:v>
                </c:pt>
                <c:pt idx="18">
                  <c:v>3.3000000000002511E-3</c:v>
                </c:pt>
                <c:pt idx="19">
                  <c:v>3.8416666666663763E-3</c:v>
                </c:pt>
                <c:pt idx="20">
                  <c:v>4.9000000000003719E-3</c:v>
                </c:pt>
                <c:pt idx="21">
                  <c:v>5.1666666666661974E-3</c:v>
                </c:pt>
                <c:pt idx="22">
                  <c:v>1.7666666666667735E-3</c:v>
                </c:pt>
                <c:pt idx="23">
                  <c:v>3.4666666666668764E-3</c:v>
                </c:pt>
                <c:pt idx="24">
                  <c:v>1.8499999999998596E-3</c:v>
                </c:pt>
                <c:pt idx="25">
                  <c:v>3.7333333333335592E-3</c:v>
                </c:pt>
                <c:pt idx="26">
                  <c:v>3.7499999999992036E-3</c:v>
                </c:pt>
                <c:pt idx="27">
                  <c:v>3.9499999999995806E-3</c:v>
                </c:pt>
                <c:pt idx="28">
                  <c:v>2.9666666666665325E-3</c:v>
                </c:pt>
                <c:pt idx="29">
                  <c:v>2.8333333333330334E-3</c:v>
                </c:pt>
                <c:pt idx="30">
                  <c:v>4.2666666666664084E-3</c:v>
                </c:pt>
                <c:pt idx="31">
                  <c:v>2.0499999999998137E-3</c:v>
                </c:pt>
                <c:pt idx="32">
                  <c:v>3.5666666666663957E-3</c:v>
                </c:pt>
                <c:pt idx="33">
                  <c:v>9.1666666666658414E-4</c:v>
                </c:pt>
                <c:pt idx="34">
                  <c:v>2.4999999999998487E-3</c:v>
                </c:pt>
                <c:pt idx="35">
                  <c:v>1.033333333333256E-3</c:v>
                </c:pt>
                <c:pt idx="36">
                  <c:v>1.0166666666665751E-3</c:v>
                </c:pt>
                <c:pt idx="37">
                  <c:v>1.499999999999863E-3</c:v>
                </c:pt>
                <c:pt idx="38">
                  <c:v>7.483333333332654E-3</c:v>
                </c:pt>
                <c:pt idx="39">
                  <c:v>1.1566666666665965E-2</c:v>
                </c:pt>
                <c:pt idx="40">
                  <c:v>7.4666666666662147E-3</c:v>
                </c:pt>
                <c:pt idx="41">
                  <c:v>6.9833333333326987E-3</c:v>
                </c:pt>
                <c:pt idx="42">
                  <c:v>3.5833333333328984E-3</c:v>
                </c:pt>
                <c:pt idx="43">
                  <c:v>5.9833333333338774E-3</c:v>
                </c:pt>
                <c:pt idx="44">
                  <c:v>5.5333333333328297E-3</c:v>
                </c:pt>
                <c:pt idx="45">
                  <c:v>5.4999999999956637E-3</c:v>
                </c:pt>
                <c:pt idx="46">
                  <c:v>5.5000000000035012E-3</c:v>
                </c:pt>
                <c:pt idx="47">
                  <c:v>4.9333333333364746E-3</c:v>
                </c:pt>
                <c:pt idx="48">
                  <c:v>7.3499999999942075E-3</c:v>
                </c:pt>
                <c:pt idx="49">
                  <c:v>5.9833333333369609E-3</c:v>
                </c:pt>
                <c:pt idx="50">
                  <c:v>5.4833333333290102E-3</c:v>
                </c:pt>
                <c:pt idx="51">
                  <c:v>3.3666666666640121E-3</c:v>
                </c:pt>
                <c:pt idx="52">
                  <c:v>1.9166666666679448E-3</c:v>
                </c:pt>
                <c:pt idx="53">
                  <c:v>1.7000000000010819E-3</c:v>
                </c:pt>
                <c:pt idx="54">
                  <c:v>3.7999999999970046E-3</c:v>
                </c:pt>
                <c:pt idx="55">
                  <c:v>4.1499999999966035E-3</c:v>
                </c:pt>
                <c:pt idx="56">
                  <c:v>3.6500000000022127E-3</c:v>
                </c:pt>
                <c:pt idx="57">
                  <c:v>4.2666666666695127E-3</c:v>
                </c:pt>
                <c:pt idx="58">
                  <c:v>3.6833333333304297E-3</c:v>
                </c:pt>
                <c:pt idx="59">
                  <c:v>6.5166666666708157E-3</c:v>
                </c:pt>
                <c:pt idx="60">
                  <c:v>1.0716666666657895E-2</c:v>
                </c:pt>
                <c:pt idx="61">
                  <c:v>1.2483333333323495E-2</c:v>
                </c:pt>
                <c:pt idx="62">
                  <c:v>1.5583333333342783E-2</c:v>
                </c:pt>
                <c:pt idx="63">
                  <c:v>1.8000000000012006E-2</c:v>
                </c:pt>
                <c:pt idx="64">
                  <c:v>2.4933333333313681E-2</c:v>
                </c:pt>
                <c:pt idx="65">
                  <c:v>2.9249999999976059E-2</c:v>
                </c:pt>
                <c:pt idx="66">
                  <c:v>1.0183333333340126E-2</c:v>
                </c:pt>
                <c:pt idx="67">
                  <c:v>4.4833333333297995E-3</c:v>
                </c:pt>
                <c:pt idx="68">
                  <c:v>2.2500000000013642E-3</c:v>
                </c:pt>
                <c:pt idx="69">
                  <c:v>1.3000000000008664E-3</c:v>
                </c:pt>
                <c:pt idx="70">
                  <c:v>1.1333333333324411E-3</c:v>
                </c:pt>
                <c:pt idx="71">
                  <c:v>5.5000000000033397E-4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335024"/>
        <c:axId val="280335584"/>
      </c:scatterChart>
      <c:valAx>
        <c:axId val="28033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80335584"/>
        <c:crosses val="autoZero"/>
        <c:crossBetween val="midCat"/>
      </c:valAx>
      <c:valAx>
        <c:axId val="2803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8033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12</xdr:row>
      <xdr:rowOff>80962</xdr:rowOff>
    </xdr:from>
    <xdr:to>
      <xdr:col>15</xdr:col>
      <xdr:colOff>400050</xdr:colOff>
      <xdr:row>29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11</xdr:row>
      <xdr:rowOff>190500</xdr:rowOff>
    </xdr:from>
    <xdr:to>
      <xdr:col>16</xdr:col>
      <xdr:colOff>342900</xdr:colOff>
      <xdr:row>28</xdr:row>
      <xdr:rowOff>195263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9:L19" totalsRowShown="0" headerRowDxfId="13" dataDxfId="12">
  <autoFilter ref="A9:L19"/>
  <sortState ref="A10:J26">
    <sortCondition ref="C10:C26"/>
    <sortCondition ref="D10:D26"/>
  </sortState>
  <tableColumns count="12">
    <tableColumn id="1" name="N°s" dataDxfId="11"/>
    <tableColumn id="10" name="a" dataDxfId="10"/>
    <tableColumn id="2" name="b" dataDxfId="9"/>
    <tableColumn id="3" name="Qtar" dataDxfId="8"/>
    <tableColumn id="4" name="Qobs" dataDxfId="7"/>
    <tableColumn id="5" name="Qreg" dataDxfId="6"/>
    <tableColumn id="6" name="Qs,ini" dataDxfId="5"/>
    <tableColumn id="7" name="RT" dataDxfId="4"/>
    <tableColumn id="8" name="PT" dataDxfId="3"/>
    <tableColumn id="11" name="Freq." dataDxfId="2"/>
    <tableColumn id="12" name="Deposition?" dataDxfId="1"/>
    <tableColumn id="9" name="Qs,obs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9"/>
  <sheetViews>
    <sheetView tabSelected="1" workbookViewId="0">
      <selection activeCell="R31" sqref="R31"/>
    </sheetView>
  </sheetViews>
  <sheetFormatPr defaultRowHeight="15.75" x14ac:dyDescent="0.25"/>
  <cols>
    <col min="1" max="1" width="13.25" style="1" customWidth="1"/>
    <col min="2" max="2" width="6.75" style="2" customWidth="1"/>
    <col min="3" max="3" width="9.25" style="2" customWidth="1"/>
    <col min="4" max="6" width="7.5" style="1" customWidth="1"/>
    <col min="7" max="7" width="7.25" style="1" customWidth="1"/>
    <col min="8" max="9" width="7.25" style="2" customWidth="1"/>
    <col min="10" max="10" width="7.75" style="2" customWidth="1"/>
    <col min="11" max="11" width="10.25" style="2" customWidth="1"/>
    <col min="12" max="12" width="7.125" style="2" customWidth="1"/>
  </cols>
  <sheetData>
    <row r="1" spans="1:16" x14ac:dyDescent="0.25">
      <c r="A1" t="s">
        <v>10</v>
      </c>
      <c r="B1" s="3">
        <v>4200</v>
      </c>
      <c r="C1" s="3"/>
      <c r="D1" s="3"/>
      <c r="E1" s="2"/>
      <c r="F1" s="2"/>
      <c r="G1" s="2"/>
    </row>
    <row r="2" spans="1:16" x14ac:dyDescent="0.25">
      <c r="A2" t="s">
        <v>0</v>
      </c>
      <c r="B2" s="12" t="s">
        <v>25</v>
      </c>
      <c r="C2" s="12"/>
      <c r="D2" s="12"/>
      <c r="E2" s="12"/>
      <c r="F2" s="12"/>
      <c r="G2" s="12"/>
      <c r="H2" s="12"/>
      <c r="I2" s="12"/>
    </row>
    <row r="3" spans="1:16" x14ac:dyDescent="0.25">
      <c r="A3" t="s">
        <v>1</v>
      </c>
      <c r="B3" s="2" t="s">
        <v>2</v>
      </c>
      <c r="D3" s="2"/>
      <c r="E3" s="2"/>
      <c r="F3" s="2"/>
      <c r="G3" s="2"/>
    </row>
    <row r="4" spans="1:16" x14ac:dyDescent="0.25">
      <c r="A4" t="s">
        <v>3</v>
      </c>
      <c r="B4" s="2" t="s">
        <v>2</v>
      </c>
      <c r="D4" s="2"/>
      <c r="E4" s="2"/>
      <c r="F4" s="2"/>
      <c r="G4" s="2"/>
    </row>
    <row r="5" spans="1:16" x14ac:dyDescent="0.25">
      <c r="A5" t="s">
        <v>4</v>
      </c>
      <c r="B5" s="2" t="s">
        <v>2</v>
      </c>
      <c r="D5" s="2"/>
      <c r="E5" s="2"/>
      <c r="F5" s="2"/>
      <c r="G5" s="2"/>
    </row>
    <row r="8" spans="1:16" x14ac:dyDescent="0.25">
      <c r="A8" s="11" t="s">
        <v>29</v>
      </c>
      <c r="B8" s="25" t="s">
        <v>27</v>
      </c>
      <c r="C8" s="26"/>
      <c r="D8" s="24" t="s">
        <v>5</v>
      </c>
      <c r="E8" s="24"/>
      <c r="F8" s="24"/>
      <c r="G8" s="24" t="s">
        <v>8</v>
      </c>
      <c r="H8" s="24"/>
      <c r="I8" s="24"/>
      <c r="J8" s="24"/>
      <c r="K8" s="24"/>
      <c r="L8" s="24"/>
    </row>
    <row r="9" spans="1:16" ht="18.75" x14ac:dyDescent="0.35">
      <c r="A9" s="5" t="s">
        <v>30</v>
      </c>
      <c r="B9" s="5" t="s">
        <v>19</v>
      </c>
      <c r="C9" s="5" t="s">
        <v>21</v>
      </c>
      <c r="D9" s="5" t="s">
        <v>15</v>
      </c>
      <c r="E9" s="5" t="s">
        <v>16</v>
      </c>
      <c r="F9" s="5" t="s">
        <v>17</v>
      </c>
      <c r="G9" s="5" t="s">
        <v>20</v>
      </c>
      <c r="H9" s="5" t="s">
        <v>11</v>
      </c>
      <c r="I9" s="5" t="s">
        <v>12</v>
      </c>
      <c r="J9" s="5" t="s">
        <v>23</v>
      </c>
      <c r="K9" s="5" t="s">
        <v>26</v>
      </c>
      <c r="L9" s="5" t="s">
        <v>18</v>
      </c>
    </row>
    <row r="10" spans="1:16" x14ac:dyDescent="0.25">
      <c r="A10" s="5"/>
      <c r="B10" s="5" t="s">
        <v>22</v>
      </c>
      <c r="C10" s="7">
        <v>0.187</v>
      </c>
      <c r="D10" s="8">
        <v>8.85</v>
      </c>
      <c r="E10" s="5"/>
      <c r="F10" s="5"/>
      <c r="G10" s="9"/>
      <c r="H10" s="10">
        <v>16</v>
      </c>
      <c r="I10" s="19">
        <v>0</v>
      </c>
      <c r="J10" s="8">
        <v>3.7</v>
      </c>
      <c r="K10" s="8"/>
      <c r="L10" s="5"/>
    </row>
    <row r="11" spans="1:16" x14ac:dyDescent="0.25">
      <c r="A11" s="5"/>
      <c r="B11" s="5" t="s">
        <v>22</v>
      </c>
      <c r="C11" s="7">
        <v>0.187</v>
      </c>
      <c r="D11" s="8">
        <v>8.85</v>
      </c>
      <c r="E11" s="5"/>
      <c r="F11" s="5"/>
      <c r="G11" s="9"/>
      <c r="H11" s="10"/>
      <c r="I11" s="19"/>
      <c r="J11" s="8"/>
      <c r="K11" s="8"/>
      <c r="L11" s="5"/>
    </row>
    <row r="12" spans="1:16" x14ac:dyDescent="0.25">
      <c r="A12" s="5"/>
      <c r="B12" s="5" t="s">
        <v>22</v>
      </c>
      <c r="C12" s="7">
        <v>0.187</v>
      </c>
      <c r="D12" s="8">
        <v>7.5</v>
      </c>
      <c r="E12" s="5"/>
      <c r="F12" s="5"/>
      <c r="G12" s="9"/>
      <c r="H12" s="10"/>
      <c r="I12" s="19"/>
      <c r="J12" s="8"/>
      <c r="K12" s="8"/>
      <c r="L12" s="5"/>
    </row>
    <row r="13" spans="1:16" x14ac:dyDescent="0.25">
      <c r="A13" s="5"/>
      <c r="B13" s="5" t="s">
        <v>22</v>
      </c>
      <c r="C13" s="7">
        <v>0.187</v>
      </c>
      <c r="D13" s="8">
        <v>8.85</v>
      </c>
      <c r="E13" s="5"/>
      <c r="F13" s="5"/>
      <c r="G13" s="9"/>
      <c r="H13" s="10"/>
      <c r="I13" s="19"/>
      <c r="J13" s="8"/>
      <c r="K13" s="8"/>
      <c r="L13" s="5"/>
      <c r="P13" s="4"/>
    </row>
    <row r="14" spans="1:16" x14ac:dyDescent="0.25">
      <c r="A14" s="5"/>
      <c r="B14" s="5" t="s">
        <v>22</v>
      </c>
      <c r="C14" s="7">
        <v>0.15</v>
      </c>
      <c r="D14" s="8">
        <v>7.4</v>
      </c>
      <c r="E14" s="5"/>
      <c r="F14" s="5"/>
      <c r="G14" s="9">
        <v>0.11616161616161616</v>
      </c>
      <c r="H14" s="10">
        <v>16</v>
      </c>
      <c r="I14" s="19">
        <v>2</v>
      </c>
      <c r="J14" s="8">
        <v>1.6</v>
      </c>
      <c r="K14" s="8"/>
      <c r="L14" s="5"/>
    </row>
    <row r="15" spans="1:16" x14ac:dyDescent="0.25">
      <c r="A15" s="5"/>
      <c r="B15" s="5" t="s">
        <v>22</v>
      </c>
      <c r="C15" s="7">
        <v>0.15</v>
      </c>
      <c r="D15" s="8"/>
      <c r="E15" s="5"/>
      <c r="F15" s="5"/>
      <c r="G15" s="9">
        <v>0</v>
      </c>
      <c r="H15" s="10"/>
      <c r="I15" s="19"/>
      <c r="J15" s="8"/>
      <c r="K15" s="8"/>
      <c r="L15" s="5"/>
    </row>
    <row r="16" spans="1:16" x14ac:dyDescent="0.25">
      <c r="A16" s="5"/>
      <c r="B16" s="5" t="s">
        <v>22</v>
      </c>
      <c r="C16" s="7">
        <v>0.15</v>
      </c>
      <c r="D16" s="8"/>
      <c r="E16" s="5"/>
      <c r="F16" s="5"/>
      <c r="G16" s="9"/>
      <c r="H16" s="10"/>
      <c r="I16" s="19"/>
      <c r="J16" s="8"/>
      <c r="K16" s="8"/>
      <c r="L16" s="5"/>
    </row>
    <row r="17" spans="1:12" x14ac:dyDescent="0.25">
      <c r="A17" s="5"/>
      <c r="B17" s="5" t="s">
        <v>22</v>
      </c>
      <c r="C17" s="7">
        <v>0.15</v>
      </c>
      <c r="D17" s="8"/>
      <c r="E17" s="5"/>
      <c r="F17" s="5"/>
      <c r="G17" s="9">
        <v>0.11616161616161616</v>
      </c>
      <c r="H17" s="10">
        <v>16</v>
      </c>
      <c r="I17" s="19">
        <v>2</v>
      </c>
      <c r="J17" s="8">
        <v>1.4</v>
      </c>
      <c r="K17" s="8"/>
      <c r="L17" s="5"/>
    </row>
    <row r="18" spans="1:12" x14ac:dyDescent="0.25">
      <c r="A18" s="20"/>
      <c r="B18" s="5" t="s">
        <v>22</v>
      </c>
      <c r="C18" s="7">
        <v>0.15</v>
      </c>
      <c r="D18" s="8"/>
      <c r="E18" s="5"/>
      <c r="F18" s="5"/>
      <c r="G18" s="9">
        <v>0</v>
      </c>
      <c r="H18" s="10"/>
      <c r="I18" s="19"/>
      <c r="J18" s="8"/>
      <c r="K18" s="21"/>
      <c r="L18" s="20"/>
    </row>
    <row r="19" spans="1:12" x14ac:dyDescent="0.25">
      <c r="A19" s="6" t="s">
        <v>7</v>
      </c>
      <c r="B19" s="6" t="s">
        <v>14</v>
      </c>
      <c r="C19" s="6" t="s">
        <v>14</v>
      </c>
      <c r="D19" s="6" t="s">
        <v>6</v>
      </c>
      <c r="E19" s="6" t="s">
        <v>6</v>
      </c>
      <c r="F19" s="6" t="s">
        <v>6</v>
      </c>
      <c r="G19" s="6" t="s">
        <v>9</v>
      </c>
      <c r="H19" s="6" t="s">
        <v>13</v>
      </c>
      <c r="I19" s="6" t="s">
        <v>13</v>
      </c>
      <c r="J19" s="6" t="s">
        <v>24</v>
      </c>
      <c r="K19" s="6" t="s">
        <v>28</v>
      </c>
      <c r="L19" s="6" t="s">
        <v>9</v>
      </c>
    </row>
  </sheetData>
  <mergeCells count="3">
    <mergeCell ref="D8:F8"/>
    <mergeCell ref="G8:L8"/>
    <mergeCell ref="B8:C8"/>
  </mergeCells>
  <pageMargins left="0.7" right="0.7" top="0.75" bottom="0.75" header="0.3" footer="0.3"/>
  <pageSetup paperSize="9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1"/>
  <sheetViews>
    <sheetView topLeftCell="A8" workbookViewId="0">
      <selection activeCell="B23" sqref="B23"/>
    </sheetView>
  </sheetViews>
  <sheetFormatPr defaultRowHeight="15.75" x14ac:dyDescent="0.25"/>
  <cols>
    <col min="2" max="2" width="13.625" customWidth="1"/>
    <col min="3" max="3" width="10.5" style="2" customWidth="1"/>
    <col min="4" max="4" width="12.75" style="2" customWidth="1"/>
    <col min="5" max="7" width="9" style="2"/>
  </cols>
  <sheetData>
    <row r="1" spans="3:10" x14ac:dyDescent="0.25">
      <c r="E1" s="2" t="s">
        <v>43</v>
      </c>
      <c r="F1" s="2" t="s">
        <v>44</v>
      </c>
      <c r="G1" s="2" t="s">
        <v>45</v>
      </c>
      <c r="H1" s="2" t="s">
        <v>46</v>
      </c>
      <c r="I1" s="2"/>
      <c r="J1" s="2"/>
    </row>
    <row r="2" spans="3:10" x14ac:dyDescent="0.25">
      <c r="C2" s="12" t="s">
        <v>31</v>
      </c>
      <c r="D2" s="14" t="s">
        <v>32</v>
      </c>
      <c r="E2" s="17">
        <v>2.5578703703703704E-2</v>
      </c>
      <c r="F2" s="17">
        <v>2.80092592592593E-2</v>
      </c>
      <c r="G2" s="17">
        <v>2.8703703703703703E-2</v>
      </c>
      <c r="H2" s="17">
        <v>3.6342592592592593E-2</v>
      </c>
    </row>
    <row r="3" spans="3:10" x14ac:dyDescent="0.25">
      <c r="C3" s="12" t="s">
        <v>33</v>
      </c>
      <c r="D3" s="14" t="s">
        <v>7</v>
      </c>
    </row>
    <row r="4" spans="3:10" x14ac:dyDescent="0.25">
      <c r="C4" s="12" t="s">
        <v>34</v>
      </c>
      <c r="D4" s="14" t="s">
        <v>6</v>
      </c>
      <c r="E4" s="15">
        <f>Summary!D10</f>
        <v>8.85</v>
      </c>
      <c r="F4" s="15">
        <f>Summary!D11</f>
        <v>8.85</v>
      </c>
      <c r="G4" s="15">
        <f>Summary!D12</f>
        <v>7.5</v>
      </c>
      <c r="H4" s="15">
        <f>Summary!D13</f>
        <v>8.85</v>
      </c>
      <c r="I4" s="15"/>
      <c r="J4" s="15"/>
    </row>
    <row r="5" spans="3:10" x14ac:dyDescent="0.25">
      <c r="C5" s="12" t="s">
        <v>36</v>
      </c>
      <c r="D5" s="14" t="s">
        <v>9</v>
      </c>
      <c r="E5" s="2">
        <f>Summary!G10</f>
        <v>0</v>
      </c>
      <c r="F5" s="2">
        <f>Summary!G11</f>
        <v>0</v>
      </c>
      <c r="G5" s="2">
        <f>Summary!G12</f>
        <v>0</v>
      </c>
      <c r="H5" s="2">
        <f>Summary!G13</f>
        <v>0</v>
      </c>
      <c r="I5" s="2"/>
      <c r="J5" s="2"/>
    </row>
    <row r="6" spans="3:10" x14ac:dyDescent="0.25">
      <c r="C6" s="12" t="s">
        <v>19</v>
      </c>
      <c r="D6" s="14" t="s">
        <v>14</v>
      </c>
      <c r="E6" s="2" t="str">
        <f>Summary!B10</f>
        <v>max</v>
      </c>
      <c r="F6" s="2" t="str">
        <f>Summary!B11</f>
        <v>max</v>
      </c>
      <c r="G6" s="2" t="str">
        <f>Summary!B12</f>
        <v>max</v>
      </c>
      <c r="H6" s="2" t="str">
        <f>Summary!B13</f>
        <v>max</v>
      </c>
      <c r="I6" s="2"/>
      <c r="J6" s="2"/>
    </row>
    <row r="7" spans="3:10" x14ac:dyDescent="0.25">
      <c r="C7" s="12" t="s">
        <v>21</v>
      </c>
      <c r="D7" s="14" t="s">
        <v>14</v>
      </c>
      <c r="E7" s="2">
        <f>Summary!C10</f>
        <v>0.187</v>
      </c>
      <c r="F7" s="2">
        <f>Summary!C11</f>
        <v>0.187</v>
      </c>
      <c r="G7" s="2">
        <f>Summary!C12</f>
        <v>0.187</v>
      </c>
      <c r="H7" s="2">
        <f>Summary!C13</f>
        <v>0.187</v>
      </c>
      <c r="I7" s="2"/>
      <c r="J7" s="2"/>
    </row>
    <row r="11" spans="3:10" x14ac:dyDescent="0.25">
      <c r="C11" s="12" t="s">
        <v>42</v>
      </c>
      <c r="D11" s="14" t="s">
        <v>38</v>
      </c>
      <c r="E11" s="2">
        <v>0.48599999999999999</v>
      </c>
    </row>
    <row r="12" spans="3:10" x14ac:dyDescent="0.25">
      <c r="C12" s="27" t="s">
        <v>37</v>
      </c>
      <c r="D12" s="27"/>
      <c r="E12" s="27"/>
    </row>
    <row r="13" spans="3:10" x14ac:dyDescent="0.25">
      <c r="C13" s="27" t="s">
        <v>41</v>
      </c>
      <c r="D13" s="27"/>
      <c r="E13" s="2" t="s">
        <v>40</v>
      </c>
      <c r="F13" s="2" t="s">
        <v>39</v>
      </c>
      <c r="G13" s="2" t="s">
        <v>35</v>
      </c>
    </row>
    <row r="14" spans="3:10" x14ac:dyDescent="0.25">
      <c r="C14" s="13" t="s">
        <v>32</v>
      </c>
      <c r="D14" s="13" t="s">
        <v>13</v>
      </c>
      <c r="E14" s="13" t="s">
        <v>38</v>
      </c>
      <c r="F14" s="13" t="s">
        <v>38</v>
      </c>
      <c r="G14" s="13" t="s">
        <v>9</v>
      </c>
    </row>
    <row r="15" spans="3:10" x14ac:dyDescent="0.25">
      <c r="C15" s="17">
        <v>2.5578703703703704E-2</v>
      </c>
      <c r="D15" s="18">
        <f>C15*24*60*60</f>
        <v>2210</v>
      </c>
      <c r="E15" s="22">
        <v>0</v>
      </c>
      <c r="F15" s="22">
        <f>E15-$E$11</f>
        <v>-0.48599999999999999</v>
      </c>
      <c r="G15" s="2">
        <v>0</v>
      </c>
    </row>
    <row r="16" spans="3:10" x14ac:dyDescent="0.25">
      <c r="C16" s="17">
        <v>2.5925925925925925E-2</v>
      </c>
      <c r="D16" s="18">
        <f t="shared" ref="D16:D23" si="0">C16*24*60*60</f>
        <v>2240</v>
      </c>
      <c r="E16" s="22">
        <v>2.0630000000000002</v>
      </c>
      <c r="F16" s="22">
        <f t="shared" ref="F16:F23" si="1">E16-$E$11</f>
        <v>1.5770000000000002</v>
      </c>
      <c r="G16" s="2">
        <f>F16/(D16-D15)</f>
        <v>5.2566666666666671E-2</v>
      </c>
    </row>
    <row r="17" spans="2:7" x14ac:dyDescent="0.25">
      <c r="C17" s="17">
        <v>2.6273148148148101E-2</v>
      </c>
      <c r="D17" s="18">
        <f t="shared" si="0"/>
        <v>2269.9999999999959</v>
      </c>
      <c r="E17" s="22">
        <v>1.776</v>
      </c>
      <c r="F17" s="22">
        <f t="shared" si="1"/>
        <v>1.29</v>
      </c>
      <c r="G17" s="16">
        <f t="shared" ref="G17:G40" si="2">F17/(D17-D16)</f>
        <v>4.3000000000005867E-2</v>
      </c>
    </row>
    <row r="18" spans="2:7" x14ac:dyDescent="0.25">
      <c r="C18" s="17">
        <v>2.6620370370370398E-2</v>
      </c>
      <c r="D18" s="18">
        <f t="shared" si="0"/>
        <v>2300.0000000000023</v>
      </c>
      <c r="E18" s="22">
        <v>1.3420000000000001</v>
      </c>
      <c r="F18" s="22">
        <f t="shared" si="1"/>
        <v>0.85600000000000009</v>
      </c>
      <c r="G18" s="16">
        <f t="shared" si="2"/>
        <v>2.853333333332728E-2</v>
      </c>
    </row>
    <row r="19" spans="2:7" x14ac:dyDescent="0.25">
      <c r="C19" s="17">
        <v>2.6967592592592599E-2</v>
      </c>
      <c r="D19" s="18">
        <f t="shared" si="0"/>
        <v>2330.0000000000005</v>
      </c>
      <c r="E19" s="22">
        <v>1.099</v>
      </c>
      <c r="F19" s="22">
        <f t="shared" si="1"/>
        <v>0.61299999999999999</v>
      </c>
      <c r="G19" s="16">
        <f t="shared" si="2"/>
        <v>2.0433333333334573E-2</v>
      </c>
    </row>
    <row r="20" spans="2:7" x14ac:dyDescent="0.25">
      <c r="C20" s="17">
        <v>2.7314814814814799E-2</v>
      </c>
      <c r="D20" s="18">
        <f t="shared" si="0"/>
        <v>2359.9999999999991</v>
      </c>
      <c r="E20" s="22">
        <v>0.97799999999999998</v>
      </c>
      <c r="F20" s="22">
        <f t="shared" si="1"/>
        <v>0.49199999999999999</v>
      </c>
      <c r="G20" s="16">
        <f t="shared" si="2"/>
        <v>1.6400000000000744E-2</v>
      </c>
    </row>
    <row r="21" spans="2:7" x14ac:dyDescent="0.25">
      <c r="C21" s="17">
        <v>2.7662037037036999E-2</v>
      </c>
      <c r="D21" s="18">
        <f t="shared" si="0"/>
        <v>2389.9999999999968</v>
      </c>
      <c r="E21" s="22">
        <v>0.84699999999999998</v>
      </c>
      <c r="F21" s="22">
        <f t="shared" si="1"/>
        <v>0.36099999999999999</v>
      </c>
      <c r="G21" s="16">
        <f t="shared" si="2"/>
        <v>1.2033333333334244E-2</v>
      </c>
    </row>
    <row r="22" spans="2:7" x14ac:dyDescent="0.25">
      <c r="C22" s="17">
        <v>2.80092592592593E-2</v>
      </c>
      <c r="D22" s="18">
        <f t="shared" si="0"/>
        <v>2420.0000000000036</v>
      </c>
      <c r="E22" s="22">
        <v>0.88900000000000001</v>
      </c>
      <c r="F22" s="22">
        <f t="shared" si="1"/>
        <v>0.40300000000000002</v>
      </c>
      <c r="G22" s="16">
        <f t="shared" si="2"/>
        <v>1.343333333333028E-2</v>
      </c>
    </row>
    <row r="23" spans="2:7" x14ac:dyDescent="0.25">
      <c r="B23" t="s">
        <v>49</v>
      </c>
      <c r="C23" s="17">
        <v>2.83564814814816E-2</v>
      </c>
      <c r="D23" s="18">
        <f t="shared" si="0"/>
        <v>2450.0000000000105</v>
      </c>
      <c r="E23" s="22">
        <v>0.99</v>
      </c>
      <c r="F23" s="22">
        <f t="shared" si="1"/>
        <v>0.504</v>
      </c>
      <c r="G23" s="16">
        <f t="shared" si="2"/>
        <v>1.6799999999996179E-2</v>
      </c>
    </row>
    <row r="24" spans="2:7" x14ac:dyDescent="0.25">
      <c r="B24" t="s">
        <v>51</v>
      </c>
      <c r="C24" s="17">
        <v>2.8703703703703703E-2</v>
      </c>
      <c r="D24" s="18">
        <f t="shared" ref="D24:D40" si="3">C24*24*60*60</f>
        <v>2480</v>
      </c>
      <c r="E24" s="22">
        <v>0.78800000000000003</v>
      </c>
      <c r="F24" s="22">
        <f t="shared" ref="F24:F40" si="4">E24-$E$11</f>
        <v>0.30200000000000005</v>
      </c>
      <c r="G24" s="16">
        <f t="shared" si="2"/>
        <v>1.0066666666670178E-2</v>
      </c>
    </row>
    <row r="25" spans="2:7" x14ac:dyDescent="0.25">
      <c r="C25" s="17">
        <v>2.9398148148148149E-2</v>
      </c>
      <c r="D25" s="18">
        <f t="shared" si="3"/>
        <v>2540</v>
      </c>
      <c r="E25" s="22">
        <v>1.288</v>
      </c>
      <c r="F25" s="22">
        <f t="shared" si="4"/>
        <v>0.80200000000000005</v>
      </c>
      <c r="G25" s="16">
        <f t="shared" si="2"/>
        <v>1.3366666666666667E-2</v>
      </c>
    </row>
    <row r="26" spans="2:7" x14ac:dyDescent="0.25">
      <c r="C26" s="23">
        <v>2.97453703703708E-2</v>
      </c>
      <c r="D26" s="18">
        <f t="shared" si="3"/>
        <v>2570.0000000000373</v>
      </c>
      <c r="E26" s="22">
        <v>0.91600000000000004</v>
      </c>
      <c r="F26" s="22">
        <f t="shared" si="4"/>
        <v>0.43000000000000005</v>
      </c>
      <c r="G26" s="16">
        <f t="shared" si="2"/>
        <v>1.4333333333315519E-2</v>
      </c>
    </row>
    <row r="27" spans="2:7" x14ac:dyDescent="0.25">
      <c r="C27" s="17">
        <v>3.1481481481481485E-2</v>
      </c>
      <c r="D27" s="18">
        <f t="shared" si="3"/>
        <v>2720</v>
      </c>
      <c r="E27" s="22">
        <v>1.4930000000000001</v>
      </c>
      <c r="F27" s="22">
        <f t="shared" si="4"/>
        <v>1.0070000000000001</v>
      </c>
      <c r="G27" s="16">
        <f t="shared" si="2"/>
        <v>6.713333333335003E-3</v>
      </c>
    </row>
    <row r="28" spans="2:7" x14ac:dyDescent="0.25">
      <c r="C28" s="17">
        <v>3.2870370370370376E-2</v>
      </c>
      <c r="D28" s="18">
        <f t="shared" si="3"/>
        <v>2840</v>
      </c>
      <c r="E28" s="22">
        <v>1.159</v>
      </c>
      <c r="F28" s="22">
        <f t="shared" si="4"/>
        <v>0.67300000000000004</v>
      </c>
      <c r="G28" s="16">
        <f t="shared" si="2"/>
        <v>5.6083333333333341E-3</v>
      </c>
    </row>
    <row r="29" spans="2:7" x14ac:dyDescent="0.25">
      <c r="C29" s="17">
        <v>3.3912037037037039E-2</v>
      </c>
      <c r="D29" s="18">
        <f t="shared" si="3"/>
        <v>2930</v>
      </c>
      <c r="E29" s="22">
        <v>1.484</v>
      </c>
      <c r="F29" s="22">
        <f t="shared" si="4"/>
        <v>0.998</v>
      </c>
      <c r="G29" s="16">
        <f t="shared" si="2"/>
        <v>1.1088888888888889E-2</v>
      </c>
    </row>
    <row r="30" spans="2:7" x14ac:dyDescent="0.25">
      <c r="C30" s="17">
        <v>3.4953703703703702E-2</v>
      </c>
      <c r="D30" s="18">
        <f t="shared" si="3"/>
        <v>3019.9999999999995</v>
      </c>
      <c r="E30" s="22">
        <v>0.94199999999999995</v>
      </c>
      <c r="F30" s="22">
        <f t="shared" si="4"/>
        <v>0.45599999999999996</v>
      </c>
      <c r="G30" s="16">
        <f t="shared" si="2"/>
        <v>5.0666666666666915E-3</v>
      </c>
    </row>
    <row r="31" spans="2:7" x14ac:dyDescent="0.25">
      <c r="C31" s="17">
        <v>3.5648148148148151E-2</v>
      </c>
      <c r="D31" s="18">
        <f t="shared" si="3"/>
        <v>3080</v>
      </c>
      <c r="E31" s="22">
        <v>1.075</v>
      </c>
      <c r="F31" s="22">
        <f t="shared" si="4"/>
        <v>0.58899999999999997</v>
      </c>
      <c r="G31" s="16">
        <f t="shared" si="2"/>
        <v>9.8166666666665917E-3</v>
      </c>
    </row>
    <row r="32" spans="2:7" x14ac:dyDescent="0.25">
      <c r="B32" t="s">
        <v>50</v>
      </c>
      <c r="C32" s="17">
        <v>3.6342592592592593E-2</v>
      </c>
      <c r="D32" s="18">
        <f t="shared" si="3"/>
        <v>3140</v>
      </c>
      <c r="E32" s="22">
        <v>1.4650000000000001</v>
      </c>
      <c r="F32" s="22">
        <f t="shared" si="4"/>
        <v>0.97900000000000009</v>
      </c>
      <c r="G32" s="16">
        <f t="shared" si="2"/>
        <v>1.6316666666666667E-2</v>
      </c>
    </row>
    <row r="33" spans="3:7" x14ac:dyDescent="0.25">
      <c r="C33" s="17">
        <v>3.7037037037037E-2</v>
      </c>
      <c r="D33" s="18">
        <f t="shared" si="3"/>
        <v>3199.9999999999968</v>
      </c>
      <c r="E33" s="22">
        <v>1.57</v>
      </c>
      <c r="F33" s="22">
        <f t="shared" si="4"/>
        <v>1.0840000000000001</v>
      </c>
      <c r="G33" s="16">
        <f t="shared" si="2"/>
        <v>1.8066666666667626E-2</v>
      </c>
    </row>
    <row r="34" spans="3:7" x14ac:dyDescent="0.25">
      <c r="C34" s="17">
        <v>3.7731481481481498E-2</v>
      </c>
      <c r="D34" s="18">
        <f t="shared" si="3"/>
        <v>3260.0000000000014</v>
      </c>
      <c r="E34" s="22">
        <v>2.9809999999999999</v>
      </c>
      <c r="F34" s="22">
        <f t="shared" si="4"/>
        <v>2.4950000000000001</v>
      </c>
      <c r="G34" s="16">
        <f t="shared" si="2"/>
        <v>4.1583333333330183E-2</v>
      </c>
    </row>
    <row r="35" spans="3:7" x14ac:dyDescent="0.25">
      <c r="C35" s="17">
        <v>3.8425925925925898E-2</v>
      </c>
      <c r="D35" s="18">
        <f t="shared" si="3"/>
        <v>3319.9999999999982</v>
      </c>
      <c r="E35" s="22">
        <v>4.1360000000000001</v>
      </c>
      <c r="F35" s="22">
        <f t="shared" si="4"/>
        <v>3.6500000000000004</v>
      </c>
      <c r="G35" s="16">
        <f t="shared" si="2"/>
        <v>6.083333333333657E-2</v>
      </c>
    </row>
    <row r="36" spans="3:7" x14ac:dyDescent="0.25">
      <c r="C36" s="17">
        <v>3.9120370370370403E-2</v>
      </c>
      <c r="D36" s="18">
        <f t="shared" si="3"/>
        <v>3380.0000000000027</v>
      </c>
      <c r="E36" s="22">
        <v>1.4370000000000001</v>
      </c>
      <c r="F36" s="22">
        <f t="shared" si="4"/>
        <v>0.95100000000000007</v>
      </c>
      <c r="G36" s="16">
        <f t="shared" si="2"/>
        <v>1.5849999999998799E-2</v>
      </c>
    </row>
    <row r="37" spans="3:7" x14ac:dyDescent="0.25">
      <c r="C37" s="17">
        <v>3.9814814814814803E-2</v>
      </c>
      <c r="D37" s="18">
        <f t="shared" si="3"/>
        <v>3439.9999999999991</v>
      </c>
      <c r="E37" s="22">
        <v>1.0509999999999999</v>
      </c>
      <c r="F37" s="22">
        <f t="shared" si="4"/>
        <v>0.56499999999999995</v>
      </c>
      <c r="G37" s="16">
        <f t="shared" si="2"/>
        <v>9.4166666666672359E-3</v>
      </c>
    </row>
    <row r="38" spans="3:7" x14ac:dyDescent="0.25">
      <c r="C38" s="17">
        <v>4.05092592592593E-2</v>
      </c>
      <c r="D38" s="18">
        <f t="shared" si="3"/>
        <v>3500.0000000000036</v>
      </c>
      <c r="E38" s="22">
        <v>0.76200000000000001</v>
      </c>
      <c r="F38" s="22">
        <f t="shared" si="4"/>
        <v>0.27600000000000002</v>
      </c>
      <c r="G38" s="16">
        <f t="shared" si="2"/>
        <v>4.5999999999996521E-3</v>
      </c>
    </row>
    <row r="39" spans="3:7" x14ac:dyDescent="0.25">
      <c r="C39" s="17">
        <v>4.1203703703703701E-2</v>
      </c>
      <c r="D39" s="18">
        <f t="shared" si="3"/>
        <v>3559.9999999999995</v>
      </c>
      <c r="E39" s="22">
        <v>0.61199999999999999</v>
      </c>
      <c r="F39" s="22">
        <f t="shared" si="4"/>
        <v>0.126</v>
      </c>
      <c r="G39" s="16">
        <f t="shared" si="2"/>
        <v>2.1000000000001434E-3</v>
      </c>
    </row>
    <row r="40" spans="3:7" x14ac:dyDescent="0.25">
      <c r="C40" s="17">
        <v>4.1898148148148198E-2</v>
      </c>
      <c r="D40" s="18">
        <f t="shared" si="3"/>
        <v>3620.000000000005</v>
      </c>
      <c r="E40" s="22">
        <v>0.5383</v>
      </c>
      <c r="F40" s="22">
        <f t="shared" si="4"/>
        <v>5.2300000000000013E-2</v>
      </c>
      <c r="G40" s="16">
        <f t="shared" si="2"/>
        <v>8.716666666665876E-4</v>
      </c>
    </row>
    <row r="41" spans="3:7" x14ac:dyDescent="0.25">
      <c r="C41" s="17" t="s">
        <v>48</v>
      </c>
      <c r="D41" s="18"/>
      <c r="E41" s="22">
        <v>2.1179999999999999</v>
      </c>
      <c r="F41" s="22"/>
      <c r="G41" s="16"/>
    </row>
    <row r="43" spans="3:7" x14ac:dyDescent="0.25">
      <c r="C43" s="17"/>
      <c r="D43" s="18"/>
      <c r="E43" s="22"/>
      <c r="F43" s="22"/>
      <c r="G43" s="16"/>
    </row>
    <row r="44" spans="3:7" x14ac:dyDescent="0.25">
      <c r="C44" s="17"/>
      <c r="D44" s="18"/>
      <c r="E44" s="22"/>
      <c r="F44" s="22"/>
      <c r="G44" s="16"/>
    </row>
    <row r="45" spans="3:7" x14ac:dyDescent="0.25">
      <c r="C45" s="17"/>
      <c r="D45" s="18"/>
      <c r="E45" s="15"/>
      <c r="F45" s="15"/>
      <c r="G45" s="16"/>
    </row>
    <row r="46" spans="3:7" x14ac:dyDescent="0.25">
      <c r="C46" s="17"/>
      <c r="D46" s="18"/>
      <c r="E46" s="15"/>
      <c r="F46" s="15"/>
      <c r="G46" s="16"/>
    </row>
    <row r="47" spans="3:7" x14ac:dyDescent="0.25">
      <c r="C47" s="17"/>
      <c r="D47" s="18"/>
      <c r="E47" s="15"/>
      <c r="F47" s="15"/>
      <c r="G47" s="16"/>
    </row>
    <row r="48" spans="3:7" x14ac:dyDescent="0.25">
      <c r="C48" s="17"/>
      <c r="D48" s="18"/>
      <c r="E48" s="15"/>
      <c r="F48" s="15"/>
      <c r="G48" s="16"/>
    </row>
    <row r="49" spans="3:7" x14ac:dyDescent="0.25">
      <c r="C49" s="17"/>
      <c r="D49" s="18"/>
      <c r="E49" s="15"/>
      <c r="F49" s="15"/>
      <c r="G49" s="16"/>
    </row>
    <row r="50" spans="3:7" x14ac:dyDescent="0.25">
      <c r="C50" s="17"/>
      <c r="D50" s="18"/>
      <c r="E50" s="15"/>
      <c r="F50" s="15"/>
      <c r="G50" s="16"/>
    </row>
    <row r="51" spans="3:7" x14ac:dyDescent="0.25">
      <c r="C51" s="17"/>
      <c r="D51" s="18"/>
      <c r="E51" s="15"/>
      <c r="F51" s="15"/>
      <c r="G51" s="16"/>
    </row>
    <row r="52" spans="3:7" x14ac:dyDescent="0.25">
      <c r="C52" s="17"/>
      <c r="D52" s="18"/>
      <c r="E52" s="15"/>
      <c r="F52" s="15"/>
      <c r="G52" s="16"/>
    </row>
    <row r="53" spans="3:7" x14ac:dyDescent="0.25">
      <c r="C53" s="17"/>
      <c r="D53" s="18"/>
      <c r="E53" s="15"/>
      <c r="F53" s="15"/>
      <c r="G53" s="16"/>
    </row>
    <row r="54" spans="3:7" x14ac:dyDescent="0.25">
      <c r="C54" s="17"/>
      <c r="D54" s="18"/>
      <c r="E54" s="15"/>
      <c r="F54" s="15"/>
      <c r="G54" s="16"/>
    </row>
    <row r="55" spans="3:7" x14ac:dyDescent="0.25">
      <c r="C55" s="17"/>
      <c r="D55" s="18"/>
      <c r="E55" s="15"/>
      <c r="F55" s="15"/>
      <c r="G55" s="16"/>
    </row>
    <row r="56" spans="3:7" x14ac:dyDescent="0.25">
      <c r="C56" s="17"/>
      <c r="D56" s="18"/>
      <c r="E56" s="15"/>
      <c r="F56" s="15"/>
      <c r="G56" s="16"/>
    </row>
    <row r="57" spans="3:7" x14ac:dyDescent="0.25">
      <c r="C57" s="17"/>
      <c r="D57" s="18"/>
      <c r="E57" s="15"/>
      <c r="F57" s="15"/>
      <c r="G57" s="16"/>
    </row>
    <row r="58" spans="3:7" x14ac:dyDescent="0.25">
      <c r="C58" s="17"/>
      <c r="D58" s="18"/>
      <c r="E58" s="15"/>
      <c r="F58" s="15"/>
      <c r="G58" s="16"/>
    </row>
    <row r="59" spans="3:7" x14ac:dyDescent="0.25">
      <c r="C59" s="17"/>
      <c r="D59" s="18"/>
      <c r="E59" s="15"/>
      <c r="F59" s="15"/>
      <c r="G59" s="16"/>
    </row>
    <row r="60" spans="3:7" x14ac:dyDescent="0.25">
      <c r="C60" s="17"/>
      <c r="D60" s="18"/>
      <c r="E60" s="15"/>
      <c r="F60" s="15"/>
      <c r="G60" s="16"/>
    </row>
    <row r="61" spans="3:7" x14ac:dyDescent="0.25">
      <c r="C61" s="17"/>
      <c r="D61" s="18"/>
      <c r="E61" s="15"/>
      <c r="F61" s="15"/>
      <c r="G61" s="16"/>
    </row>
    <row r="62" spans="3:7" x14ac:dyDescent="0.25">
      <c r="C62" s="17"/>
      <c r="D62" s="18"/>
      <c r="E62" s="15"/>
      <c r="F62" s="15"/>
      <c r="G62" s="16"/>
    </row>
    <row r="63" spans="3:7" x14ac:dyDescent="0.25">
      <c r="C63" s="17"/>
      <c r="D63" s="18"/>
      <c r="E63" s="15"/>
      <c r="F63" s="15"/>
      <c r="G63" s="16"/>
    </row>
    <row r="64" spans="3:7" x14ac:dyDescent="0.25">
      <c r="C64" s="17"/>
      <c r="D64" s="18"/>
      <c r="E64" s="15"/>
      <c r="F64" s="15"/>
      <c r="G64" s="16"/>
    </row>
    <row r="65" spans="3:7" x14ac:dyDescent="0.25">
      <c r="C65" s="17"/>
      <c r="D65" s="18"/>
      <c r="E65" s="15"/>
      <c r="F65" s="15"/>
      <c r="G65" s="16"/>
    </row>
    <row r="66" spans="3:7" x14ac:dyDescent="0.25">
      <c r="C66" s="17"/>
      <c r="D66" s="18"/>
      <c r="E66" s="15"/>
      <c r="F66" s="15"/>
      <c r="G66" s="16"/>
    </row>
    <row r="67" spans="3:7" x14ac:dyDescent="0.25">
      <c r="C67" s="17"/>
      <c r="D67" s="18"/>
      <c r="E67" s="15"/>
      <c r="F67" s="15"/>
      <c r="G67" s="16"/>
    </row>
    <row r="68" spans="3:7" x14ac:dyDescent="0.25">
      <c r="C68" s="17"/>
      <c r="D68" s="18"/>
      <c r="E68" s="15"/>
      <c r="F68" s="15"/>
      <c r="G68" s="16"/>
    </row>
    <row r="69" spans="3:7" x14ac:dyDescent="0.25">
      <c r="C69" s="17"/>
      <c r="D69" s="18"/>
      <c r="E69" s="15"/>
      <c r="F69" s="15"/>
      <c r="G69" s="16"/>
    </row>
    <row r="70" spans="3:7" x14ac:dyDescent="0.25">
      <c r="C70" s="17"/>
      <c r="D70" s="18"/>
      <c r="E70" s="15"/>
      <c r="F70" s="15"/>
      <c r="G70" s="16"/>
    </row>
    <row r="71" spans="3:7" x14ac:dyDescent="0.25">
      <c r="C71" s="17"/>
      <c r="D71" s="18"/>
      <c r="E71" s="15"/>
      <c r="F71" s="15"/>
      <c r="G71" s="16"/>
    </row>
    <row r="72" spans="3:7" x14ac:dyDescent="0.25">
      <c r="C72" s="17"/>
      <c r="D72" s="18"/>
      <c r="E72" s="15"/>
      <c r="F72" s="15"/>
      <c r="G72" s="16"/>
    </row>
    <row r="73" spans="3:7" x14ac:dyDescent="0.25">
      <c r="C73" s="17"/>
      <c r="D73" s="18"/>
      <c r="E73" s="15"/>
      <c r="F73" s="15"/>
      <c r="G73" s="16"/>
    </row>
    <row r="74" spans="3:7" x14ac:dyDescent="0.25">
      <c r="C74" s="17"/>
      <c r="D74" s="18"/>
      <c r="E74" s="15"/>
      <c r="F74" s="15"/>
      <c r="G74" s="16"/>
    </row>
    <row r="75" spans="3:7" x14ac:dyDescent="0.25">
      <c r="C75" s="17"/>
      <c r="D75" s="18"/>
      <c r="E75" s="15"/>
      <c r="F75" s="15"/>
      <c r="G75" s="16"/>
    </row>
    <row r="76" spans="3:7" x14ac:dyDescent="0.25">
      <c r="C76" s="17"/>
      <c r="D76" s="18"/>
      <c r="E76" s="15"/>
      <c r="F76" s="15"/>
      <c r="G76" s="16"/>
    </row>
    <row r="77" spans="3:7" x14ac:dyDescent="0.25">
      <c r="C77" s="17"/>
      <c r="D77" s="18"/>
      <c r="E77" s="15"/>
      <c r="F77" s="15"/>
      <c r="G77" s="16"/>
    </row>
    <row r="78" spans="3:7" x14ac:dyDescent="0.25">
      <c r="C78" s="17"/>
      <c r="D78" s="18"/>
      <c r="E78" s="15"/>
      <c r="F78" s="15"/>
      <c r="G78" s="16"/>
    </row>
    <row r="79" spans="3:7" x14ac:dyDescent="0.25">
      <c r="C79" s="17"/>
      <c r="D79" s="18"/>
      <c r="E79" s="15"/>
      <c r="F79" s="15"/>
      <c r="G79" s="16"/>
    </row>
    <row r="80" spans="3:7" x14ac:dyDescent="0.25">
      <c r="C80" s="17"/>
      <c r="D80" s="18"/>
      <c r="E80" s="15"/>
      <c r="F80" s="15"/>
      <c r="G80" s="16"/>
    </row>
    <row r="81" spans="3:7" x14ac:dyDescent="0.25">
      <c r="C81" s="17"/>
      <c r="D81" s="18"/>
      <c r="E81" s="15"/>
      <c r="F81" s="15"/>
      <c r="G81" s="16"/>
    </row>
    <row r="82" spans="3:7" x14ac:dyDescent="0.25">
      <c r="C82" s="17"/>
      <c r="D82" s="18"/>
      <c r="E82" s="15"/>
      <c r="F82" s="15"/>
      <c r="G82" s="16"/>
    </row>
    <row r="83" spans="3:7" x14ac:dyDescent="0.25">
      <c r="C83" s="17"/>
      <c r="D83" s="18"/>
      <c r="E83" s="15"/>
      <c r="F83" s="15"/>
      <c r="G83" s="16"/>
    </row>
    <row r="84" spans="3:7" x14ac:dyDescent="0.25">
      <c r="C84" s="17"/>
      <c r="D84" s="18"/>
      <c r="E84" s="15"/>
      <c r="F84" s="15"/>
      <c r="G84" s="16"/>
    </row>
    <row r="85" spans="3:7" x14ac:dyDescent="0.25">
      <c r="C85" s="17"/>
      <c r="D85" s="18"/>
      <c r="E85" s="15"/>
      <c r="F85" s="15"/>
      <c r="G85" s="16"/>
    </row>
    <row r="86" spans="3:7" x14ac:dyDescent="0.25">
      <c r="C86" s="17"/>
      <c r="D86" s="18"/>
      <c r="E86" s="15"/>
      <c r="F86" s="15"/>
      <c r="G86" s="16"/>
    </row>
    <row r="87" spans="3:7" x14ac:dyDescent="0.25">
      <c r="C87" s="17"/>
      <c r="D87" s="18"/>
      <c r="E87" s="15"/>
      <c r="F87" s="15"/>
      <c r="G87" s="16"/>
    </row>
    <row r="88" spans="3:7" x14ac:dyDescent="0.25">
      <c r="C88" s="17"/>
      <c r="D88" s="18"/>
      <c r="E88" s="15"/>
      <c r="F88" s="15"/>
      <c r="G88" s="16"/>
    </row>
    <row r="89" spans="3:7" x14ac:dyDescent="0.25">
      <c r="C89" s="17"/>
      <c r="D89" s="18"/>
      <c r="E89" s="15"/>
      <c r="F89" s="15"/>
      <c r="G89" s="16"/>
    </row>
    <row r="90" spans="3:7" x14ac:dyDescent="0.25">
      <c r="C90" s="17"/>
      <c r="D90" s="18"/>
      <c r="E90" s="15"/>
      <c r="F90" s="15"/>
      <c r="G90" s="16"/>
    </row>
    <row r="91" spans="3:7" x14ac:dyDescent="0.25">
      <c r="C91" s="17"/>
      <c r="D91" s="18"/>
      <c r="E91" s="15"/>
      <c r="F91" s="15"/>
      <c r="G91" s="16"/>
    </row>
    <row r="92" spans="3:7" x14ac:dyDescent="0.25">
      <c r="C92" s="17"/>
      <c r="D92" s="18"/>
      <c r="E92" s="15"/>
      <c r="F92" s="15"/>
      <c r="G92" s="16"/>
    </row>
    <row r="93" spans="3:7" x14ac:dyDescent="0.25">
      <c r="C93" s="17"/>
      <c r="D93" s="18"/>
      <c r="E93" s="15"/>
      <c r="F93" s="15"/>
      <c r="G93" s="16"/>
    </row>
    <row r="94" spans="3:7" x14ac:dyDescent="0.25">
      <c r="C94" s="17"/>
      <c r="D94" s="18"/>
      <c r="E94" s="15"/>
      <c r="F94" s="15"/>
      <c r="G94" s="16"/>
    </row>
    <row r="95" spans="3:7" x14ac:dyDescent="0.25">
      <c r="C95" s="17"/>
      <c r="D95" s="18"/>
      <c r="E95" s="15"/>
      <c r="F95" s="15"/>
      <c r="G95" s="16"/>
    </row>
    <row r="96" spans="3:7" x14ac:dyDescent="0.25">
      <c r="C96" s="17"/>
      <c r="D96" s="18"/>
      <c r="E96" s="15"/>
      <c r="F96" s="15"/>
      <c r="G96" s="16"/>
    </row>
    <row r="97" spans="3:7" x14ac:dyDescent="0.25">
      <c r="C97" s="17"/>
      <c r="D97" s="18"/>
      <c r="E97" s="15"/>
      <c r="F97" s="15"/>
      <c r="G97" s="16"/>
    </row>
    <row r="98" spans="3:7" x14ac:dyDescent="0.25">
      <c r="C98" s="17"/>
      <c r="D98" s="18"/>
      <c r="E98" s="15"/>
      <c r="F98" s="15"/>
      <c r="G98" s="16"/>
    </row>
    <row r="99" spans="3:7" x14ac:dyDescent="0.25">
      <c r="C99" s="17"/>
      <c r="D99" s="18"/>
      <c r="E99" s="15"/>
      <c r="F99" s="15"/>
      <c r="G99" s="16"/>
    </row>
    <row r="100" spans="3:7" x14ac:dyDescent="0.25">
      <c r="C100" s="17"/>
      <c r="D100" s="18"/>
      <c r="E100" s="15"/>
      <c r="F100" s="15"/>
      <c r="G100" s="16"/>
    </row>
    <row r="101" spans="3:7" x14ac:dyDescent="0.25">
      <c r="C101" s="17"/>
      <c r="D101" s="18"/>
      <c r="E101" s="15"/>
      <c r="F101" s="15"/>
      <c r="G101" s="16"/>
    </row>
    <row r="102" spans="3:7" x14ac:dyDescent="0.25">
      <c r="C102" s="17"/>
      <c r="D102" s="18"/>
      <c r="E102" s="15"/>
      <c r="F102" s="15"/>
      <c r="G102" s="16"/>
    </row>
    <row r="103" spans="3:7" x14ac:dyDescent="0.25">
      <c r="C103" s="17"/>
      <c r="D103" s="18"/>
      <c r="E103" s="15"/>
      <c r="F103" s="15"/>
      <c r="G103" s="16"/>
    </row>
    <row r="104" spans="3:7" x14ac:dyDescent="0.25">
      <c r="C104" s="17"/>
      <c r="D104" s="18"/>
      <c r="E104" s="15"/>
      <c r="F104" s="15"/>
      <c r="G104" s="16"/>
    </row>
    <row r="105" spans="3:7" x14ac:dyDescent="0.25">
      <c r="C105" s="17"/>
      <c r="D105" s="18"/>
      <c r="E105" s="15"/>
      <c r="F105" s="15"/>
      <c r="G105" s="16"/>
    </row>
    <row r="106" spans="3:7" x14ac:dyDescent="0.25">
      <c r="C106" s="17"/>
      <c r="D106" s="18"/>
      <c r="E106" s="15"/>
      <c r="F106" s="15"/>
      <c r="G106" s="16"/>
    </row>
    <row r="107" spans="3:7" x14ac:dyDescent="0.25">
      <c r="C107" s="17"/>
      <c r="D107" s="18"/>
      <c r="E107" s="15"/>
      <c r="F107" s="15"/>
      <c r="G107" s="16"/>
    </row>
    <row r="108" spans="3:7" x14ac:dyDescent="0.25">
      <c r="C108" s="17"/>
      <c r="D108" s="18"/>
      <c r="E108" s="15"/>
      <c r="F108" s="15"/>
      <c r="G108" s="16"/>
    </row>
    <row r="109" spans="3:7" x14ac:dyDescent="0.25">
      <c r="C109" s="17"/>
      <c r="D109" s="18"/>
      <c r="E109" s="15"/>
      <c r="F109" s="15"/>
      <c r="G109" s="16"/>
    </row>
    <row r="110" spans="3:7" x14ac:dyDescent="0.25">
      <c r="C110" s="17"/>
      <c r="D110" s="18"/>
      <c r="E110" s="15"/>
      <c r="F110" s="15"/>
      <c r="G110" s="16"/>
    </row>
    <row r="111" spans="3:7" x14ac:dyDescent="0.25">
      <c r="C111" s="17"/>
      <c r="D111" s="18"/>
      <c r="E111" s="15"/>
      <c r="F111" s="15"/>
      <c r="G111" s="16"/>
    </row>
    <row r="112" spans="3:7" x14ac:dyDescent="0.25">
      <c r="C112" s="17"/>
      <c r="D112" s="18"/>
      <c r="E112" s="15"/>
      <c r="F112" s="15"/>
      <c r="G112" s="16"/>
    </row>
    <row r="113" spans="3:7" x14ac:dyDescent="0.25">
      <c r="C113" s="17"/>
      <c r="D113" s="18"/>
      <c r="E113" s="15"/>
      <c r="F113" s="15"/>
      <c r="G113" s="16"/>
    </row>
    <row r="114" spans="3:7" x14ac:dyDescent="0.25">
      <c r="C114" s="17"/>
      <c r="D114" s="18"/>
      <c r="E114" s="15"/>
      <c r="F114" s="15"/>
      <c r="G114" s="16"/>
    </row>
    <row r="115" spans="3:7" x14ac:dyDescent="0.25">
      <c r="C115" s="17"/>
      <c r="D115" s="18"/>
      <c r="E115" s="15"/>
      <c r="F115" s="15"/>
      <c r="G115" s="16"/>
    </row>
    <row r="116" spans="3:7" x14ac:dyDescent="0.25">
      <c r="C116" s="17"/>
      <c r="D116" s="18"/>
      <c r="E116" s="15"/>
      <c r="F116" s="15"/>
      <c r="G116" s="16"/>
    </row>
    <row r="117" spans="3:7" x14ac:dyDescent="0.25">
      <c r="C117" s="17"/>
      <c r="D117" s="18"/>
      <c r="E117" s="15"/>
      <c r="F117" s="15"/>
      <c r="G117" s="16"/>
    </row>
    <row r="118" spans="3:7" x14ac:dyDescent="0.25">
      <c r="C118" s="17"/>
      <c r="D118" s="18"/>
      <c r="E118" s="15"/>
      <c r="F118" s="15"/>
      <c r="G118" s="16"/>
    </row>
    <row r="119" spans="3:7" x14ac:dyDescent="0.25">
      <c r="C119" s="17"/>
      <c r="D119" s="18"/>
      <c r="E119" s="15"/>
      <c r="F119" s="15"/>
      <c r="G119" s="16"/>
    </row>
    <row r="120" spans="3:7" x14ac:dyDescent="0.25">
      <c r="C120" s="17"/>
      <c r="D120" s="18"/>
      <c r="E120" s="15"/>
      <c r="F120" s="15"/>
      <c r="G120" s="16"/>
    </row>
    <row r="121" spans="3:7" x14ac:dyDescent="0.25">
      <c r="C121" s="17"/>
      <c r="D121" s="18"/>
      <c r="E121" s="15"/>
      <c r="F121" s="15"/>
      <c r="G121" s="16"/>
    </row>
    <row r="122" spans="3:7" x14ac:dyDescent="0.25">
      <c r="C122" s="17"/>
      <c r="D122" s="18"/>
      <c r="E122" s="15"/>
      <c r="F122" s="15"/>
      <c r="G122" s="16"/>
    </row>
    <row r="123" spans="3:7" x14ac:dyDescent="0.25">
      <c r="C123" s="17"/>
      <c r="D123" s="18"/>
      <c r="E123" s="15"/>
      <c r="F123" s="15"/>
      <c r="G123" s="16"/>
    </row>
    <row r="124" spans="3:7" x14ac:dyDescent="0.25">
      <c r="C124" s="17"/>
      <c r="D124" s="18"/>
      <c r="E124" s="15"/>
      <c r="F124" s="15"/>
      <c r="G124" s="16"/>
    </row>
    <row r="125" spans="3:7" x14ac:dyDescent="0.25">
      <c r="C125" s="17"/>
      <c r="D125" s="18"/>
      <c r="E125" s="15"/>
      <c r="F125" s="15"/>
      <c r="G125" s="16"/>
    </row>
    <row r="126" spans="3:7" x14ac:dyDescent="0.25">
      <c r="C126" s="17"/>
      <c r="D126" s="18"/>
      <c r="E126" s="15"/>
      <c r="F126" s="15"/>
      <c r="G126" s="16"/>
    </row>
    <row r="127" spans="3:7" x14ac:dyDescent="0.25">
      <c r="C127" s="17"/>
      <c r="D127" s="18"/>
      <c r="E127" s="15"/>
      <c r="F127" s="15"/>
      <c r="G127" s="16"/>
    </row>
    <row r="128" spans="3:7" x14ac:dyDescent="0.25">
      <c r="C128" s="17"/>
      <c r="D128" s="18"/>
      <c r="E128" s="15"/>
      <c r="F128" s="15"/>
      <c r="G128" s="16"/>
    </row>
    <row r="129" spans="3:7" x14ac:dyDescent="0.25">
      <c r="C129" s="17"/>
      <c r="D129" s="18"/>
      <c r="E129" s="15"/>
      <c r="F129" s="15"/>
      <c r="G129" s="16"/>
    </row>
    <row r="130" spans="3:7" x14ac:dyDescent="0.25">
      <c r="C130" s="17"/>
      <c r="D130" s="18"/>
      <c r="E130" s="15"/>
      <c r="F130" s="15"/>
      <c r="G130" s="16"/>
    </row>
    <row r="131" spans="3:7" x14ac:dyDescent="0.25">
      <c r="C131" s="17"/>
      <c r="D131" s="18"/>
      <c r="E131" s="15"/>
      <c r="F131" s="15"/>
      <c r="G131" s="16"/>
    </row>
    <row r="132" spans="3:7" x14ac:dyDescent="0.25">
      <c r="C132" s="17"/>
      <c r="D132" s="18"/>
      <c r="E132" s="15"/>
      <c r="F132" s="15"/>
      <c r="G132" s="16"/>
    </row>
    <row r="133" spans="3:7" x14ac:dyDescent="0.25">
      <c r="C133" s="17"/>
      <c r="D133" s="18"/>
      <c r="E133" s="15"/>
      <c r="F133" s="15"/>
      <c r="G133" s="16"/>
    </row>
    <row r="134" spans="3:7" x14ac:dyDescent="0.25">
      <c r="C134" s="17"/>
      <c r="D134" s="18"/>
      <c r="E134" s="15"/>
      <c r="F134" s="15"/>
      <c r="G134" s="16"/>
    </row>
    <row r="135" spans="3:7" x14ac:dyDescent="0.25">
      <c r="C135" s="17"/>
      <c r="D135" s="18"/>
      <c r="E135" s="15"/>
      <c r="F135" s="15"/>
      <c r="G135" s="16"/>
    </row>
    <row r="136" spans="3:7" x14ac:dyDescent="0.25">
      <c r="C136" s="17"/>
      <c r="D136" s="18"/>
      <c r="E136" s="15"/>
      <c r="F136" s="15"/>
      <c r="G136" s="16"/>
    </row>
    <row r="137" spans="3:7" x14ac:dyDescent="0.25">
      <c r="C137" s="17"/>
      <c r="D137" s="18"/>
      <c r="E137" s="15"/>
      <c r="F137" s="15"/>
      <c r="G137" s="16"/>
    </row>
    <row r="138" spans="3:7" x14ac:dyDescent="0.25">
      <c r="C138" s="17"/>
      <c r="D138" s="18"/>
      <c r="E138" s="15"/>
      <c r="F138" s="15"/>
      <c r="G138" s="16"/>
    </row>
    <row r="139" spans="3:7" x14ac:dyDescent="0.25">
      <c r="C139" s="17"/>
      <c r="D139" s="18"/>
      <c r="E139" s="15"/>
      <c r="F139" s="15"/>
      <c r="G139" s="16"/>
    </row>
    <row r="140" spans="3:7" x14ac:dyDescent="0.25">
      <c r="C140" s="17"/>
      <c r="D140" s="18"/>
      <c r="E140" s="15"/>
      <c r="F140" s="15"/>
      <c r="G140" s="16"/>
    </row>
    <row r="141" spans="3:7" x14ac:dyDescent="0.25">
      <c r="C141" s="17"/>
      <c r="D141" s="18"/>
      <c r="E141" s="15"/>
      <c r="F141" s="15"/>
      <c r="G141" s="16"/>
    </row>
    <row r="142" spans="3:7" x14ac:dyDescent="0.25">
      <c r="C142" s="17"/>
      <c r="D142" s="18"/>
      <c r="E142" s="15"/>
      <c r="F142" s="15"/>
      <c r="G142" s="16"/>
    </row>
    <row r="143" spans="3:7" x14ac:dyDescent="0.25">
      <c r="C143" s="17"/>
      <c r="D143" s="18"/>
      <c r="E143" s="15"/>
      <c r="F143" s="15"/>
      <c r="G143" s="16"/>
    </row>
    <row r="144" spans="3:7" x14ac:dyDescent="0.25">
      <c r="C144" s="17"/>
      <c r="D144" s="18"/>
      <c r="E144" s="15"/>
      <c r="F144" s="15"/>
      <c r="G144" s="16"/>
    </row>
    <row r="145" spans="3:7" x14ac:dyDescent="0.25">
      <c r="C145" s="17"/>
      <c r="D145" s="18"/>
      <c r="E145" s="15"/>
      <c r="F145" s="15"/>
      <c r="G145" s="16"/>
    </row>
    <row r="146" spans="3:7" x14ac:dyDescent="0.25">
      <c r="C146" s="17"/>
      <c r="D146" s="18"/>
      <c r="E146" s="15"/>
      <c r="F146" s="15"/>
      <c r="G146" s="16"/>
    </row>
    <row r="147" spans="3:7" x14ac:dyDescent="0.25">
      <c r="C147" s="17"/>
      <c r="D147" s="18"/>
      <c r="E147" s="15"/>
      <c r="F147" s="15"/>
      <c r="G147" s="16"/>
    </row>
    <row r="148" spans="3:7" x14ac:dyDescent="0.25">
      <c r="C148" s="17"/>
      <c r="D148" s="18"/>
      <c r="E148" s="15"/>
      <c r="F148" s="15"/>
      <c r="G148" s="16"/>
    </row>
    <row r="149" spans="3:7" x14ac:dyDescent="0.25">
      <c r="C149" s="17"/>
      <c r="D149" s="18"/>
      <c r="E149" s="15"/>
      <c r="F149" s="15"/>
      <c r="G149" s="16"/>
    </row>
    <row r="150" spans="3:7" x14ac:dyDescent="0.25">
      <c r="C150" s="17"/>
      <c r="D150" s="18"/>
      <c r="E150" s="15"/>
      <c r="F150" s="15"/>
      <c r="G150" s="16"/>
    </row>
    <row r="151" spans="3:7" x14ac:dyDescent="0.25">
      <c r="C151" s="17"/>
      <c r="D151" s="18"/>
      <c r="E151" s="15"/>
      <c r="F151" s="15"/>
      <c r="G151" s="16"/>
    </row>
    <row r="152" spans="3:7" x14ac:dyDescent="0.25">
      <c r="C152" s="17"/>
      <c r="D152" s="18"/>
      <c r="E152" s="15"/>
      <c r="F152" s="15"/>
      <c r="G152" s="16"/>
    </row>
    <row r="153" spans="3:7" x14ac:dyDescent="0.25">
      <c r="C153" s="17"/>
      <c r="D153" s="18"/>
      <c r="E153" s="15"/>
      <c r="F153" s="15"/>
      <c r="G153" s="16"/>
    </row>
    <row r="154" spans="3:7" x14ac:dyDescent="0.25">
      <c r="C154" s="17"/>
      <c r="D154" s="18"/>
      <c r="E154" s="15"/>
      <c r="F154" s="15"/>
      <c r="G154" s="16"/>
    </row>
    <row r="155" spans="3:7" x14ac:dyDescent="0.25">
      <c r="C155" s="17"/>
      <c r="D155" s="18"/>
      <c r="E155" s="15"/>
      <c r="F155" s="15"/>
      <c r="G155" s="16"/>
    </row>
    <row r="156" spans="3:7" x14ac:dyDescent="0.25">
      <c r="C156" s="17"/>
      <c r="D156" s="18"/>
      <c r="E156" s="15"/>
      <c r="F156" s="15"/>
      <c r="G156" s="16"/>
    </row>
    <row r="157" spans="3:7" x14ac:dyDescent="0.25">
      <c r="C157" s="17"/>
      <c r="D157" s="18"/>
      <c r="E157" s="15"/>
      <c r="F157" s="15"/>
      <c r="G157" s="16"/>
    </row>
    <row r="158" spans="3:7" x14ac:dyDescent="0.25">
      <c r="C158" s="17"/>
      <c r="D158" s="18"/>
      <c r="E158" s="15"/>
      <c r="F158" s="15"/>
      <c r="G158" s="16"/>
    </row>
    <row r="159" spans="3:7" x14ac:dyDescent="0.25">
      <c r="C159" s="17"/>
      <c r="D159" s="18"/>
      <c r="E159" s="15"/>
      <c r="F159" s="15"/>
      <c r="G159" s="16"/>
    </row>
    <row r="160" spans="3:7" x14ac:dyDescent="0.25">
      <c r="C160" s="17"/>
      <c r="D160" s="18"/>
      <c r="E160" s="15"/>
      <c r="F160" s="15"/>
      <c r="G160" s="16"/>
    </row>
    <row r="161" spans="3:7" x14ac:dyDescent="0.25">
      <c r="C161" s="17"/>
      <c r="D161" s="18"/>
      <c r="E161" s="15"/>
      <c r="F161" s="15"/>
      <c r="G161" s="16"/>
    </row>
    <row r="162" spans="3:7" x14ac:dyDescent="0.25">
      <c r="C162" s="17"/>
      <c r="D162" s="18"/>
      <c r="E162" s="15"/>
      <c r="F162" s="15"/>
      <c r="G162" s="16"/>
    </row>
    <row r="163" spans="3:7" x14ac:dyDescent="0.25">
      <c r="C163" s="17"/>
      <c r="D163" s="18"/>
      <c r="E163" s="15"/>
      <c r="F163" s="15"/>
      <c r="G163" s="16"/>
    </row>
    <row r="164" spans="3:7" x14ac:dyDescent="0.25">
      <c r="C164" s="17"/>
      <c r="D164" s="18"/>
      <c r="E164" s="15"/>
      <c r="F164" s="15"/>
      <c r="G164" s="16"/>
    </row>
    <row r="165" spans="3:7" x14ac:dyDescent="0.25">
      <c r="C165" s="17"/>
      <c r="D165" s="18"/>
      <c r="E165" s="15"/>
      <c r="F165" s="15"/>
      <c r="G165" s="16"/>
    </row>
    <row r="166" spans="3:7" x14ac:dyDescent="0.25">
      <c r="C166" s="17"/>
      <c r="D166" s="18"/>
      <c r="E166" s="15"/>
      <c r="F166" s="15"/>
      <c r="G166" s="16"/>
    </row>
    <row r="167" spans="3:7" x14ac:dyDescent="0.25">
      <c r="C167" s="17"/>
      <c r="D167" s="18"/>
      <c r="E167" s="15"/>
      <c r="F167" s="15"/>
      <c r="G167" s="16"/>
    </row>
    <row r="168" spans="3:7" x14ac:dyDescent="0.25">
      <c r="C168" s="17"/>
      <c r="D168" s="18"/>
      <c r="E168" s="15"/>
      <c r="F168" s="15"/>
      <c r="G168" s="16"/>
    </row>
    <row r="169" spans="3:7" x14ac:dyDescent="0.25">
      <c r="C169" s="17"/>
      <c r="D169" s="18"/>
      <c r="E169" s="15"/>
      <c r="F169" s="15"/>
      <c r="G169" s="16"/>
    </row>
    <row r="170" spans="3:7" x14ac:dyDescent="0.25">
      <c r="C170" s="17"/>
      <c r="D170" s="18"/>
      <c r="E170" s="15"/>
      <c r="F170" s="15"/>
      <c r="G170" s="16"/>
    </row>
    <row r="171" spans="3:7" x14ac:dyDescent="0.25">
      <c r="C171" s="17"/>
      <c r="D171" s="18"/>
      <c r="E171" s="15"/>
      <c r="F171" s="15"/>
      <c r="G171" s="16"/>
    </row>
    <row r="172" spans="3:7" x14ac:dyDescent="0.25">
      <c r="C172" s="17"/>
      <c r="D172" s="18"/>
      <c r="E172" s="15"/>
      <c r="F172" s="15"/>
      <c r="G172" s="16"/>
    </row>
    <row r="173" spans="3:7" x14ac:dyDescent="0.25">
      <c r="C173" s="17"/>
      <c r="D173" s="18"/>
      <c r="E173" s="15"/>
      <c r="F173" s="15"/>
      <c r="G173" s="16"/>
    </row>
    <row r="174" spans="3:7" x14ac:dyDescent="0.25">
      <c r="C174" s="17"/>
      <c r="D174" s="18"/>
      <c r="E174" s="15"/>
      <c r="F174" s="15"/>
      <c r="G174" s="16"/>
    </row>
    <row r="175" spans="3:7" x14ac:dyDescent="0.25">
      <c r="C175" s="17"/>
      <c r="D175" s="18"/>
      <c r="E175" s="15"/>
      <c r="F175" s="15"/>
      <c r="G175" s="16"/>
    </row>
    <row r="176" spans="3:7" x14ac:dyDescent="0.25">
      <c r="C176" s="17"/>
      <c r="D176" s="18"/>
      <c r="E176" s="15"/>
      <c r="F176" s="15"/>
      <c r="G176" s="16"/>
    </row>
    <row r="177" spans="3:7" x14ac:dyDescent="0.25">
      <c r="C177" s="17"/>
      <c r="D177" s="18"/>
      <c r="E177" s="15"/>
      <c r="F177" s="15"/>
      <c r="G177" s="16"/>
    </row>
    <row r="178" spans="3:7" x14ac:dyDescent="0.25">
      <c r="C178" s="17"/>
      <c r="D178" s="18"/>
      <c r="E178" s="15"/>
      <c r="F178" s="15"/>
      <c r="G178" s="16"/>
    </row>
    <row r="179" spans="3:7" x14ac:dyDescent="0.25">
      <c r="C179" s="17"/>
      <c r="D179" s="18"/>
      <c r="E179" s="15"/>
      <c r="F179" s="15"/>
      <c r="G179" s="16"/>
    </row>
    <row r="180" spans="3:7" x14ac:dyDescent="0.25">
      <c r="C180" s="17"/>
      <c r="D180" s="18"/>
      <c r="E180" s="15"/>
      <c r="F180" s="15"/>
      <c r="G180" s="16"/>
    </row>
    <row r="181" spans="3:7" x14ac:dyDescent="0.25">
      <c r="C181" s="17"/>
      <c r="D181" s="18"/>
      <c r="E181" s="15"/>
      <c r="F181" s="15"/>
      <c r="G181" s="16"/>
    </row>
    <row r="182" spans="3:7" x14ac:dyDescent="0.25">
      <c r="C182" s="17"/>
      <c r="D182" s="18"/>
      <c r="E182" s="15"/>
      <c r="F182" s="15"/>
      <c r="G182" s="16"/>
    </row>
    <row r="183" spans="3:7" x14ac:dyDescent="0.25">
      <c r="C183" s="17"/>
      <c r="D183" s="18"/>
      <c r="E183" s="15"/>
      <c r="F183" s="15"/>
      <c r="G183" s="16"/>
    </row>
    <row r="184" spans="3:7" x14ac:dyDescent="0.25">
      <c r="C184" s="17"/>
      <c r="D184" s="18"/>
      <c r="E184" s="15"/>
      <c r="F184" s="15"/>
      <c r="G184" s="16"/>
    </row>
    <row r="185" spans="3:7" x14ac:dyDescent="0.25">
      <c r="C185" s="17"/>
      <c r="D185" s="18"/>
      <c r="E185" s="15"/>
      <c r="F185" s="15"/>
      <c r="G185" s="16"/>
    </row>
    <row r="186" spans="3:7" x14ac:dyDescent="0.25">
      <c r="C186" s="17"/>
      <c r="D186" s="18"/>
      <c r="E186" s="15"/>
      <c r="F186" s="15"/>
      <c r="G186" s="16"/>
    </row>
    <row r="187" spans="3:7" x14ac:dyDescent="0.25">
      <c r="C187" s="17"/>
      <c r="D187" s="18"/>
      <c r="E187" s="15"/>
      <c r="F187" s="15"/>
      <c r="G187" s="16"/>
    </row>
    <row r="188" spans="3:7" x14ac:dyDescent="0.25">
      <c r="C188" s="17"/>
      <c r="D188" s="18"/>
      <c r="E188" s="15"/>
      <c r="F188" s="15"/>
      <c r="G188" s="16"/>
    </row>
    <row r="189" spans="3:7" x14ac:dyDescent="0.25">
      <c r="C189" s="17"/>
      <c r="D189" s="18"/>
      <c r="E189" s="15"/>
      <c r="F189" s="15"/>
      <c r="G189" s="16"/>
    </row>
    <row r="190" spans="3:7" x14ac:dyDescent="0.25">
      <c r="C190" s="17"/>
      <c r="D190" s="18"/>
      <c r="E190" s="15"/>
      <c r="F190" s="15"/>
      <c r="G190" s="16"/>
    </row>
    <row r="191" spans="3:7" x14ac:dyDescent="0.25">
      <c r="C191" s="17"/>
      <c r="D191" s="18"/>
      <c r="E191" s="15"/>
      <c r="F191" s="15"/>
      <c r="G191" s="16"/>
    </row>
    <row r="192" spans="3:7" x14ac:dyDescent="0.25">
      <c r="C192" s="17"/>
      <c r="D192" s="18"/>
      <c r="E192" s="15"/>
      <c r="F192" s="15"/>
      <c r="G192" s="16"/>
    </row>
    <row r="193" spans="3:7" x14ac:dyDescent="0.25">
      <c r="C193" s="17"/>
      <c r="D193" s="18"/>
      <c r="E193" s="15"/>
      <c r="F193" s="15"/>
      <c r="G193" s="16"/>
    </row>
    <row r="194" spans="3:7" x14ac:dyDescent="0.25">
      <c r="C194" s="17"/>
      <c r="D194" s="18"/>
      <c r="E194" s="15"/>
      <c r="F194" s="15"/>
      <c r="G194" s="16"/>
    </row>
    <row r="195" spans="3:7" x14ac:dyDescent="0.25">
      <c r="C195" s="17"/>
      <c r="D195" s="18"/>
      <c r="E195" s="15"/>
      <c r="F195" s="15"/>
      <c r="G195" s="16"/>
    </row>
    <row r="196" spans="3:7" x14ac:dyDescent="0.25">
      <c r="C196" s="17"/>
      <c r="E196" s="15"/>
      <c r="F196" s="15"/>
    </row>
    <row r="197" spans="3:7" x14ac:dyDescent="0.25">
      <c r="C197" s="17"/>
      <c r="E197" s="15"/>
      <c r="F197" s="15"/>
    </row>
    <row r="198" spans="3:7" x14ac:dyDescent="0.25">
      <c r="C198" s="17"/>
    </row>
    <row r="199" spans="3:7" x14ac:dyDescent="0.25">
      <c r="C199" s="17"/>
    </row>
    <row r="200" spans="3:7" x14ac:dyDescent="0.25">
      <c r="C200" s="17"/>
    </row>
    <row r="201" spans="3:7" x14ac:dyDescent="0.25">
      <c r="C201" s="17"/>
    </row>
  </sheetData>
  <mergeCells count="2">
    <mergeCell ref="C12:E12"/>
    <mergeCell ref="C13:D1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1"/>
  <sheetViews>
    <sheetView workbookViewId="0">
      <selection activeCell="L37" sqref="L37"/>
    </sheetView>
  </sheetViews>
  <sheetFormatPr defaultRowHeight="15.75" x14ac:dyDescent="0.25"/>
  <cols>
    <col min="3" max="3" width="10.5" style="2" customWidth="1"/>
    <col min="4" max="4" width="12.75" style="2" customWidth="1"/>
    <col min="5" max="7" width="9" style="2"/>
  </cols>
  <sheetData>
    <row r="1" spans="2:10" x14ac:dyDescent="0.25"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  <c r="J1" s="2"/>
    </row>
    <row r="2" spans="2:10" x14ac:dyDescent="0.25">
      <c r="C2" s="12" t="s">
        <v>31</v>
      </c>
      <c r="D2" s="14" t="s">
        <v>32</v>
      </c>
    </row>
    <row r="3" spans="2:10" x14ac:dyDescent="0.25">
      <c r="C3" s="12" t="s">
        <v>33</v>
      </c>
      <c r="D3" s="14" t="s">
        <v>7</v>
      </c>
    </row>
    <row r="4" spans="2:10" x14ac:dyDescent="0.25">
      <c r="C4" s="12" t="s">
        <v>34</v>
      </c>
      <c r="D4" s="14" t="s">
        <v>6</v>
      </c>
      <c r="E4" s="15">
        <f>Summary!D14</f>
        <v>7.4</v>
      </c>
      <c r="F4" s="15">
        <f>Summary!D15</f>
        <v>0</v>
      </c>
      <c r="G4" s="15">
        <f>Summary!D16</f>
        <v>0</v>
      </c>
      <c r="H4" s="15">
        <f>Summary!D17</f>
        <v>0</v>
      </c>
      <c r="I4" s="15">
        <f>Summary!D18</f>
        <v>0</v>
      </c>
      <c r="J4" s="15"/>
    </row>
    <row r="5" spans="2:10" x14ac:dyDescent="0.25">
      <c r="C5" s="12" t="s">
        <v>36</v>
      </c>
      <c r="D5" s="14" t="s">
        <v>9</v>
      </c>
      <c r="E5" s="2">
        <f>Summary!G14</f>
        <v>0.11616161616161616</v>
      </c>
      <c r="F5" s="2">
        <f>Summary!G15</f>
        <v>0</v>
      </c>
      <c r="G5" s="2">
        <f>Summary!G16</f>
        <v>0</v>
      </c>
      <c r="H5" s="2">
        <f>Summary!G17</f>
        <v>0.11616161616161616</v>
      </c>
      <c r="I5" s="2">
        <f>Summary!G18</f>
        <v>0</v>
      </c>
      <c r="J5" s="2"/>
    </row>
    <row r="6" spans="2:10" x14ac:dyDescent="0.25">
      <c r="C6" s="12" t="s">
        <v>19</v>
      </c>
      <c r="D6" s="14" t="s">
        <v>14</v>
      </c>
      <c r="E6" s="2" t="str">
        <f>Summary!B14</f>
        <v>max</v>
      </c>
      <c r="F6" s="2" t="str">
        <f>Summary!B15</f>
        <v>max</v>
      </c>
      <c r="G6" s="2" t="str">
        <f>Summary!B16</f>
        <v>max</v>
      </c>
      <c r="H6" s="2" t="str">
        <f>Summary!B17</f>
        <v>max</v>
      </c>
      <c r="I6" s="2" t="str">
        <f>Summary!B18</f>
        <v>max</v>
      </c>
      <c r="J6" s="2"/>
    </row>
    <row r="7" spans="2:10" x14ac:dyDescent="0.25">
      <c r="C7" s="12" t="s">
        <v>21</v>
      </c>
      <c r="D7" s="14" t="s">
        <v>14</v>
      </c>
      <c r="E7" s="2">
        <f>Summary!C14</f>
        <v>0.15</v>
      </c>
      <c r="F7" s="2">
        <f>Summary!C15</f>
        <v>0.15</v>
      </c>
      <c r="G7" s="2">
        <f>Summary!C16</f>
        <v>0.15</v>
      </c>
      <c r="H7" s="2">
        <f>Summary!C17</f>
        <v>0.15</v>
      </c>
      <c r="I7" s="2">
        <f>Summary!C18</f>
        <v>0.15</v>
      </c>
      <c r="J7" s="2"/>
    </row>
    <row r="11" spans="2:10" x14ac:dyDescent="0.25">
      <c r="C11" s="12" t="s">
        <v>42</v>
      </c>
      <c r="D11" s="14" t="s">
        <v>38</v>
      </c>
      <c r="E11" s="2">
        <v>0.48599999999999999</v>
      </c>
    </row>
    <row r="12" spans="2:10" x14ac:dyDescent="0.25">
      <c r="C12" s="27" t="s">
        <v>37</v>
      </c>
      <c r="D12" s="27"/>
      <c r="E12" s="27"/>
    </row>
    <row r="13" spans="2:10" x14ac:dyDescent="0.25">
      <c r="C13" s="27" t="s">
        <v>41</v>
      </c>
      <c r="D13" s="27"/>
      <c r="E13" s="2" t="s">
        <v>40</v>
      </c>
      <c r="F13" s="2" t="s">
        <v>39</v>
      </c>
      <c r="G13" s="2" t="s">
        <v>35</v>
      </c>
    </row>
    <row r="14" spans="2:10" x14ac:dyDescent="0.25">
      <c r="C14" s="13" t="s">
        <v>32</v>
      </c>
      <c r="D14" s="13" t="s">
        <v>13</v>
      </c>
      <c r="E14" s="13" t="s">
        <v>38</v>
      </c>
      <c r="F14" s="13" t="s">
        <v>38</v>
      </c>
      <c r="G14" s="13" t="s">
        <v>9</v>
      </c>
    </row>
    <row r="15" spans="2:10" x14ac:dyDescent="0.25">
      <c r="B15" t="s">
        <v>56</v>
      </c>
      <c r="C15" s="17">
        <v>7.1527777777777787E-2</v>
      </c>
      <c r="D15" s="18">
        <f>C15*24*60*60</f>
        <v>6180</v>
      </c>
      <c r="E15" s="22">
        <v>0</v>
      </c>
      <c r="F15" s="22">
        <v>0</v>
      </c>
      <c r="G15" s="16">
        <v>0</v>
      </c>
    </row>
    <row r="16" spans="2:10" x14ac:dyDescent="0.25">
      <c r="C16" s="17">
        <v>7.1875000000000008E-2</v>
      </c>
      <c r="D16" s="18">
        <f t="shared" ref="D16:D79" si="0">C16*24*60*60</f>
        <v>6210</v>
      </c>
      <c r="E16" s="22">
        <v>1.1759999999999999</v>
      </c>
      <c r="F16" s="22">
        <f t="shared" ref="F16:F79" si="1">E16-$E$11</f>
        <v>0.69</v>
      </c>
      <c r="G16" s="16">
        <f>F16/(D16-D15)</f>
        <v>2.3E-2</v>
      </c>
    </row>
    <row r="17" spans="2:7" x14ac:dyDescent="0.25">
      <c r="C17" s="17">
        <v>7.2222222222222202E-2</v>
      </c>
      <c r="D17" s="18">
        <f t="shared" si="0"/>
        <v>6239.9999999999982</v>
      </c>
      <c r="E17" s="22">
        <v>1.2270000000000001</v>
      </c>
      <c r="F17" s="22">
        <f t="shared" si="1"/>
        <v>0.7410000000000001</v>
      </c>
      <c r="G17" s="16">
        <f t="shared" ref="G17:G80" si="2">F17/(D17-D16)</f>
        <v>2.4700000000001502E-2</v>
      </c>
    </row>
    <row r="18" spans="2:7" x14ac:dyDescent="0.25">
      <c r="C18" s="17">
        <v>7.2569444444444506E-2</v>
      </c>
      <c r="D18" s="18">
        <f t="shared" si="0"/>
        <v>6270.0000000000055</v>
      </c>
      <c r="E18" s="22">
        <v>1.7090000000000001</v>
      </c>
      <c r="F18" s="22">
        <f t="shared" si="1"/>
        <v>1.2230000000000001</v>
      </c>
      <c r="G18" s="16">
        <f t="shared" si="2"/>
        <v>4.0766666666656785E-2</v>
      </c>
    </row>
    <row r="19" spans="2:7" x14ac:dyDescent="0.25">
      <c r="C19" s="17">
        <v>7.2916666666666699E-2</v>
      </c>
      <c r="D19" s="18">
        <f t="shared" si="0"/>
        <v>6300.0000000000036</v>
      </c>
      <c r="E19" s="22">
        <v>1.3520000000000001</v>
      </c>
      <c r="F19" s="22">
        <f t="shared" si="1"/>
        <v>0.8660000000000001</v>
      </c>
      <c r="G19" s="16">
        <f t="shared" si="2"/>
        <v>2.8866666666668421E-2</v>
      </c>
    </row>
    <row r="20" spans="2:7" x14ac:dyDescent="0.25">
      <c r="C20" s="17">
        <v>7.3263888888888906E-2</v>
      </c>
      <c r="D20" s="18">
        <f t="shared" si="0"/>
        <v>6330.0000000000018</v>
      </c>
      <c r="E20" s="22">
        <v>1.3540000000000001</v>
      </c>
      <c r="F20" s="22">
        <f t="shared" si="1"/>
        <v>0.8680000000000001</v>
      </c>
      <c r="G20" s="16">
        <f t="shared" si="2"/>
        <v>2.8933333333335091E-2</v>
      </c>
    </row>
    <row r="21" spans="2:7" x14ac:dyDescent="0.25">
      <c r="C21" s="17">
        <v>7.3611111111111099E-2</v>
      </c>
      <c r="D21" s="18">
        <f t="shared" si="0"/>
        <v>6359.9999999999991</v>
      </c>
      <c r="E21" s="22">
        <v>1.4590000000000001</v>
      </c>
      <c r="F21" s="22">
        <f t="shared" si="1"/>
        <v>0.97300000000000009</v>
      </c>
      <c r="G21" s="16">
        <f t="shared" si="2"/>
        <v>3.2433333333336284E-2</v>
      </c>
    </row>
    <row r="22" spans="2:7" x14ac:dyDescent="0.25">
      <c r="B22" t="s">
        <v>57</v>
      </c>
      <c r="C22" s="17">
        <v>7.4305555555555555E-2</v>
      </c>
      <c r="D22" s="18">
        <f t="shared" si="0"/>
        <v>6420</v>
      </c>
      <c r="E22" s="22">
        <v>1.8959999999999999</v>
      </c>
      <c r="F22" s="22">
        <f t="shared" si="1"/>
        <v>1.41</v>
      </c>
      <c r="G22" s="16">
        <f t="shared" si="2"/>
        <v>2.3499999999999643E-2</v>
      </c>
    </row>
    <row r="23" spans="2:7" x14ac:dyDescent="0.25">
      <c r="C23" s="17">
        <v>7.4999999999999997E-2</v>
      </c>
      <c r="D23" s="18">
        <f t="shared" si="0"/>
        <v>6479.9999999999991</v>
      </c>
      <c r="E23" s="22">
        <v>2.1320000000000001</v>
      </c>
      <c r="F23" s="22">
        <f t="shared" si="1"/>
        <v>1.6460000000000001</v>
      </c>
      <c r="G23" s="16">
        <f t="shared" si="2"/>
        <v>2.743333333333375E-2</v>
      </c>
    </row>
    <row r="24" spans="2:7" x14ac:dyDescent="0.25">
      <c r="C24" s="17">
        <v>7.5694444444444495E-2</v>
      </c>
      <c r="D24" s="18">
        <f t="shared" si="0"/>
        <v>6540.0000000000045</v>
      </c>
      <c r="E24" s="22">
        <v>1.6759999999999999</v>
      </c>
      <c r="F24" s="22">
        <f t="shared" si="1"/>
        <v>1.19</v>
      </c>
      <c r="G24" s="16">
        <f t="shared" si="2"/>
        <v>1.9833333333331527E-2</v>
      </c>
    </row>
    <row r="25" spans="2:7" x14ac:dyDescent="0.25">
      <c r="C25" s="17">
        <v>7.6388888888888895E-2</v>
      </c>
      <c r="D25" s="18">
        <f t="shared" si="0"/>
        <v>6600.0000000000009</v>
      </c>
      <c r="E25" s="22">
        <v>0.98299999999999998</v>
      </c>
      <c r="F25" s="22">
        <f t="shared" si="1"/>
        <v>0.497</v>
      </c>
      <c r="G25" s="16">
        <f t="shared" si="2"/>
        <v>8.2833333333338349E-3</v>
      </c>
    </row>
    <row r="26" spans="2:7" x14ac:dyDescent="0.25">
      <c r="C26" s="17">
        <v>7.7083333333333337E-2</v>
      </c>
      <c r="D26" s="18">
        <f t="shared" si="0"/>
        <v>6660</v>
      </c>
      <c r="E26" s="22">
        <v>0.54400000000000004</v>
      </c>
      <c r="F26" s="22">
        <f t="shared" si="1"/>
        <v>5.8000000000000052E-2</v>
      </c>
      <c r="G26" s="16">
        <f t="shared" si="2"/>
        <v>9.6666666666668218E-4</v>
      </c>
    </row>
    <row r="27" spans="2:7" x14ac:dyDescent="0.25">
      <c r="C27" s="17">
        <v>7.7777777777777779E-2</v>
      </c>
      <c r="D27" s="18">
        <f t="shared" si="0"/>
        <v>6720</v>
      </c>
      <c r="E27" s="22">
        <v>0.65800000000000003</v>
      </c>
      <c r="F27" s="22">
        <f t="shared" si="1"/>
        <v>0.17200000000000004</v>
      </c>
      <c r="G27" s="16">
        <f t="shared" si="2"/>
        <v>2.8666666666666675E-3</v>
      </c>
    </row>
    <row r="28" spans="2:7" x14ac:dyDescent="0.25">
      <c r="B28" t="s">
        <v>52</v>
      </c>
      <c r="C28" s="17">
        <v>7.8472222222222193E-2</v>
      </c>
      <c r="D28" s="18">
        <f t="shared" si="0"/>
        <v>6779.9999999999973</v>
      </c>
      <c r="E28" s="22">
        <v>0.75600000000000001</v>
      </c>
      <c r="F28" s="22">
        <f t="shared" si="1"/>
        <v>0.27</v>
      </c>
      <c r="G28" s="16">
        <f t="shared" si="2"/>
        <v>4.5000000000002052E-3</v>
      </c>
    </row>
    <row r="29" spans="2:7" x14ac:dyDescent="0.25">
      <c r="B29" t="s">
        <v>53</v>
      </c>
      <c r="C29" s="17">
        <v>7.9166666666666705E-2</v>
      </c>
      <c r="D29" s="18">
        <f t="shared" si="0"/>
        <v>6840.0000000000027</v>
      </c>
      <c r="E29" s="22">
        <v>0.54700000000000004</v>
      </c>
      <c r="F29" s="22">
        <f t="shared" si="1"/>
        <v>6.1000000000000054E-2</v>
      </c>
      <c r="G29" s="16">
        <f t="shared" si="2"/>
        <v>1.0166666666665751E-3</v>
      </c>
    </row>
    <row r="30" spans="2:7" x14ac:dyDescent="0.25">
      <c r="C30" s="17">
        <v>7.9861111111111105E-2</v>
      </c>
      <c r="D30" s="18">
        <f t="shared" si="0"/>
        <v>6899.9999999999991</v>
      </c>
      <c r="E30" s="22">
        <v>0.56799999999999995</v>
      </c>
      <c r="F30" s="22">
        <f t="shared" si="1"/>
        <v>8.1999999999999962E-2</v>
      </c>
      <c r="G30" s="16">
        <f t="shared" si="2"/>
        <v>1.3666666666667488E-3</v>
      </c>
    </row>
    <row r="31" spans="2:7" x14ac:dyDescent="0.25">
      <c r="C31" s="17">
        <v>8.0555555555555505E-2</v>
      </c>
      <c r="D31" s="18">
        <f t="shared" si="0"/>
        <v>6959.9999999999955</v>
      </c>
      <c r="E31" s="22">
        <v>0.72099999999999997</v>
      </c>
      <c r="F31" s="22">
        <f t="shared" si="1"/>
        <v>0.23499999999999999</v>
      </c>
      <c r="G31" s="16">
        <f t="shared" si="2"/>
        <v>3.916666666666904E-3</v>
      </c>
    </row>
    <row r="32" spans="2:7" x14ac:dyDescent="0.25">
      <c r="B32" t="s">
        <v>54</v>
      </c>
      <c r="C32" s="17">
        <v>8.1250000000000003E-2</v>
      </c>
      <c r="D32" s="18">
        <f t="shared" si="0"/>
        <v>7020.0000000000009</v>
      </c>
      <c r="E32" s="22">
        <v>0.77</v>
      </c>
      <c r="F32" s="22">
        <f t="shared" si="1"/>
        <v>0.28400000000000003</v>
      </c>
      <c r="G32" s="16">
        <f t="shared" si="2"/>
        <v>4.7333333333329031E-3</v>
      </c>
    </row>
    <row r="33" spans="2:7" x14ac:dyDescent="0.25">
      <c r="C33" s="17">
        <v>8.1944444444444403E-2</v>
      </c>
      <c r="D33" s="18">
        <f t="shared" si="0"/>
        <v>7079.9999999999964</v>
      </c>
      <c r="E33" s="22">
        <v>0.68400000000000005</v>
      </c>
      <c r="F33" s="22">
        <f t="shared" si="1"/>
        <v>0.19800000000000006</v>
      </c>
      <c r="G33" s="16">
        <f t="shared" si="2"/>
        <v>3.3000000000002511E-3</v>
      </c>
    </row>
    <row r="34" spans="2:7" x14ac:dyDescent="0.25">
      <c r="C34" s="17">
        <v>8.2638888888888901E-2</v>
      </c>
      <c r="D34" s="18">
        <f t="shared" si="0"/>
        <v>7140.0000000000009</v>
      </c>
      <c r="E34" s="22">
        <v>0.71650000000000003</v>
      </c>
      <c r="F34" s="22">
        <f t="shared" si="1"/>
        <v>0.23050000000000004</v>
      </c>
      <c r="G34" s="16">
        <f t="shared" si="2"/>
        <v>3.8416666666663763E-3</v>
      </c>
    </row>
    <row r="35" spans="2:7" x14ac:dyDescent="0.25">
      <c r="C35" s="17">
        <v>8.3333333333333301E-2</v>
      </c>
      <c r="D35" s="18">
        <f t="shared" si="0"/>
        <v>7199.9999999999964</v>
      </c>
      <c r="E35" s="22">
        <v>0.78</v>
      </c>
      <c r="F35" s="22">
        <f t="shared" si="1"/>
        <v>0.29400000000000004</v>
      </c>
      <c r="G35" s="16">
        <f t="shared" si="2"/>
        <v>4.9000000000003719E-3</v>
      </c>
    </row>
    <row r="36" spans="2:7" x14ac:dyDescent="0.25">
      <c r="C36" s="17">
        <v>8.4027777777777798E-2</v>
      </c>
      <c r="D36" s="18">
        <f t="shared" si="0"/>
        <v>7260.0000000000018</v>
      </c>
      <c r="E36" s="22">
        <v>0.79600000000000004</v>
      </c>
      <c r="F36" s="22">
        <f t="shared" si="1"/>
        <v>0.31000000000000005</v>
      </c>
      <c r="G36" s="16">
        <f t="shared" si="2"/>
        <v>5.1666666666661974E-3</v>
      </c>
    </row>
    <row r="37" spans="2:7" x14ac:dyDescent="0.25">
      <c r="B37" t="s">
        <v>55</v>
      </c>
      <c r="C37" s="17">
        <v>8.4722222222222199E-2</v>
      </c>
      <c r="D37" s="18">
        <f t="shared" si="0"/>
        <v>7319.9999999999982</v>
      </c>
      <c r="E37" s="22">
        <v>0.59199999999999997</v>
      </c>
      <c r="F37" s="22">
        <f t="shared" si="1"/>
        <v>0.10599999999999998</v>
      </c>
      <c r="G37" s="16">
        <f t="shared" si="2"/>
        <v>1.7666666666667735E-3</v>
      </c>
    </row>
    <row r="38" spans="2:7" x14ac:dyDescent="0.25">
      <c r="C38" s="17">
        <v>8.5416666666666599E-2</v>
      </c>
      <c r="D38" s="18">
        <f t="shared" si="0"/>
        <v>7379.9999999999945</v>
      </c>
      <c r="E38" s="22">
        <v>0.69399999999999995</v>
      </c>
      <c r="F38" s="22">
        <f t="shared" si="1"/>
        <v>0.20799999999999996</v>
      </c>
      <c r="G38" s="16">
        <f t="shared" si="2"/>
        <v>3.4666666666668764E-3</v>
      </c>
    </row>
    <row r="39" spans="2:7" x14ac:dyDescent="0.25">
      <c r="C39" s="17">
        <v>8.6111111111111097E-2</v>
      </c>
      <c r="D39" s="18">
        <f t="shared" si="0"/>
        <v>7439.9999999999991</v>
      </c>
      <c r="E39" s="22">
        <v>0.59699999999999998</v>
      </c>
      <c r="F39" s="22">
        <f t="shared" si="1"/>
        <v>0.11099999999999999</v>
      </c>
      <c r="G39" s="16">
        <f t="shared" si="2"/>
        <v>1.8499999999998596E-3</v>
      </c>
    </row>
    <row r="40" spans="2:7" x14ac:dyDescent="0.25">
      <c r="C40" s="17">
        <v>8.6805555555555497E-2</v>
      </c>
      <c r="D40" s="18">
        <f t="shared" si="0"/>
        <v>7499.9999999999955</v>
      </c>
      <c r="E40" s="22">
        <v>0.71</v>
      </c>
      <c r="F40" s="22">
        <f t="shared" si="1"/>
        <v>0.22399999999999998</v>
      </c>
      <c r="G40" s="16">
        <f t="shared" si="2"/>
        <v>3.7333333333335592E-3</v>
      </c>
    </row>
    <row r="41" spans="2:7" x14ac:dyDescent="0.25">
      <c r="B41" t="s">
        <v>56</v>
      </c>
      <c r="C41" s="17">
        <v>8.7500000000000105E-2</v>
      </c>
      <c r="D41" s="18">
        <f t="shared" si="0"/>
        <v>7560.0000000000082</v>
      </c>
      <c r="E41" s="22">
        <v>0.71099999999999997</v>
      </c>
      <c r="F41" s="22">
        <f t="shared" si="1"/>
        <v>0.22499999999999998</v>
      </c>
      <c r="G41" s="16">
        <f t="shared" si="2"/>
        <v>3.7499999999992036E-3</v>
      </c>
    </row>
    <row r="42" spans="2:7" x14ac:dyDescent="0.25">
      <c r="C42" s="17">
        <v>8.8194444444444603E-2</v>
      </c>
      <c r="D42" s="18">
        <f t="shared" si="0"/>
        <v>7620.0000000000146</v>
      </c>
      <c r="E42" s="22">
        <v>0.72299999999999998</v>
      </c>
      <c r="F42" s="22">
        <f t="shared" si="1"/>
        <v>0.23699999999999999</v>
      </c>
      <c r="G42" s="16">
        <f t="shared" si="2"/>
        <v>3.9499999999995806E-3</v>
      </c>
    </row>
    <row r="43" spans="2:7" x14ac:dyDescent="0.25">
      <c r="B43" t="s">
        <v>57</v>
      </c>
      <c r="C43" s="17">
        <v>8.88888888888891E-2</v>
      </c>
      <c r="D43" s="18">
        <f t="shared" si="0"/>
        <v>7680.0000000000173</v>
      </c>
      <c r="E43" s="22">
        <v>0.66400000000000003</v>
      </c>
      <c r="F43" s="22">
        <f t="shared" si="1"/>
        <v>0.17800000000000005</v>
      </c>
      <c r="G43" s="16">
        <f t="shared" si="2"/>
        <v>2.9666666666665325E-3</v>
      </c>
    </row>
    <row r="44" spans="2:7" x14ac:dyDescent="0.25">
      <c r="B44" t="s">
        <v>58</v>
      </c>
      <c r="C44" s="17">
        <v>8.9583333333333598E-2</v>
      </c>
      <c r="D44" s="18">
        <f t="shared" si="0"/>
        <v>7740.0000000000236</v>
      </c>
      <c r="E44" s="22">
        <v>0.65600000000000003</v>
      </c>
      <c r="F44" s="22">
        <f t="shared" si="1"/>
        <v>0.17000000000000004</v>
      </c>
      <c r="G44" s="16">
        <f t="shared" si="2"/>
        <v>2.8333333333330334E-3</v>
      </c>
    </row>
    <row r="45" spans="2:7" x14ac:dyDescent="0.25">
      <c r="C45" s="17">
        <v>9.0277777777778095E-2</v>
      </c>
      <c r="D45" s="18">
        <f t="shared" si="0"/>
        <v>7800.0000000000273</v>
      </c>
      <c r="E45" s="22">
        <v>0.74199999999999999</v>
      </c>
      <c r="F45" s="22">
        <f t="shared" si="1"/>
        <v>0.25600000000000001</v>
      </c>
      <c r="G45" s="16">
        <f t="shared" si="2"/>
        <v>4.2666666666664084E-3</v>
      </c>
    </row>
    <row r="46" spans="2:7" x14ac:dyDescent="0.25">
      <c r="C46" s="17">
        <v>9.0972222222222607E-2</v>
      </c>
      <c r="D46" s="18">
        <f t="shared" si="0"/>
        <v>7860.0000000000327</v>
      </c>
      <c r="E46" s="22">
        <v>0.60899999999999999</v>
      </c>
      <c r="F46" s="22">
        <f t="shared" si="1"/>
        <v>0.123</v>
      </c>
      <c r="G46" s="16">
        <f t="shared" si="2"/>
        <v>2.0499999999998137E-3</v>
      </c>
    </row>
    <row r="47" spans="2:7" x14ac:dyDescent="0.25">
      <c r="B47" t="s">
        <v>58</v>
      </c>
      <c r="C47" s="17">
        <v>9.1666666666667104E-2</v>
      </c>
      <c r="D47" s="18">
        <f t="shared" si="0"/>
        <v>7920.0000000000373</v>
      </c>
      <c r="E47" s="22">
        <v>0.7</v>
      </c>
      <c r="F47" s="22">
        <f t="shared" si="1"/>
        <v>0.21399999999999997</v>
      </c>
      <c r="G47" s="16">
        <f t="shared" si="2"/>
        <v>3.5666666666663957E-3</v>
      </c>
    </row>
    <row r="48" spans="2:7" x14ac:dyDescent="0.25">
      <c r="C48" s="17">
        <v>9.2361111111111602E-2</v>
      </c>
      <c r="D48" s="18">
        <f t="shared" si="0"/>
        <v>7980.0000000000427</v>
      </c>
      <c r="E48" s="22">
        <v>0.54100000000000004</v>
      </c>
      <c r="F48" s="22">
        <f t="shared" si="1"/>
        <v>5.5000000000000049E-2</v>
      </c>
      <c r="G48" s="16">
        <f t="shared" si="2"/>
        <v>9.1666666666658414E-4</v>
      </c>
    </row>
    <row r="49" spans="2:7" x14ac:dyDescent="0.25">
      <c r="C49" s="17">
        <v>9.3055555555556099E-2</v>
      </c>
      <c r="D49" s="18">
        <f t="shared" si="0"/>
        <v>8040.0000000000464</v>
      </c>
      <c r="E49" s="22">
        <v>0.63600000000000001</v>
      </c>
      <c r="F49" s="22">
        <f t="shared" si="1"/>
        <v>0.15000000000000002</v>
      </c>
      <c r="G49" s="16">
        <f t="shared" si="2"/>
        <v>2.4999999999998487E-3</v>
      </c>
    </row>
    <row r="50" spans="2:7" x14ac:dyDescent="0.25">
      <c r="C50" s="17">
        <v>9.3750000000000597E-2</v>
      </c>
      <c r="D50" s="18">
        <f t="shared" si="0"/>
        <v>8100.0000000000509</v>
      </c>
      <c r="E50" s="22">
        <v>0.54800000000000004</v>
      </c>
      <c r="F50" s="22">
        <f t="shared" si="1"/>
        <v>6.2000000000000055E-2</v>
      </c>
      <c r="G50" s="16">
        <f t="shared" si="2"/>
        <v>1.033333333333256E-3</v>
      </c>
    </row>
    <row r="51" spans="2:7" x14ac:dyDescent="0.25">
      <c r="C51" s="17">
        <v>9.4444444444445094E-2</v>
      </c>
      <c r="D51" s="18">
        <f t="shared" si="0"/>
        <v>8160.0000000000564</v>
      </c>
      <c r="E51" s="22">
        <v>0.54700000000000004</v>
      </c>
      <c r="F51" s="22">
        <f t="shared" si="1"/>
        <v>6.1000000000000054E-2</v>
      </c>
      <c r="G51" s="16">
        <f t="shared" si="2"/>
        <v>1.0166666666665751E-3</v>
      </c>
    </row>
    <row r="52" spans="2:7" x14ac:dyDescent="0.25">
      <c r="B52" t="s">
        <v>59</v>
      </c>
      <c r="C52" s="17">
        <v>9.5138888888889606E-2</v>
      </c>
      <c r="D52" s="18">
        <f t="shared" si="0"/>
        <v>8220.0000000000618</v>
      </c>
      <c r="E52" s="22">
        <v>0.57599999999999996</v>
      </c>
      <c r="F52" s="22">
        <f t="shared" si="1"/>
        <v>8.9999999999999969E-2</v>
      </c>
      <c r="G52" s="16">
        <f t="shared" si="2"/>
        <v>1.499999999999863E-3</v>
      </c>
    </row>
    <row r="53" spans="2:7" x14ac:dyDescent="0.25">
      <c r="C53" s="17">
        <v>9.5833333333334103E-2</v>
      </c>
      <c r="D53" s="18">
        <f t="shared" si="0"/>
        <v>8280.0000000000673</v>
      </c>
      <c r="E53" s="22">
        <v>0.93500000000000005</v>
      </c>
      <c r="F53" s="22">
        <f t="shared" si="1"/>
        <v>0.44900000000000007</v>
      </c>
      <c r="G53" s="16">
        <f t="shared" si="2"/>
        <v>7.483333333332654E-3</v>
      </c>
    </row>
    <row r="54" spans="2:7" x14ac:dyDescent="0.25">
      <c r="C54" s="17">
        <v>9.6527777777778601E-2</v>
      </c>
      <c r="D54" s="18">
        <f t="shared" si="0"/>
        <v>8340.0000000000709</v>
      </c>
      <c r="E54" s="22">
        <v>1.18</v>
      </c>
      <c r="F54" s="22">
        <f t="shared" si="1"/>
        <v>0.69399999999999995</v>
      </c>
      <c r="G54" s="16">
        <f t="shared" si="2"/>
        <v>1.1566666666665965E-2</v>
      </c>
    </row>
    <row r="55" spans="2:7" x14ac:dyDescent="0.25">
      <c r="C55" s="17">
        <v>9.7222222222223098E-2</v>
      </c>
      <c r="D55" s="18">
        <f t="shared" si="0"/>
        <v>8400.0000000000746</v>
      </c>
      <c r="E55" s="22">
        <v>0.93400000000000005</v>
      </c>
      <c r="F55" s="22">
        <f t="shared" si="1"/>
        <v>0.44800000000000006</v>
      </c>
      <c r="G55" s="16">
        <f t="shared" si="2"/>
        <v>7.4666666666662147E-3</v>
      </c>
    </row>
    <row r="56" spans="2:7" x14ac:dyDescent="0.25">
      <c r="C56" s="17">
        <v>9.7916666666667596E-2</v>
      </c>
      <c r="D56" s="18">
        <f t="shared" si="0"/>
        <v>8460.00000000008</v>
      </c>
      <c r="E56" s="22">
        <v>0.90500000000000003</v>
      </c>
      <c r="F56" s="22">
        <f t="shared" si="1"/>
        <v>0.41900000000000004</v>
      </c>
      <c r="G56" s="16">
        <f t="shared" si="2"/>
        <v>6.9833333333326987E-3</v>
      </c>
    </row>
    <row r="57" spans="2:7" x14ac:dyDescent="0.25">
      <c r="C57" s="17">
        <v>9.8611111111112107E-2</v>
      </c>
      <c r="D57" s="18">
        <f t="shared" si="0"/>
        <v>8520.0000000000873</v>
      </c>
      <c r="E57" s="22">
        <v>0.70099999999999996</v>
      </c>
      <c r="F57" s="22">
        <f t="shared" si="1"/>
        <v>0.21499999999999997</v>
      </c>
      <c r="G57" s="16">
        <f t="shared" si="2"/>
        <v>3.5833333333328984E-3</v>
      </c>
    </row>
    <row r="58" spans="2:7" x14ac:dyDescent="0.25">
      <c r="C58" s="17">
        <v>9.9305555555556493E-2</v>
      </c>
      <c r="D58" s="18">
        <f t="shared" si="0"/>
        <v>8580.0000000000819</v>
      </c>
      <c r="E58" s="22">
        <v>0.84499999999999997</v>
      </c>
      <c r="F58" s="22">
        <f t="shared" si="1"/>
        <v>0.35899999999999999</v>
      </c>
      <c r="G58" s="16">
        <f t="shared" si="2"/>
        <v>5.9833333333338774E-3</v>
      </c>
    </row>
    <row r="59" spans="2:7" x14ac:dyDescent="0.25">
      <c r="C59" s="17">
        <v>0.100000000000001</v>
      </c>
      <c r="D59" s="18">
        <f t="shared" si="0"/>
        <v>8640.0000000000873</v>
      </c>
      <c r="E59" s="22">
        <v>0.81799999999999995</v>
      </c>
      <c r="F59" s="22">
        <f t="shared" si="1"/>
        <v>0.33199999999999996</v>
      </c>
      <c r="G59" s="16">
        <f t="shared" si="2"/>
        <v>5.5333333333328297E-3</v>
      </c>
    </row>
    <row r="60" spans="2:7" x14ac:dyDescent="0.25">
      <c r="C60" s="17">
        <v>0.100694444444446</v>
      </c>
      <c r="D60" s="18">
        <f t="shared" si="0"/>
        <v>8700.0000000001346</v>
      </c>
      <c r="E60" s="22">
        <v>0.81599999999999995</v>
      </c>
      <c r="F60" s="22">
        <f t="shared" si="1"/>
        <v>0.32999999999999996</v>
      </c>
      <c r="G60" s="16">
        <f t="shared" si="2"/>
        <v>5.4999999999956637E-3</v>
      </c>
    </row>
    <row r="61" spans="2:7" x14ac:dyDescent="0.25">
      <c r="C61" s="17">
        <v>0.10138888888889</v>
      </c>
      <c r="D61" s="18">
        <f t="shared" si="0"/>
        <v>8760.0000000000964</v>
      </c>
      <c r="E61" s="22">
        <v>0.81599999999999995</v>
      </c>
      <c r="F61" s="22">
        <f t="shared" si="1"/>
        <v>0.32999999999999996</v>
      </c>
      <c r="G61" s="16">
        <f t="shared" si="2"/>
        <v>5.5000000000035012E-3</v>
      </c>
    </row>
    <row r="62" spans="2:7" x14ac:dyDescent="0.25">
      <c r="C62" s="17">
        <v>0.102083333333334</v>
      </c>
      <c r="D62" s="18">
        <f t="shared" si="0"/>
        <v>8820.0000000000582</v>
      </c>
      <c r="E62" s="22">
        <v>0.78200000000000003</v>
      </c>
      <c r="F62" s="22">
        <f t="shared" si="1"/>
        <v>0.29600000000000004</v>
      </c>
      <c r="G62" s="16">
        <f t="shared" si="2"/>
        <v>4.9333333333364746E-3</v>
      </c>
    </row>
    <row r="63" spans="2:7" x14ac:dyDescent="0.25">
      <c r="C63" s="17">
        <v>0.10277777777777899</v>
      </c>
      <c r="D63" s="18">
        <f t="shared" si="0"/>
        <v>8880.0000000001055</v>
      </c>
      <c r="E63" s="22">
        <v>0.92700000000000005</v>
      </c>
      <c r="F63" s="22">
        <f t="shared" si="1"/>
        <v>0.44100000000000006</v>
      </c>
      <c r="G63" s="16">
        <f t="shared" si="2"/>
        <v>7.3499999999942075E-3</v>
      </c>
    </row>
    <row r="64" spans="2:7" x14ac:dyDescent="0.25">
      <c r="C64" s="17">
        <v>0.10347222222222301</v>
      </c>
      <c r="D64" s="18">
        <f t="shared" si="0"/>
        <v>8940.0000000000691</v>
      </c>
      <c r="E64" s="22">
        <v>0.84499999999999997</v>
      </c>
      <c r="F64" s="22">
        <f t="shared" si="1"/>
        <v>0.35899999999999999</v>
      </c>
      <c r="G64" s="16">
        <f t="shared" si="2"/>
        <v>5.9833333333369609E-3</v>
      </c>
    </row>
    <row r="65" spans="2:7" x14ac:dyDescent="0.25">
      <c r="C65" s="17">
        <v>0.104166666666668</v>
      </c>
      <c r="D65" s="18">
        <f t="shared" si="0"/>
        <v>9000.0000000001164</v>
      </c>
      <c r="E65" s="22">
        <v>0.81499999999999995</v>
      </c>
      <c r="F65" s="22">
        <f t="shared" si="1"/>
        <v>0.32899999999999996</v>
      </c>
      <c r="G65" s="16">
        <f t="shared" si="2"/>
        <v>5.4833333333290102E-3</v>
      </c>
    </row>
    <row r="66" spans="2:7" x14ac:dyDescent="0.25">
      <c r="C66" s="17">
        <v>0.104861111111113</v>
      </c>
      <c r="D66" s="18">
        <f t="shared" si="0"/>
        <v>9060.0000000001637</v>
      </c>
      <c r="E66" s="22">
        <v>0.68799999999999994</v>
      </c>
      <c r="F66" s="22">
        <f t="shared" si="1"/>
        <v>0.20199999999999996</v>
      </c>
      <c r="G66" s="16">
        <f t="shared" si="2"/>
        <v>3.3666666666640121E-3</v>
      </c>
    </row>
    <row r="67" spans="2:7" x14ac:dyDescent="0.25">
      <c r="C67" s="17">
        <v>0.105555555555557</v>
      </c>
      <c r="D67" s="18">
        <f t="shared" si="0"/>
        <v>9120.0000000001237</v>
      </c>
      <c r="E67" s="22">
        <v>0.60099999999999998</v>
      </c>
      <c r="F67" s="22">
        <f t="shared" si="1"/>
        <v>0.11499999999999999</v>
      </c>
      <c r="G67" s="16">
        <f t="shared" si="2"/>
        <v>1.9166666666679448E-3</v>
      </c>
    </row>
    <row r="68" spans="2:7" x14ac:dyDescent="0.25">
      <c r="C68" s="17">
        <v>0.106250000000001</v>
      </c>
      <c r="D68" s="18">
        <f t="shared" si="0"/>
        <v>9180.0000000000855</v>
      </c>
      <c r="E68" s="22">
        <v>0.58799999999999997</v>
      </c>
      <c r="F68" s="22">
        <f t="shared" si="1"/>
        <v>0.10199999999999998</v>
      </c>
      <c r="G68" s="16">
        <f t="shared" si="2"/>
        <v>1.7000000000010819E-3</v>
      </c>
    </row>
    <row r="69" spans="2:7" x14ac:dyDescent="0.25">
      <c r="C69" s="17">
        <v>0.10694444444444599</v>
      </c>
      <c r="D69" s="18">
        <f t="shared" si="0"/>
        <v>9240.0000000001328</v>
      </c>
      <c r="E69" s="22">
        <v>0.71399999999999997</v>
      </c>
      <c r="F69" s="22">
        <f t="shared" si="1"/>
        <v>0.22799999999999998</v>
      </c>
      <c r="G69" s="16">
        <f t="shared" si="2"/>
        <v>3.7999999999970046E-3</v>
      </c>
    </row>
    <row r="70" spans="2:7" x14ac:dyDescent="0.25">
      <c r="C70" s="17">
        <v>0.107638888888891</v>
      </c>
      <c r="D70" s="18">
        <f t="shared" si="0"/>
        <v>9300.0000000001819</v>
      </c>
      <c r="E70" s="22">
        <v>0.73499999999999999</v>
      </c>
      <c r="F70" s="22">
        <f t="shared" si="1"/>
        <v>0.249</v>
      </c>
      <c r="G70" s="16">
        <f t="shared" si="2"/>
        <v>4.1499999999966035E-3</v>
      </c>
    </row>
    <row r="71" spans="2:7" x14ac:dyDescent="0.25">
      <c r="C71" s="17">
        <v>0.108333333333335</v>
      </c>
      <c r="D71" s="18">
        <f t="shared" si="0"/>
        <v>9360.0000000001455</v>
      </c>
      <c r="E71" s="22">
        <v>0.70499999999999996</v>
      </c>
      <c r="F71" s="22">
        <f t="shared" si="1"/>
        <v>0.21899999999999997</v>
      </c>
      <c r="G71" s="16">
        <f t="shared" si="2"/>
        <v>3.6500000000022127E-3</v>
      </c>
    </row>
    <row r="72" spans="2:7" x14ac:dyDescent="0.25">
      <c r="B72" t="s">
        <v>60</v>
      </c>
      <c r="C72" s="17">
        <v>0.109027777777779</v>
      </c>
      <c r="D72" s="18">
        <f t="shared" si="0"/>
        <v>9420.0000000001055</v>
      </c>
      <c r="E72" s="22">
        <v>0.74199999999999999</v>
      </c>
      <c r="F72" s="22">
        <f t="shared" si="1"/>
        <v>0.25600000000000001</v>
      </c>
      <c r="G72" s="16">
        <f t="shared" si="2"/>
        <v>4.2666666666695127E-3</v>
      </c>
    </row>
    <row r="73" spans="2:7" x14ac:dyDescent="0.25">
      <c r="C73" s="17">
        <v>0.109722222222224</v>
      </c>
      <c r="D73" s="18">
        <f t="shared" si="0"/>
        <v>9480.0000000001528</v>
      </c>
      <c r="E73" s="22">
        <v>0.70699999999999996</v>
      </c>
      <c r="F73" s="22">
        <f t="shared" si="1"/>
        <v>0.22099999999999997</v>
      </c>
      <c r="G73" s="16">
        <f t="shared" si="2"/>
        <v>3.6833333333304297E-3</v>
      </c>
    </row>
    <row r="74" spans="2:7" x14ac:dyDescent="0.25">
      <c r="C74" s="17">
        <v>0.110416666666668</v>
      </c>
      <c r="D74" s="18">
        <f t="shared" si="0"/>
        <v>9540.0000000001146</v>
      </c>
      <c r="E74" s="22">
        <v>0.877</v>
      </c>
      <c r="F74" s="22">
        <f t="shared" si="1"/>
        <v>0.39100000000000001</v>
      </c>
      <c r="G74" s="16">
        <f t="shared" si="2"/>
        <v>6.5166666666708157E-3</v>
      </c>
    </row>
    <row r="75" spans="2:7" x14ac:dyDescent="0.25">
      <c r="C75" s="17">
        <v>0.11111111111111301</v>
      </c>
      <c r="D75" s="18">
        <f t="shared" si="0"/>
        <v>9600.0000000001637</v>
      </c>
      <c r="E75" s="22">
        <v>1.129</v>
      </c>
      <c r="F75" s="22">
        <f t="shared" si="1"/>
        <v>0.64300000000000002</v>
      </c>
      <c r="G75" s="16">
        <f t="shared" si="2"/>
        <v>1.0716666666657895E-2</v>
      </c>
    </row>
    <row r="76" spans="2:7" x14ac:dyDescent="0.25">
      <c r="C76" s="17">
        <v>0.111805555555558</v>
      </c>
      <c r="D76" s="18">
        <f t="shared" si="0"/>
        <v>9660.000000000211</v>
      </c>
      <c r="E76" s="22">
        <v>1.2350000000000001</v>
      </c>
      <c r="F76" s="22">
        <f t="shared" si="1"/>
        <v>0.74900000000000011</v>
      </c>
      <c r="G76" s="16">
        <f t="shared" si="2"/>
        <v>1.2483333333323495E-2</v>
      </c>
    </row>
    <row r="77" spans="2:7" x14ac:dyDescent="0.25">
      <c r="C77" s="17">
        <v>0.112500000000002</v>
      </c>
      <c r="D77" s="18">
        <f t="shared" si="0"/>
        <v>9720.0000000001746</v>
      </c>
      <c r="E77" s="22">
        <v>1.421</v>
      </c>
      <c r="F77" s="22">
        <f t="shared" si="1"/>
        <v>0.93500000000000005</v>
      </c>
      <c r="G77" s="16">
        <f t="shared" si="2"/>
        <v>1.5583333333342783E-2</v>
      </c>
    </row>
    <row r="78" spans="2:7" x14ac:dyDescent="0.25">
      <c r="C78" s="17">
        <v>0.113194444444446</v>
      </c>
      <c r="D78" s="18">
        <f t="shared" si="0"/>
        <v>9780.0000000001346</v>
      </c>
      <c r="E78" s="22">
        <v>1.5660000000000001</v>
      </c>
      <c r="F78" s="22">
        <f t="shared" si="1"/>
        <v>1.08</v>
      </c>
      <c r="G78" s="16">
        <f t="shared" si="2"/>
        <v>1.8000000000012006E-2</v>
      </c>
    </row>
    <row r="79" spans="2:7" x14ac:dyDescent="0.25">
      <c r="C79" s="17">
        <v>0.113888888888891</v>
      </c>
      <c r="D79" s="18">
        <f t="shared" si="0"/>
        <v>9840.0000000001819</v>
      </c>
      <c r="E79" s="22">
        <v>1.982</v>
      </c>
      <c r="F79" s="22">
        <f t="shared" si="1"/>
        <v>1.496</v>
      </c>
      <c r="G79" s="16">
        <f t="shared" si="2"/>
        <v>2.4933333333313681E-2</v>
      </c>
    </row>
    <row r="80" spans="2:7" x14ac:dyDescent="0.25">
      <c r="C80" s="17">
        <v>0.11458333333333599</v>
      </c>
      <c r="D80" s="18">
        <f t="shared" ref="D80:D86" si="3">C80*24*60*60</f>
        <v>9900.000000000231</v>
      </c>
      <c r="E80" s="22">
        <v>2.2410000000000001</v>
      </c>
      <c r="F80" s="22">
        <f t="shared" ref="F80:F86" si="4">E80-$E$11</f>
        <v>1.7550000000000001</v>
      </c>
      <c r="G80" s="16">
        <f t="shared" si="2"/>
        <v>2.9249999999976059E-2</v>
      </c>
    </row>
    <row r="81" spans="3:7" x14ac:dyDescent="0.25">
      <c r="C81" s="17">
        <v>0.11527777777778001</v>
      </c>
      <c r="D81" s="18">
        <f t="shared" si="3"/>
        <v>9960.000000000191</v>
      </c>
      <c r="E81" s="22">
        <v>1.097</v>
      </c>
      <c r="F81" s="22">
        <f t="shared" si="4"/>
        <v>0.61099999999999999</v>
      </c>
      <c r="G81" s="16">
        <f t="shared" ref="G81:G86" si="5">F81/(D81-D80)</f>
        <v>1.0183333333340126E-2</v>
      </c>
    </row>
    <row r="82" spans="3:7" x14ac:dyDescent="0.25">
      <c r="C82" s="17">
        <v>0.115972222222225</v>
      </c>
      <c r="D82" s="18">
        <f t="shared" si="3"/>
        <v>10020.000000000238</v>
      </c>
      <c r="E82" s="22">
        <v>0.755</v>
      </c>
      <c r="F82" s="22">
        <f t="shared" si="4"/>
        <v>0.26900000000000002</v>
      </c>
      <c r="G82" s="16">
        <f t="shared" si="5"/>
        <v>4.4833333333297995E-3</v>
      </c>
    </row>
    <row r="83" spans="3:7" x14ac:dyDescent="0.25">
      <c r="C83" s="17">
        <v>0.116666666666669</v>
      </c>
      <c r="D83" s="18">
        <f t="shared" si="3"/>
        <v>10080.000000000202</v>
      </c>
      <c r="E83" s="22">
        <v>0.621</v>
      </c>
      <c r="F83" s="22">
        <f t="shared" si="4"/>
        <v>0.13500000000000001</v>
      </c>
      <c r="G83" s="16">
        <f t="shared" si="5"/>
        <v>2.2500000000013642E-3</v>
      </c>
    </row>
    <row r="84" spans="3:7" x14ac:dyDescent="0.25">
      <c r="C84" s="17">
        <v>0.117361111111113</v>
      </c>
      <c r="D84" s="18">
        <f t="shared" si="3"/>
        <v>10140.000000000162</v>
      </c>
      <c r="E84" s="22">
        <v>0.56399999999999995</v>
      </c>
      <c r="F84" s="22">
        <f t="shared" si="4"/>
        <v>7.7999999999999958E-2</v>
      </c>
      <c r="G84" s="16">
        <f t="shared" si="5"/>
        <v>1.3000000000008664E-3</v>
      </c>
    </row>
    <row r="85" spans="3:7" x14ac:dyDescent="0.25">
      <c r="C85" s="17">
        <v>0.11805555555555799</v>
      </c>
      <c r="D85" s="18">
        <f t="shared" si="3"/>
        <v>10200.000000000209</v>
      </c>
      <c r="E85" s="22">
        <v>0.55400000000000005</v>
      </c>
      <c r="F85" s="22">
        <f t="shared" si="4"/>
        <v>6.800000000000006E-2</v>
      </c>
      <c r="G85" s="16">
        <f t="shared" si="5"/>
        <v>1.1333333333324411E-3</v>
      </c>
    </row>
    <row r="86" spans="3:7" x14ac:dyDescent="0.25">
      <c r="C86" s="17">
        <v>0.11875000000000201</v>
      </c>
      <c r="D86" s="18">
        <f t="shared" si="3"/>
        <v>10260.000000000173</v>
      </c>
      <c r="E86" s="22">
        <v>0.51900000000000002</v>
      </c>
      <c r="F86" s="22">
        <f t="shared" si="4"/>
        <v>3.3000000000000029E-2</v>
      </c>
      <c r="G86" s="16">
        <f t="shared" si="5"/>
        <v>5.5000000000033397E-4</v>
      </c>
    </row>
    <row r="87" spans="3:7" x14ac:dyDescent="0.25">
      <c r="C87" s="17"/>
      <c r="D87" s="18"/>
      <c r="E87" s="22"/>
      <c r="F87" s="22"/>
      <c r="G87" s="16"/>
    </row>
    <row r="88" spans="3:7" x14ac:dyDescent="0.25">
      <c r="C88" s="17"/>
      <c r="D88" s="18"/>
      <c r="E88" s="22"/>
      <c r="F88" s="22"/>
      <c r="G88" s="16"/>
    </row>
    <row r="89" spans="3:7" x14ac:dyDescent="0.25">
      <c r="C89" s="17"/>
      <c r="D89" s="18"/>
      <c r="E89" s="22"/>
      <c r="F89" s="22"/>
      <c r="G89" s="16"/>
    </row>
    <row r="90" spans="3:7" x14ac:dyDescent="0.25">
      <c r="C90" s="17"/>
      <c r="D90" s="18"/>
      <c r="E90" s="22"/>
      <c r="F90" s="22"/>
      <c r="G90" s="16"/>
    </row>
    <row r="91" spans="3:7" x14ac:dyDescent="0.25">
      <c r="C91" s="17"/>
      <c r="D91" s="18"/>
      <c r="E91" s="22"/>
      <c r="F91" s="22"/>
      <c r="G91" s="16"/>
    </row>
    <row r="92" spans="3:7" x14ac:dyDescent="0.25">
      <c r="C92" s="17"/>
      <c r="D92" s="18"/>
      <c r="E92" s="22"/>
      <c r="F92" s="22"/>
      <c r="G92" s="16"/>
    </row>
    <row r="93" spans="3:7" x14ac:dyDescent="0.25">
      <c r="C93" s="17"/>
      <c r="D93" s="18"/>
      <c r="E93" s="22"/>
      <c r="F93" s="22"/>
      <c r="G93" s="16"/>
    </row>
    <row r="94" spans="3:7" x14ac:dyDescent="0.25">
      <c r="C94" s="17"/>
      <c r="D94" s="18"/>
      <c r="E94" s="22"/>
      <c r="F94" s="22"/>
      <c r="G94" s="16"/>
    </row>
    <row r="95" spans="3:7" x14ac:dyDescent="0.25">
      <c r="C95" s="17"/>
      <c r="D95" s="18"/>
      <c r="E95" s="22"/>
      <c r="F95" s="22"/>
      <c r="G95" s="16"/>
    </row>
    <row r="96" spans="3:7" x14ac:dyDescent="0.25">
      <c r="C96" s="17"/>
      <c r="D96" s="18"/>
      <c r="E96" s="22"/>
      <c r="F96" s="22"/>
      <c r="G96" s="16"/>
    </row>
    <row r="97" spans="3:7" x14ac:dyDescent="0.25">
      <c r="C97" s="17"/>
      <c r="D97" s="18"/>
      <c r="E97" s="22"/>
      <c r="F97" s="22"/>
      <c r="G97" s="16"/>
    </row>
    <row r="98" spans="3:7" x14ac:dyDescent="0.25">
      <c r="C98" s="17"/>
      <c r="D98" s="18"/>
      <c r="E98" s="22"/>
      <c r="F98" s="22"/>
      <c r="G98" s="16"/>
    </row>
    <row r="99" spans="3:7" x14ac:dyDescent="0.25">
      <c r="C99" s="17"/>
      <c r="D99" s="18"/>
      <c r="E99" s="22"/>
      <c r="F99" s="22"/>
      <c r="G99" s="16"/>
    </row>
    <row r="100" spans="3:7" x14ac:dyDescent="0.25">
      <c r="C100" s="17"/>
      <c r="D100" s="18"/>
      <c r="E100" s="22"/>
      <c r="F100" s="22"/>
      <c r="G100" s="16"/>
    </row>
    <row r="101" spans="3:7" x14ac:dyDescent="0.25">
      <c r="C101" s="17"/>
      <c r="D101" s="18"/>
      <c r="E101" s="22"/>
      <c r="F101" s="22"/>
      <c r="G101" s="16"/>
    </row>
    <row r="102" spans="3:7" x14ac:dyDescent="0.25">
      <c r="C102" s="17"/>
      <c r="D102" s="18"/>
      <c r="E102" s="22"/>
      <c r="F102" s="22"/>
      <c r="G102" s="16"/>
    </row>
    <row r="103" spans="3:7" x14ac:dyDescent="0.25">
      <c r="C103" s="17"/>
      <c r="D103" s="18"/>
      <c r="E103" s="22"/>
      <c r="F103" s="22"/>
      <c r="G103" s="16"/>
    </row>
    <row r="104" spans="3:7" x14ac:dyDescent="0.25">
      <c r="C104" s="17"/>
      <c r="D104" s="18"/>
      <c r="E104" s="22"/>
      <c r="F104" s="22"/>
      <c r="G104" s="16"/>
    </row>
    <row r="105" spans="3:7" x14ac:dyDescent="0.25">
      <c r="C105" s="17"/>
      <c r="D105" s="18"/>
      <c r="E105" s="22"/>
      <c r="F105" s="22"/>
      <c r="G105" s="16"/>
    </row>
    <row r="106" spans="3:7" x14ac:dyDescent="0.25">
      <c r="C106" s="17"/>
      <c r="D106" s="18"/>
      <c r="E106" s="22"/>
      <c r="F106" s="22"/>
      <c r="G106" s="16"/>
    </row>
    <row r="107" spans="3:7" x14ac:dyDescent="0.25">
      <c r="C107" s="17"/>
      <c r="D107" s="18"/>
      <c r="E107" s="22"/>
      <c r="F107" s="22"/>
      <c r="G107" s="16"/>
    </row>
    <row r="108" spans="3:7" x14ac:dyDescent="0.25">
      <c r="C108" s="17"/>
      <c r="D108" s="18"/>
      <c r="E108" s="22"/>
      <c r="F108" s="22"/>
      <c r="G108" s="16"/>
    </row>
    <row r="109" spans="3:7" x14ac:dyDescent="0.25">
      <c r="C109" s="17"/>
      <c r="D109" s="18"/>
      <c r="E109" s="22"/>
      <c r="F109" s="22"/>
      <c r="G109" s="16"/>
    </row>
    <row r="110" spans="3:7" x14ac:dyDescent="0.25">
      <c r="C110" s="17"/>
      <c r="D110" s="18"/>
      <c r="E110" s="22"/>
      <c r="F110" s="22"/>
      <c r="G110" s="16"/>
    </row>
    <row r="111" spans="3:7" x14ac:dyDescent="0.25">
      <c r="C111" s="17"/>
      <c r="D111" s="18"/>
      <c r="E111" s="22"/>
      <c r="F111" s="22"/>
      <c r="G111" s="16"/>
    </row>
    <row r="112" spans="3:7" x14ac:dyDescent="0.25">
      <c r="C112" s="17"/>
      <c r="D112" s="18"/>
      <c r="E112" s="22"/>
      <c r="F112" s="22"/>
      <c r="G112" s="16"/>
    </row>
    <row r="113" spans="3:7" x14ac:dyDescent="0.25">
      <c r="C113" s="17"/>
      <c r="D113" s="18"/>
      <c r="E113" s="22"/>
      <c r="F113" s="22"/>
      <c r="G113" s="16"/>
    </row>
    <row r="114" spans="3:7" x14ac:dyDescent="0.25">
      <c r="C114" s="17"/>
      <c r="D114" s="18"/>
      <c r="E114" s="22"/>
      <c r="F114" s="22"/>
      <c r="G114" s="16"/>
    </row>
    <row r="115" spans="3:7" x14ac:dyDescent="0.25">
      <c r="C115" s="17"/>
      <c r="D115" s="18"/>
      <c r="E115" s="22"/>
      <c r="F115" s="22"/>
      <c r="G115" s="16"/>
    </row>
    <row r="116" spans="3:7" x14ac:dyDescent="0.25">
      <c r="C116" s="17"/>
      <c r="D116" s="18"/>
      <c r="E116" s="22"/>
      <c r="F116" s="22"/>
      <c r="G116" s="16"/>
    </row>
    <row r="117" spans="3:7" x14ac:dyDescent="0.25">
      <c r="C117" s="17"/>
      <c r="D117" s="18"/>
      <c r="E117" s="22"/>
      <c r="F117" s="22"/>
      <c r="G117" s="16"/>
    </row>
    <row r="118" spans="3:7" x14ac:dyDescent="0.25">
      <c r="C118" s="17"/>
      <c r="D118" s="18"/>
      <c r="E118" s="22"/>
      <c r="F118" s="22"/>
      <c r="G118" s="16"/>
    </row>
    <row r="119" spans="3:7" x14ac:dyDescent="0.25">
      <c r="C119" s="17"/>
      <c r="D119" s="18"/>
      <c r="E119" s="22"/>
      <c r="F119" s="22"/>
      <c r="G119" s="16"/>
    </row>
    <row r="120" spans="3:7" x14ac:dyDescent="0.25">
      <c r="C120" s="17"/>
      <c r="D120" s="18"/>
      <c r="E120" s="22"/>
      <c r="F120" s="22"/>
      <c r="G120" s="16"/>
    </row>
    <row r="121" spans="3:7" x14ac:dyDescent="0.25">
      <c r="C121" s="17"/>
      <c r="D121" s="18"/>
      <c r="E121" s="22"/>
      <c r="F121" s="22"/>
      <c r="G121" s="16"/>
    </row>
    <row r="122" spans="3:7" x14ac:dyDescent="0.25">
      <c r="C122" s="17"/>
      <c r="D122" s="18"/>
      <c r="E122" s="22"/>
      <c r="F122" s="22"/>
      <c r="G122" s="16"/>
    </row>
    <row r="123" spans="3:7" x14ac:dyDescent="0.25">
      <c r="C123" s="17"/>
      <c r="D123" s="18"/>
      <c r="E123" s="22"/>
      <c r="F123" s="22"/>
      <c r="G123" s="16"/>
    </row>
    <row r="124" spans="3:7" x14ac:dyDescent="0.25">
      <c r="C124" s="17"/>
      <c r="D124" s="18"/>
      <c r="E124" s="22"/>
      <c r="F124" s="22"/>
      <c r="G124" s="16"/>
    </row>
    <row r="125" spans="3:7" x14ac:dyDescent="0.25">
      <c r="C125" s="17"/>
      <c r="D125" s="18"/>
      <c r="E125" s="22"/>
      <c r="F125" s="22"/>
      <c r="G125" s="16"/>
    </row>
    <row r="126" spans="3:7" x14ac:dyDescent="0.25">
      <c r="C126" s="17"/>
      <c r="D126" s="18"/>
      <c r="E126" s="22"/>
      <c r="F126" s="22"/>
      <c r="G126" s="16"/>
    </row>
    <row r="127" spans="3:7" x14ac:dyDescent="0.25">
      <c r="C127" s="17"/>
      <c r="D127" s="18"/>
      <c r="E127" s="22"/>
      <c r="F127" s="22"/>
      <c r="G127" s="16"/>
    </row>
    <row r="128" spans="3:7" x14ac:dyDescent="0.25">
      <c r="C128" s="17"/>
      <c r="D128" s="18"/>
      <c r="E128" s="22"/>
      <c r="F128" s="22"/>
      <c r="G128" s="16"/>
    </row>
    <row r="129" spans="3:7" x14ac:dyDescent="0.25">
      <c r="C129" s="17"/>
      <c r="D129" s="18"/>
      <c r="E129" s="22"/>
      <c r="F129" s="22"/>
      <c r="G129" s="16"/>
    </row>
    <row r="130" spans="3:7" x14ac:dyDescent="0.25">
      <c r="C130" s="17"/>
      <c r="D130" s="18"/>
      <c r="E130" s="22"/>
      <c r="F130" s="22"/>
      <c r="G130" s="16"/>
    </row>
    <row r="131" spans="3:7" x14ac:dyDescent="0.25">
      <c r="C131" s="17"/>
      <c r="D131" s="18"/>
      <c r="E131" s="22"/>
      <c r="F131" s="22"/>
      <c r="G131" s="16"/>
    </row>
    <row r="132" spans="3:7" x14ac:dyDescent="0.25">
      <c r="C132" s="17"/>
      <c r="D132" s="18"/>
      <c r="E132" s="22"/>
      <c r="F132" s="22"/>
      <c r="G132" s="16"/>
    </row>
    <row r="133" spans="3:7" x14ac:dyDescent="0.25">
      <c r="C133" s="17"/>
      <c r="D133" s="18"/>
      <c r="E133" s="22"/>
      <c r="F133" s="22"/>
      <c r="G133" s="16"/>
    </row>
    <row r="134" spans="3:7" x14ac:dyDescent="0.25">
      <c r="C134" s="17"/>
      <c r="D134" s="18"/>
      <c r="E134" s="22"/>
      <c r="F134" s="22"/>
      <c r="G134" s="16"/>
    </row>
    <row r="135" spans="3:7" x14ac:dyDescent="0.25">
      <c r="C135" s="17"/>
      <c r="D135" s="18"/>
      <c r="E135" s="22"/>
      <c r="F135" s="22"/>
      <c r="G135" s="16"/>
    </row>
    <row r="136" spans="3:7" x14ac:dyDescent="0.25">
      <c r="C136" s="17"/>
      <c r="D136" s="18"/>
      <c r="E136" s="22"/>
      <c r="F136" s="22"/>
      <c r="G136" s="16"/>
    </row>
    <row r="137" spans="3:7" x14ac:dyDescent="0.25">
      <c r="C137" s="17"/>
      <c r="D137" s="18"/>
      <c r="E137" s="22"/>
      <c r="F137" s="22"/>
      <c r="G137" s="16"/>
    </row>
    <row r="138" spans="3:7" x14ac:dyDescent="0.25">
      <c r="C138" s="17"/>
      <c r="D138" s="18"/>
      <c r="E138" s="22"/>
      <c r="F138" s="22"/>
      <c r="G138" s="16"/>
    </row>
    <row r="139" spans="3:7" x14ac:dyDescent="0.25">
      <c r="C139" s="17"/>
      <c r="D139" s="18"/>
      <c r="E139" s="22"/>
      <c r="F139" s="22"/>
      <c r="G139" s="16"/>
    </row>
    <row r="140" spans="3:7" x14ac:dyDescent="0.25">
      <c r="C140" s="17"/>
      <c r="D140" s="18"/>
      <c r="E140" s="22"/>
      <c r="F140" s="22"/>
      <c r="G140" s="16"/>
    </row>
    <row r="141" spans="3:7" x14ac:dyDescent="0.25">
      <c r="C141" s="17"/>
      <c r="D141" s="18"/>
      <c r="E141" s="22"/>
      <c r="F141" s="22"/>
      <c r="G141" s="16"/>
    </row>
    <row r="142" spans="3:7" x14ac:dyDescent="0.25">
      <c r="C142" s="17"/>
      <c r="D142" s="18"/>
      <c r="E142" s="22"/>
      <c r="F142" s="22"/>
      <c r="G142" s="16"/>
    </row>
    <row r="143" spans="3:7" x14ac:dyDescent="0.25">
      <c r="C143" s="17"/>
      <c r="D143" s="18"/>
      <c r="E143" s="22"/>
      <c r="F143" s="22"/>
      <c r="G143" s="16"/>
    </row>
    <row r="144" spans="3:7" x14ac:dyDescent="0.25">
      <c r="C144" s="17"/>
      <c r="D144" s="18"/>
      <c r="E144" s="22"/>
      <c r="F144" s="22"/>
      <c r="G144" s="16"/>
    </row>
    <row r="145" spans="3:7" x14ac:dyDescent="0.25">
      <c r="C145" s="17"/>
      <c r="D145" s="18"/>
      <c r="E145" s="22"/>
      <c r="F145" s="22"/>
      <c r="G145" s="16"/>
    </row>
    <row r="146" spans="3:7" x14ac:dyDescent="0.25">
      <c r="C146" s="17"/>
      <c r="D146" s="18"/>
      <c r="E146" s="22"/>
      <c r="F146" s="22"/>
      <c r="G146" s="16"/>
    </row>
    <row r="147" spans="3:7" x14ac:dyDescent="0.25">
      <c r="C147" s="17"/>
      <c r="D147" s="18"/>
      <c r="E147" s="22"/>
      <c r="F147" s="22"/>
      <c r="G147" s="16"/>
    </row>
    <row r="148" spans="3:7" x14ac:dyDescent="0.25">
      <c r="C148" s="17"/>
      <c r="D148" s="18"/>
      <c r="E148" s="22"/>
      <c r="F148" s="22"/>
      <c r="G148" s="16"/>
    </row>
    <row r="149" spans="3:7" x14ac:dyDescent="0.25">
      <c r="C149" s="17"/>
      <c r="D149" s="18"/>
      <c r="E149" s="22"/>
      <c r="F149" s="22">
        <f t="shared" ref="F149:F201" si="6">E149-$E$11</f>
        <v>-0.48599999999999999</v>
      </c>
      <c r="G149" s="16" t="e">
        <f t="shared" ref="G149:G201" si="7">F149/(D149-D148)</f>
        <v>#DIV/0!</v>
      </c>
    </row>
    <row r="150" spans="3:7" x14ac:dyDescent="0.25">
      <c r="C150" s="17"/>
      <c r="D150" s="18"/>
      <c r="E150" s="22"/>
      <c r="F150" s="22">
        <f t="shared" si="6"/>
        <v>-0.48599999999999999</v>
      </c>
      <c r="G150" s="16" t="e">
        <f t="shared" si="7"/>
        <v>#DIV/0!</v>
      </c>
    </row>
    <row r="151" spans="3:7" x14ac:dyDescent="0.25">
      <c r="C151" s="17"/>
      <c r="D151" s="18"/>
      <c r="E151" s="22"/>
      <c r="F151" s="22">
        <f t="shared" si="6"/>
        <v>-0.48599999999999999</v>
      </c>
      <c r="G151" s="16" t="e">
        <f t="shared" si="7"/>
        <v>#DIV/0!</v>
      </c>
    </row>
    <row r="152" spans="3:7" x14ac:dyDescent="0.25">
      <c r="C152" s="17"/>
      <c r="D152" s="18"/>
      <c r="E152" s="22"/>
      <c r="F152" s="22">
        <f t="shared" si="6"/>
        <v>-0.48599999999999999</v>
      </c>
      <c r="G152" s="16" t="e">
        <f t="shared" si="7"/>
        <v>#DIV/0!</v>
      </c>
    </row>
    <row r="153" spans="3:7" x14ac:dyDescent="0.25">
      <c r="C153" s="17"/>
      <c r="D153" s="18"/>
      <c r="E153" s="22"/>
      <c r="F153" s="22">
        <f t="shared" si="6"/>
        <v>-0.48599999999999999</v>
      </c>
      <c r="G153" s="16" t="e">
        <f t="shared" si="7"/>
        <v>#DIV/0!</v>
      </c>
    </row>
    <row r="154" spans="3:7" x14ac:dyDescent="0.25">
      <c r="C154" s="17"/>
      <c r="D154" s="18"/>
      <c r="E154" s="22"/>
      <c r="F154" s="22">
        <f t="shared" si="6"/>
        <v>-0.48599999999999999</v>
      </c>
      <c r="G154" s="16" t="e">
        <f t="shared" si="7"/>
        <v>#DIV/0!</v>
      </c>
    </row>
    <row r="155" spans="3:7" x14ac:dyDescent="0.25">
      <c r="C155" s="17"/>
      <c r="D155" s="18"/>
      <c r="E155" s="22"/>
      <c r="F155" s="22">
        <f t="shared" si="6"/>
        <v>-0.48599999999999999</v>
      </c>
      <c r="G155" s="16" t="e">
        <f t="shared" si="7"/>
        <v>#DIV/0!</v>
      </c>
    </row>
    <row r="156" spans="3:7" x14ac:dyDescent="0.25">
      <c r="C156" s="17"/>
      <c r="D156" s="18"/>
      <c r="E156" s="22"/>
      <c r="F156" s="22">
        <f t="shared" si="6"/>
        <v>-0.48599999999999999</v>
      </c>
      <c r="G156" s="16" t="e">
        <f t="shared" si="7"/>
        <v>#DIV/0!</v>
      </c>
    </row>
    <row r="157" spans="3:7" x14ac:dyDescent="0.25">
      <c r="C157" s="17"/>
      <c r="D157" s="18"/>
      <c r="E157" s="22"/>
      <c r="F157" s="22">
        <f t="shared" si="6"/>
        <v>-0.48599999999999999</v>
      </c>
      <c r="G157" s="16" t="e">
        <f t="shared" si="7"/>
        <v>#DIV/0!</v>
      </c>
    </row>
    <row r="158" spans="3:7" x14ac:dyDescent="0.25">
      <c r="C158" s="17"/>
      <c r="D158" s="18"/>
      <c r="E158" s="22"/>
      <c r="F158" s="22">
        <f t="shared" si="6"/>
        <v>-0.48599999999999999</v>
      </c>
      <c r="G158" s="16" t="e">
        <f t="shared" si="7"/>
        <v>#DIV/0!</v>
      </c>
    </row>
    <row r="159" spans="3:7" x14ac:dyDescent="0.25">
      <c r="C159" s="17"/>
      <c r="D159" s="18"/>
      <c r="E159" s="22"/>
      <c r="F159" s="22">
        <f t="shared" si="6"/>
        <v>-0.48599999999999999</v>
      </c>
      <c r="G159" s="16" t="e">
        <f t="shared" si="7"/>
        <v>#DIV/0!</v>
      </c>
    </row>
    <row r="160" spans="3:7" x14ac:dyDescent="0.25">
      <c r="C160" s="17"/>
      <c r="D160" s="18"/>
      <c r="E160" s="22"/>
      <c r="F160" s="22">
        <f t="shared" si="6"/>
        <v>-0.48599999999999999</v>
      </c>
      <c r="G160" s="16" t="e">
        <f t="shared" si="7"/>
        <v>#DIV/0!</v>
      </c>
    </row>
    <row r="161" spans="3:7" x14ac:dyDescent="0.25">
      <c r="C161" s="17"/>
      <c r="D161" s="18"/>
      <c r="E161" s="22"/>
      <c r="F161" s="22">
        <f t="shared" si="6"/>
        <v>-0.48599999999999999</v>
      </c>
      <c r="G161" s="16" t="e">
        <f t="shared" si="7"/>
        <v>#DIV/0!</v>
      </c>
    </row>
    <row r="162" spans="3:7" x14ac:dyDescent="0.25">
      <c r="C162" s="17"/>
      <c r="D162" s="18"/>
      <c r="E162" s="22"/>
      <c r="F162" s="22">
        <f t="shared" si="6"/>
        <v>-0.48599999999999999</v>
      </c>
      <c r="G162" s="16" t="e">
        <f t="shared" si="7"/>
        <v>#DIV/0!</v>
      </c>
    </row>
    <row r="163" spans="3:7" x14ac:dyDescent="0.25">
      <c r="C163" s="17"/>
      <c r="D163" s="18"/>
      <c r="E163" s="22"/>
      <c r="F163" s="22">
        <f t="shared" si="6"/>
        <v>-0.48599999999999999</v>
      </c>
      <c r="G163" s="16" t="e">
        <f t="shared" si="7"/>
        <v>#DIV/0!</v>
      </c>
    </row>
    <row r="164" spans="3:7" x14ac:dyDescent="0.25">
      <c r="C164" s="17"/>
      <c r="D164" s="18"/>
      <c r="E164" s="22"/>
      <c r="F164" s="22">
        <f t="shared" si="6"/>
        <v>-0.48599999999999999</v>
      </c>
      <c r="G164" s="16" t="e">
        <f t="shared" si="7"/>
        <v>#DIV/0!</v>
      </c>
    </row>
    <row r="165" spans="3:7" x14ac:dyDescent="0.25">
      <c r="C165" s="17"/>
      <c r="D165" s="18"/>
      <c r="E165" s="22"/>
      <c r="F165" s="22">
        <f t="shared" si="6"/>
        <v>-0.48599999999999999</v>
      </c>
      <c r="G165" s="16" t="e">
        <f t="shared" si="7"/>
        <v>#DIV/0!</v>
      </c>
    </row>
    <row r="166" spans="3:7" x14ac:dyDescent="0.25">
      <c r="C166" s="17"/>
      <c r="D166" s="18"/>
      <c r="E166" s="22"/>
      <c r="F166" s="22">
        <f t="shared" si="6"/>
        <v>-0.48599999999999999</v>
      </c>
      <c r="G166" s="16" t="e">
        <f t="shared" si="7"/>
        <v>#DIV/0!</v>
      </c>
    </row>
    <row r="167" spans="3:7" x14ac:dyDescent="0.25">
      <c r="C167" s="17"/>
      <c r="D167" s="18"/>
      <c r="E167" s="22"/>
      <c r="F167" s="22">
        <f t="shared" si="6"/>
        <v>-0.48599999999999999</v>
      </c>
      <c r="G167" s="16" t="e">
        <f t="shared" si="7"/>
        <v>#DIV/0!</v>
      </c>
    </row>
    <row r="168" spans="3:7" x14ac:dyDescent="0.25">
      <c r="C168" s="17"/>
      <c r="D168" s="18"/>
      <c r="E168" s="22"/>
      <c r="F168" s="22">
        <f t="shared" si="6"/>
        <v>-0.48599999999999999</v>
      </c>
      <c r="G168" s="16" t="e">
        <f t="shared" si="7"/>
        <v>#DIV/0!</v>
      </c>
    </row>
    <row r="169" spans="3:7" x14ac:dyDescent="0.25">
      <c r="C169" s="17"/>
      <c r="D169" s="18"/>
      <c r="E169" s="22"/>
      <c r="F169" s="22">
        <f t="shared" si="6"/>
        <v>-0.48599999999999999</v>
      </c>
      <c r="G169" s="16" t="e">
        <f t="shared" si="7"/>
        <v>#DIV/0!</v>
      </c>
    </row>
    <row r="170" spans="3:7" x14ac:dyDescent="0.25">
      <c r="C170" s="17"/>
      <c r="D170" s="18"/>
      <c r="E170" s="22"/>
      <c r="F170" s="22">
        <f t="shared" si="6"/>
        <v>-0.48599999999999999</v>
      </c>
      <c r="G170" s="16" t="e">
        <f t="shared" si="7"/>
        <v>#DIV/0!</v>
      </c>
    </row>
    <row r="171" spans="3:7" x14ac:dyDescent="0.25">
      <c r="C171" s="17"/>
      <c r="D171" s="18"/>
      <c r="E171" s="22"/>
      <c r="F171" s="22">
        <f t="shared" si="6"/>
        <v>-0.48599999999999999</v>
      </c>
      <c r="G171" s="16" t="e">
        <f t="shared" si="7"/>
        <v>#DIV/0!</v>
      </c>
    </row>
    <row r="172" spans="3:7" x14ac:dyDescent="0.25">
      <c r="C172" s="17"/>
      <c r="D172" s="18"/>
      <c r="E172" s="22"/>
      <c r="F172" s="22">
        <f t="shared" si="6"/>
        <v>-0.48599999999999999</v>
      </c>
      <c r="G172" s="16" t="e">
        <f t="shared" si="7"/>
        <v>#DIV/0!</v>
      </c>
    </row>
    <row r="173" spans="3:7" x14ac:dyDescent="0.25">
      <c r="C173" s="17"/>
      <c r="D173" s="18"/>
      <c r="E173" s="22"/>
      <c r="F173" s="22">
        <f t="shared" si="6"/>
        <v>-0.48599999999999999</v>
      </c>
      <c r="G173" s="16" t="e">
        <f t="shared" si="7"/>
        <v>#DIV/0!</v>
      </c>
    </row>
    <row r="174" spans="3:7" x14ac:dyDescent="0.25">
      <c r="C174" s="17"/>
      <c r="D174" s="18"/>
      <c r="E174" s="22"/>
      <c r="F174" s="22">
        <f t="shared" si="6"/>
        <v>-0.48599999999999999</v>
      </c>
      <c r="G174" s="16" t="e">
        <f t="shared" si="7"/>
        <v>#DIV/0!</v>
      </c>
    </row>
    <row r="175" spans="3:7" x14ac:dyDescent="0.25">
      <c r="C175" s="17"/>
      <c r="D175" s="18"/>
      <c r="E175" s="22"/>
      <c r="F175" s="22">
        <f t="shared" si="6"/>
        <v>-0.48599999999999999</v>
      </c>
      <c r="G175" s="16" t="e">
        <f t="shared" si="7"/>
        <v>#DIV/0!</v>
      </c>
    </row>
    <row r="176" spans="3:7" x14ac:dyDescent="0.25">
      <c r="C176" s="17"/>
      <c r="D176" s="18"/>
      <c r="E176" s="22"/>
      <c r="F176" s="22">
        <f t="shared" si="6"/>
        <v>-0.48599999999999999</v>
      </c>
      <c r="G176" s="16" t="e">
        <f t="shared" si="7"/>
        <v>#DIV/0!</v>
      </c>
    </row>
    <row r="177" spans="3:7" x14ac:dyDescent="0.25">
      <c r="C177" s="17"/>
      <c r="D177" s="18"/>
      <c r="E177" s="22"/>
      <c r="F177" s="22">
        <f t="shared" si="6"/>
        <v>-0.48599999999999999</v>
      </c>
      <c r="G177" s="16" t="e">
        <f t="shared" si="7"/>
        <v>#DIV/0!</v>
      </c>
    </row>
    <row r="178" spans="3:7" x14ac:dyDescent="0.25">
      <c r="C178" s="17"/>
      <c r="D178" s="18"/>
      <c r="E178" s="22"/>
      <c r="F178" s="22">
        <f t="shared" si="6"/>
        <v>-0.48599999999999999</v>
      </c>
      <c r="G178" s="16" t="e">
        <f t="shared" si="7"/>
        <v>#DIV/0!</v>
      </c>
    </row>
    <row r="179" spans="3:7" x14ac:dyDescent="0.25">
      <c r="C179" s="17"/>
      <c r="D179" s="18"/>
      <c r="E179" s="22"/>
      <c r="F179" s="22">
        <f t="shared" si="6"/>
        <v>-0.48599999999999999</v>
      </c>
      <c r="G179" s="16" t="e">
        <f t="shared" si="7"/>
        <v>#DIV/0!</v>
      </c>
    </row>
    <row r="180" spans="3:7" x14ac:dyDescent="0.25">
      <c r="C180" s="17"/>
      <c r="D180" s="18"/>
      <c r="E180" s="22"/>
      <c r="F180" s="22">
        <f t="shared" si="6"/>
        <v>-0.48599999999999999</v>
      </c>
      <c r="G180" s="16" t="e">
        <f t="shared" si="7"/>
        <v>#DIV/0!</v>
      </c>
    </row>
    <row r="181" spans="3:7" x14ac:dyDescent="0.25">
      <c r="C181" s="17"/>
      <c r="D181" s="18"/>
      <c r="E181" s="22"/>
      <c r="F181" s="22">
        <f t="shared" si="6"/>
        <v>-0.48599999999999999</v>
      </c>
      <c r="G181" s="16" t="e">
        <f t="shared" si="7"/>
        <v>#DIV/0!</v>
      </c>
    </row>
    <row r="182" spans="3:7" x14ac:dyDescent="0.25">
      <c r="C182" s="17"/>
      <c r="D182" s="18"/>
      <c r="E182" s="22"/>
      <c r="F182" s="22">
        <f t="shared" si="6"/>
        <v>-0.48599999999999999</v>
      </c>
      <c r="G182" s="16" t="e">
        <f t="shared" si="7"/>
        <v>#DIV/0!</v>
      </c>
    </row>
    <row r="183" spans="3:7" x14ac:dyDescent="0.25">
      <c r="C183" s="17"/>
      <c r="D183" s="18"/>
      <c r="E183" s="22"/>
      <c r="F183" s="22">
        <f t="shared" si="6"/>
        <v>-0.48599999999999999</v>
      </c>
      <c r="G183" s="16" t="e">
        <f t="shared" si="7"/>
        <v>#DIV/0!</v>
      </c>
    </row>
    <row r="184" spans="3:7" x14ac:dyDescent="0.25">
      <c r="C184" s="17"/>
      <c r="D184" s="18"/>
      <c r="E184" s="22"/>
      <c r="F184" s="22">
        <f t="shared" si="6"/>
        <v>-0.48599999999999999</v>
      </c>
      <c r="G184" s="16" t="e">
        <f t="shared" si="7"/>
        <v>#DIV/0!</v>
      </c>
    </row>
    <row r="185" spans="3:7" x14ac:dyDescent="0.25">
      <c r="C185" s="17"/>
      <c r="D185" s="18"/>
      <c r="E185" s="22"/>
      <c r="F185" s="22">
        <f t="shared" si="6"/>
        <v>-0.48599999999999999</v>
      </c>
      <c r="G185" s="16" t="e">
        <f t="shared" si="7"/>
        <v>#DIV/0!</v>
      </c>
    </row>
    <row r="186" spans="3:7" x14ac:dyDescent="0.25">
      <c r="C186" s="17"/>
      <c r="D186" s="18"/>
      <c r="E186" s="22"/>
      <c r="F186" s="22">
        <f t="shared" si="6"/>
        <v>-0.48599999999999999</v>
      </c>
      <c r="G186" s="16" t="e">
        <f t="shared" si="7"/>
        <v>#DIV/0!</v>
      </c>
    </row>
    <row r="187" spans="3:7" x14ac:dyDescent="0.25">
      <c r="C187" s="17"/>
      <c r="D187" s="18"/>
      <c r="E187" s="22"/>
      <c r="F187" s="22">
        <f t="shared" si="6"/>
        <v>-0.48599999999999999</v>
      </c>
      <c r="G187" s="16" t="e">
        <f t="shared" si="7"/>
        <v>#DIV/0!</v>
      </c>
    </row>
    <row r="188" spans="3:7" x14ac:dyDescent="0.25">
      <c r="C188" s="17"/>
      <c r="D188" s="18"/>
      <c r="E188" s="22"/>
      <c r="F188" s="22">
        <f t="shared" si="6"/>
        <v>-0.48599999999999999</v>
      </c>
      <c r="G188" s="16" t="e">
        <f t="shared" si="7"/>
        <v>#DIV/0!</v>
      </c>
    </row>
    <row r="189" spans="3:7" x14ac:dyDescent="0.25">
      <c r="C189" s="17"/>
      <c r="D189" s="18"/>
      <c r="E189" s="22"/>
      <c r="F189" s="22">
        <f t="shared" si="6"/>
        <v>-0.48599999999999999</v>
      </c>
      <c r="G189" s="16" t="e">
        <f t="shared" si="7"/>
        <v>#DIV/0!</v>
      </c>
    </row>
    <row r="190" spans="3:7" x14ac:dyDescent="0.25">
      <c r="C190" s="17"/>
      <c r="D190" s="18"/>
      <c r="E190" s="22"/>
      <c r="F190" s="22">
        <f t="shared" si="6"/>
        <v>-0.48599999999999999</v>
      </c>
      <c r="G190" s="16" t="e">
        <f t="shared" si="7"/>
        <v>#DIV/0!</v>
      </c>
    </row>
    <row r="191" spans="3:7" x14ac:dyDescent="0.25">
      <c r="C191" s="17"/>
      <c r="D191" s="18"/>
      <c r="E191" s="22"/>
      <c r="F191" s="22">
        <f t="shared" si="6"/>
        <v>-0.48599999999999999</v>
      </c>
      <c r="G191" s="16" t="e">
        <f t="shared" si="7"/>
        <v>#DIV/0!</v>
      </c>
    </row>
    <row r="192" spans="3:7" x14ac:dyDescent="0.25">
      <c r="C192" s="17"/>
      <c r="D192" s="18"/>
      <c r="E192" s="22"/>
      <c r="F192" s="22">
        <f t="shared" si="6"/>
        <v>-0.48599999999999999</v>
      </c>
      <c r="G192" s="16" t="e">
        <f t="shared" si="7"/>
        <v>#DIV/0!</v>
      </c>
    </row>
    <row r="193" spans="3:7" x14ac:dyDescent="0.25">
      <c r="C193" s="17"/>
      <c r="D193" s="18"/>
      <c r="E193" s="22"/>
      <c r="F193" s="22">
        <f t="shared" si="6"/>
        <v>-0.48599999999999999</v>
      </c>
      <c r="G193" s="16" t="e">
        <f t="shared" si="7"/>
        <v>#DIV/0!</v>
      </c>
    </row>
    <row r="194" spans="3:7" x14ac:dyDescent="0.25">
      <c r="C194" s="17"/>
      <c r="D194" s="18"/>
      <c r="E194" s="15"/>
      <c r="F194" s="15">
        <f t="shared" si="6"/>
        <v>-0.48599999999999999</v>
      </c>
      <c r="G194" s="16" t="e">
        <f t="shared" si="7"/>
        <v>#DIV/0!</v>
      </c>
    </row>
    <row r="195" spans="3:7" x14ac:dyDescent="0.25">
      <c r="C195" s="17"/>
      <c r="D195" s="18"/>
      <c r="E195" s="15"/>
      <c r="F195" s="15">
        <f t="shared" si="6"/>
        <v>-0.48599999999999999</v>
      </c>
      <c r="G195" s="16" t="e">
        <f t="shared" si="7"/>
        <v>#DIV/0!</v>
      </c>
    </row>
    <row r="196" spans="3:7" x14ac:dyDescent="0.25">
      <c r="C196" s="17"/>
      <c r="E196" s="15"/>
      <c r="F196" s="15">
        <f t="shared" si="6"/>
        <v>-0.48599999999999999</v>
      </c>
      <c r="G196" s="16" t="e">
        <f t="shared" si="7"/>
        <v>#DIV/0!</v>
      </c>
    </row>
    <row r="197" spans="3:7" x14ac:dyDescent="0.25">
      <c r="C197" s="17"/>
      <c r="E197" s="15"/>
      <c r="F197" s="15">
        <f t="shared" si="6"/>
        <v>-0.48599999999999999</v>
      </c>
      <c r="G197" s="16" t="e">
        <f t="shared" si="7"/>
        <v>#DIV/0!</v>
      </c>
    </row>
    <row r="198" spans="3:7" x14ac:dyDescent="0.25">
      <c r="C198" s="17"/>
      <c r="F198" s="15">
        <f t="shared" si="6"/>
        <v>-0.48599999999999999</v>
      </c>
      <c r="G198" s="16" t="e">
        <f t="shared" si="7"/>
        <v>#DIV/0!</v>
      </c>
    </row>
    <row r="199" spans="3:7" x14ac:dyDescent="0.25">
      <c r="C199" s="17"/>
      <c r="F199" s="15">
        <f t="shared" si="6"/>
        <v>-0.48599999999999999</v>
      </c>
      <c r="G199" s="16" t="e">
        <f t="shared" si="7"/>
        <v>#DIV/0!</v>
      </c>
    </row>
    <row r="200" spans="3:7" x14ac:dyDescent="0.25">
      <c r="C200" s="17"/>
      <c r="F200" s="15">
        <f t="shared" si="6"/>
        <v>-0.48599999999999999</v>
      </c>
      <c r="G200" s="16" t="e">
        <f t="shared" si="7"/>
        <v>#DIV/0!</v>
      </c>
    </row>
    <row r="201" spans="3:7" x14ac:dyDescent="0.25">
      <c r="C201" s="17"/>
      <c r="F201" s="15">
        <f t="shared" si="6"/>
        <v>-0.48599999999999999</v>
      </c>
      <c r="G201" s="16" t="e">
        <f t="shared" si="7"/>
        <v>#DIV/0!</v>
      </c>
    </row>
  </sheetData>
  <mergeCells count="2">
    <mergeCell ref="C12:E12"/>
    <mergeCell ref="C13:D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Observation Series1</vt:lpstr>
      <vt:lpstr>Observation Series2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Schwindt Sebastian</dc:creator>
  <cp:lastModifiedBy>Schwindt Sebastian</cp:lastModifiedBy>
  <cp:lastPrinted>2016-04-18T12:46:30Z</cp:lastPrinted>
  <dcterms:created xsi:type="dcterms:W3CDTF">2015-12-03T12:55:53Z</dcterms:created>
  <dcterms:modified xsi:type="dcterms:W3CDTF">2016-11-09T14:47:14Z</dcterms:modified>
</cp:coreProperties>
</file>