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20" windowHeight="14220"/>
  </bookViews>
  <sheets>
    <sheet name="Summary" sheetId="1" r:id="rId1"/>
    <sheet name="Observation Series1" sheetId="2" r:id="rId2"/>
    <sheet name="Observation Series2" sheetId="3" r:id="rId3"/>
    <sheet name="Observation Series3" sheetId="4" r:id="rId4"/>
    <sheet name="Observation Series4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5"/>
  <c r="E7"/>
  <c r="E6"/>
  <c r="E5"/>
  <c r="E4"/>
  <c r="F31"/>
  <c r="F30"/>
  <c r="D30"/>
  <c r="F29"/>
  <c r="D29"/>
  <c r="F28"/>
  <c r="D28"/>
  <c r="F27"/>
  <c r="D27"/>
  <c r="F26"/>
  <c r="D26"/>
  <c r="F25"/>
  <c r="D25"/>
  <c r="F24"/>
  <c r="D24"/>
  <c r="F23"/>
  <c r="D23"/>
  <c r="F22"/>
  <c r="D22"/>
  <c r="F21"/>
  <c r="D21"/>
  <c r="F20"/>
  <c r="D20"/>
  <c r="F19"/>
  <c r="D19"/>
  <c r="F18"/>
  <c r="D18"/>
  <c r="F17"/>
  <c r="D17"/>
  <c r="F16"/>
  <c r="D16"/>
  <c r="F15"/>
  <c r="D15"/>
  <c r="E7" i="4"/>
  <c r="E6"/>
  <c r="E5"/>
  <c r="E4"/>
  <c r="D15" i="3"/>
  <c r="F15"/>
  <c r="D16"/>
  <c r="F16"/>
  <c r="G16" s="1"/>
  <c r="G16" i="2"/>
  <c r="F34" i="4"/>
  <c r="F33"/>
  <c r="D33"/>
  <c r="F32"/>
  <c r="D32"/>
  <c r="F31"/>
  <c r="D31"/>
  <c r="F30"/>
  <c r="D30"/>
  <c r="F29"/>
  <c r="D29"/>
  <c r="F28"/>
  <c r="D28"/>
  <c r="F27"/>
  <c r="D27"/>
  <c r="F26"/>
  <c r="D26"/>
  <c r="F25"/>
  <c r="D25"/>
  <c r="F24"/>
  <c r="D24"/>
  <c r="F23"/>
  <c r="D23"/>
  <c r="F22"/>
  <c r="D22"/>
  <c r="F21"/>
  <c r="D21"/>
  <c r="F20"/>
  <c r="D20"/>
  <c r="F19"/>
  <c r="D19"/>
  <c r="F18"/>
  <c r="D18"/>
  <c r="F17"/>
  <c r="D17"/>
  <c r="F16"/>
  <c r="G16" s="1"/>
  <c r="D16"/>
  <c r="F15"/>
  <c r="D15"/>
  <c r="D15" i="2"/>
  <c r="F15"/>
  <c r="G17" i="5" l="1"/>
  <c r="G18"/>
  <c r="G19"/>
  <c r="G20"/>
  <c r="G21"/>
  <c r="G22"/>
  <c r="G23"/>
  <c r="G24"/>
  <c r="G25"/>
  <c r="G26"/>
  <c r="G27"/>
  <c r="G28"/>
  <c r="G29"/>
  <c r="G30"/>
  <c r="G31"/>
  <c r="G17" i="4"/>
  <c r="G18"/>
  <c r="G19"/>
  <c r="G20"/>
  <c r="G25"/>
  <c r="G26"/>
  <c r="G27"/>
  <c r="G28"/>
  <c r="G29"/>
  <c r="G30"/>
  <c r="G31"/>
  <c r="G32"/>
  <c r="G33"/>
  <c r="G34"/>
  <c r="G21"/>
  <c r="G24"/>
  <c r="G22"/>
  <c r="G23"/>
  <c r="D34" i="3"/>
  <c r="D33"/>
  <c r="D32"/>
  <c r="D31"/>
  <c r="D30"/>
  <c r="D29"/>
  <c r="D28"/>
  <c r="D18"/>
  <c r="D19"/>
  <c r="D20"/>
  <c r="D21"/>
  <c r="D22"/>
  <c r="D23"/>
  <c r="D24"/>
  <c r="D25"/>
  <c r="D26"/>
  <c r="D27"/>
  <c r="D17" i="2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F17" l="1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16"/>
  <c r="F18" i="3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149"/>
  <c r="G149" s="1"/>
  <c r="F150"/>
  <c r="G150" s="1"/>
  <c r="F151"/>
  <c r="G151" s="1"/>
  <c r="F152"/>
  <c r="G152" s="1"/>
  <c r="F153"/>
  <c r="G153" s="1"/>
  <c r="F154"/>
  <c r="G154" s="1"/>
  <c r="F155"/>
  <c r="G155" s="1"/>
  <c r="F156"/>
  <c r="G156" s="1"/>
  <c r="F157"/>
  <c r="G157" s="1"/>
  <c r="F158"/>
  <c r="G158" s="1"/>
  <c r="F159"/>
  <c r="G159" s="1"/>
  <c r="F160"/>
  <c r="G160" s="1"/>
  <c r="F161"/>
  <c r="G161" s="1"/>
  <c r="F162"/>
  <c r="G162" s="1"/>
  <c r="F163"/>
  <c r="G163" s="1"/>
  <c r="F164"/>
  <c r="G164" s="1"/>
  <c r="F165"/>
  <c r="G165" s="1"/>
  <c r="F166"/>
  <c r="G166" s="1"/>
  <c r="F167"/>
  <c r="G167" s="1"/>
  <c r="F168"/>
  <c r="G168" s="1"/>
  <c r="F169"/>
  <c r="G169" s="1"/>
  <c r="F170"/>
  <c r="G170" s="1"/>
  <c r="F171"/>
  <c r="G171" s="1"/>
  <c r="F172"/>
  <c r="G172" s="1"/>
  <c r="F173"/>
  <c r="G173" s="1"/>
  <c r="F174"/>
  <c r="G174" s="1"/>
  <c r="F175"/>
  <c r="G175" s="1"/>
  <c r="F176"/>
  <c r="G176" s="1"/>
  <c r="F177"/>
  <c r="G177" s="1"/>
  <c r="F178"/>
  <c r="G178" s="1"/>
  <c r="F179"/>
  <c r="G179" s="1"/>
  <c r="F180"/>
  <c r="G180" s="1"/>
  <c r="F181"/>
  <c r="G181" s="1"/>
  <c r="F182"/>
  <c r="G182" s="1"/>
  <c r="F183"/>
  <c r="G183" s="1"/>
  <c r="F184"/>
  <c r="G184" s="1"/>
  <c r="F185"/>
  <c r="G185" s="1"/>
  <c r="F186"/>
  <c r="G186" s="1"/>
  <c r="F187"/>
  <c r="G187" s="1"/>
  <c r="F188"/>
  <c r="G188" s="1"/>
  <c r="F189"/>
  <c r="G189" s="1"/>
  <c r="F190"/>
  <c r="G190" s="1"/>
  <c r="F191"/>
  <c r="G191" s="1"/>
  <c r="F192"/>
  <c r="G192" s="1"/>
  <c r="F193"/>
  <c r="G193" s="1"/>
  <c r="F194"/>
  <c r="G194" s="1"/>
  <c r="F195"/>
  <c r="G195" s="1"/>
  <c r="F196"/>
  <c r="G196" s="1"/>
  <c r="F197"/>
  <c r="G197" s="1"/>
  <c r="F198"/>
  <c r="G198" s="1"/>
  <c r="F199"/>
  <c r="G199" s="1"/>
  <c r="F200"/>
  <c r="G200" s="1"/>
  <c r="F201"/>
  <c r="G201" s="1"/>
  <c r="F17"/>
  <c r="G17" s="1"/>
  <c r="G4"/>
  <c r="F4"/>
  <c r="E4"/>
  <c r="G5"/>
  <c r="F5"/>
  <c r="E5"/>
  <c r="G7"/>
  <c r="F7"/>
  <c r="E7"/>
  <c r="G6"/>
  <c r="F6"/>
  <c r="E6"/>
  <c r="D17"/>
  <c r="D16" i="2"/>
  <c r="H7"/>
  <c r="H6"/>
  <c r="H5"/>
  <c r="H4"/>
  <c r="F6"/>
  <c r="F7"/>
  <c r="G6"/>
  <c r="G7"/>
  <c r="G5"/>
  <c r="G4"/>
  <c r="F5"/>
  <c r="F4"/>
  <c r="E7"/>
  <c r="E6"/>
  <c r="E5"/>
  <c r="E4"/>
  <c r="G18" i="3" l="1"/>
</calcChain>
</file>

<file path=xl/comments1.xml><?xml version="1.0" encoding="utf-8"?>
<comments xmlns="http://schemas.openxmlformats.org/spreadsheetml/2006/main">
  <authors>
    <author>Schwindt Sebastian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From register table (by CB)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Schwindt Sebastian:</t>
        </r>
        <r>
          <rPr>
            <sz val="9"/>
            <color indexed="81"/>
            <rFont val="Tahoma"/>
            <family val="2"/>
          </rPr>
          <t xml:space="preserve">
During Experiment</t>
        </r>
      </text>
    </comment>
  </commentList>
</comments>
</file>

<file path=xl/comments2.xml><?xml version="1.0" encoding="utf-8"?>
<comments xmlns="http://schemas.openxmlformats.org/spreadsheetml/2006/main">
  <authors>
    <author>EPFL</author>
  </authors>
  <commentList>
    <comment ref="G16" authorId="0">
      <text>
        <r>
          <rPr>
            <b/>
            <sz val="8"/>
            <color indexed="81"/>
            <rFont val="Tahoma"/>
            <charset val="1"/>
          </rPr>
          <t>EPFL:</t>
        </r>
        <r>
          <rPr>
            <sz val="8"/>
            <color indexed="81"/>
            <rFont val="Tahoma"/>
            <charset val="1"/>
          </rPr>
          <t xml:space="preserve">
-5 sec. Without Qs (sudden drop to 0)</t>
        </r>
      </text>
    </comment>
  </commentList>
</comments>
</file>

<file path=xl/comments3.xml><?xml version="1.0" encoding="utf-8"?>
<comments xmlns="http://schemas.openxmlformats.org/spreadsheetml/2006/main">
  <authors>
    <author>EPFL</author>
  </authors>
  <commentList>
    <comment ref="G16" authorId="0">
      <text>
        <r>
          <rPr>
            <b/>
            <sz val="8"/>
            <color indexed="81"/>
            <rFont val="Tahoma"/>
            <charset val="1"/>
          </rPr>
          <t>EPFL:</t>
        </r>
        <r>
          <rPr>
            <sz val="8"/>
            <color indexed="81"/>
            <rFont val="Tahoma"/>
            <charset val="1"/>
          </rPr>
          <t xml:space="preserve">
4 seconds without Qs (obs.)</t>
        </r>
      </text>
    </comment>
  </commentList>
</comments>
</file>

<file path=xl/sharedStrings.xml><?xml version="1.0" encoding="utf-8"?>
<sst xmlns="http://schemas.openxmlformats.org/spreadsheetml/2006/main" count="195" uniqueCount="58">
  <si>
    <t>Description:</t>
  </si>
  <si>
    <t>Activation of Qs:</t>
  </si>
  <si>
    <t>x</t>
  </si>
  <si>
    <t>Activation of Q:</t>
  </si>
  <si>
    <t>Activation of US:</t>
  </si>
  <si>
    <t>Pump control</t>
  </si>
  <si>
    <t>[l/s]</t>
  </si>
  <si>
    <t>[N°]</t>
  </si>
  <si>
    <t>Solid discharge control</t>
  </si>
  <si>
    <t>[kg/s]</t>
  </si>
  <si>
    <t>Exp. N°:</t>
  </si>
  <si>
    <t>RT</t>
  </si>
  <si>
    <t>PT</t>
  </si>
  <si>
    <t>[s]</t>
  </si>
  <si>
    <t>[m]</t>
  </si>
  <si>
    <r>
      <t>Q</t>
    </r>
    <r>
      <rPr>
        <vertAlign val="subscript"/>
        <sz val="12"/>
        <color theme="1" tint="4.9989318521683403E-2"/>
        <rFont val="Times New Roman"/>
        <family val="2"/>
      </rPr>
      <t>tar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</si>
  <si>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obs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</si>
  <si>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reg</t>
    </r>
  </si>
  <si>
    <r>
      <t>Q</t>
    </r>
    <r>
      <rPr>
        <vertAlign val="subscript"/>
        <sz val="12"/>
        <color theme="1" tint="4.9989318521683403E-2"/>
        <rFont val="Times New Roman"/>
        <family val="2"/>
      </rPr>
      <t>s,obs</t>
    </r>
  </si>
  <si>
    <t>a</t>
  </si>
  <si>
    <r>
      <t>Q</t>
    </r>
    <r>
      <rPr>
        <vertAlign val="subscript"/>
        <sz val="12"/>
        <color theme="1" tint="4.9989318521683403E-2"/>
        <rFont val="Times New Roman"/>
        <family val="2"/>
      </rPr>
      <t>s,ini</t>
    </r>
  </si>
  <si>
    <t>b</t>
  </si>
  <si>
    <t>max</t>
  </si>
  <si>
    <t>Freq.</t>
  </si>
  <si>
    <t>[1/s]</t>
  </si>
  <si>
    <t>Deposition?</t>
  </si>
  <si>
    <t>Constriction</t>
  </si>
  <si>
    <t>[y/n]</t>
  </si>
  <si>
    <t>File (US)</t>
  </si>
  <si>
    <t>N°s</t>
  </si>
  <si>
    <t>T start</t>
  </si>
  <si>
    <t>[hh:mm:ss]</t>
  </si>
  <si>
    <t xml:space="preserve">US-File </t>
  </si>
  <si>
    <t>Q</t>
  </si>
  <si>
    <t>Qs</t>
  </si>
  <si>
    <t>Qs(tar)</t>
  </si>
  <si>
    <t>Solid measures</t>
  </si>
  <si>
    <t>[kg]</t>
  </si>
  <si>
    <t>measure (net)</t>
  </si>
  <si>
    <t>measure (gross)</t>
  </si>
  <si>
    <t>time</t>
  </si>
  <si>
    <t>Bucket weight</t>
  </si>
  <si>
    <t>Q1</t>
  </si>
  <si>
    <t>Q2</t>
  </si>
  <si>
    <t>Q3</t>
  </si>
  <si>
    <t>Q4</t>
  </si>
  <si>
    <t>Comment</t>
  </si>
  <si>
    <t>[-]</t>
  </si>
  <si>
    <t>Top flow constriction with deposition evolution</t>
  </si>
  <si>
    <t>++Q</t>
  </si>
  <si>
    <t xml:space="preserve">Remainder: </t>
  </si>
  <si>
    <t>--Q</t>
  </si>
  <si>
    <t>xx</t>
  </si>
  <si>
    <t>+Q</t>
  </si>
  <si>
    <t>Remainder:</t>
  </si>
  <si>
    <t>Sed In</t>
  </si>
  <si>
    <t>Sed Stop</t>
  </si>
  <si>
    <t>Remainder</t>
  </si>
</sst>
</file>

<file path=xl/styles.xml><?xml version="1.0" encoding="utf-8"?>
<styleSheet xmlns="http://schemas.openxmlformats.org/spreadsheetml/2006/main">
  <numFmts count="6">
    <numFmt numFmtId="164" formatCode="00000"/>
    <numFmt numFmtId="165" formatCode="00.0"/>
    <numFmt numFmtId="166" formatCode="0.000"/>
    <numFmt numFmtId="167" formatCode="0.00000"/>
    <numFmt numFmtId="168" formatCode="h:mm:ss;@"/>
    <numFmt numFmtId="169" formatCode="0.0"/>
  </numFmts>
  <fonts count="11">
    <font>
      <sz val="12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 tint="4.9989318521683403E-2"/>
      <name val="Times New Roman"/>
      <family val="2"/>
    </font>
    <font>
      <vertAlign val="subscript"/>
      <sz val="12"/>
      <color theme="1" tint="4.9989318521683403E-2"/>
      <name val="Times New Roman"/>
      <family val="2"/>
    </font>
    <font>
      <i/>
      <sz val="12"/>
      <color theme="1" tint="4.9989318521683403E-2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9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quotePrefix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5" formatCode="00.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7" formatCode="0.0000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2" formatCode="0.00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166" formatCode="0.000"/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sz val="12"/>
        <color theme="1" tint="4.9989318521683403E-2"/>
        <name val="Times New Roman"/>
        <scheme val="none"/>
      </font>
      <alignment horizontal="center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Series1'!$G$13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Series1'!$D$15:$D$40</c:f>
              <c:numCache>
                <c:formatCode>0</c:formatCode>
                <c:ptCount val="26"/>
                <c:pt idx="0">
                  <c:v>1670.0000000000168</c:v>
                </c:pt>
                <c:pt idx="1">
                  <c:v>1700.000000000015</c:v>
                </c:pt>
                <c:pt idx="2">
                  <c:v>1730.000000000013</c:v>
                </c:pt>
                <c:pt idx="3">
                  <c:v>1760.0000000000025</c:v>
                </c:pt>
                <c:pt idx="4">
                  <c:v>1790.0000000000005</c:v>
                </c:pt>
                <c:pt idx="5">
                  <c:v>1820</c:v>
                </c:pt>
                <c:pt idx="6">
                  <c:v>1849.9999999999968</c:v>
                </c:pt>
                <c:pt idx="7">
                  <c:v>1910.0000000000016</c:v>
                </c:pt>
                <c:pt idx="8">
                  <c:v>1969.999999999998</c:v>
                </c:pt>
                <c:pt idx="9">
                  <c:v>2030.0000000000023</c:v>
                </c:pt>
                <c:pt idx="10">
                  <c:v>2089.9999999999986</c:v>
                </c:pt>
                <c:pt idx="11">
                  <c:v>2150</c:v>
                </c:pt>
                <c:pt idx="12">
                  <c:v>2210</c:v>
                </c:pt>
                <c:pt idx="13">
                  <c:v>2269.9999999999959</c:v>
                </c:pt>
                <c:pt idx="14">
                  <c:v>2330.0000000000005</c:v>
                </c:pt>
                <c:pt idx="15">
                  <c:v>2389.9999999999968</c:v>
                </c:pt>
                <c:pt idx="16">
                  <c:v>2450.0000000000018</c:v>
                </c:pt>
                <c:pt idx="17">
                  <c:v>2509.9999999999982</c:v>
                </c:pt>
                <c:pt idx="18">
                  <c:v>2570.0000000000027</c:v>
                </c:pt>
                <c:pt idx="19">
                  <c:v>2629.9999999999991</c:v>
                </c:pt>
                <c:pt idx="20">
                  <c:v>2690.0000000000032</c:v>
                </c:pt>
                <c:pt idx="21">
                  <c:v>2749.9999999999995</c:v>
                </c:pt>
              </c:numCache>
            </c:numRef>
          </c:xVal>
          <c:yVal>
            <c:numRef>
              <c:f>'Observation Series1'!$G$15:$G$40</c:f>
              <c:numCache>
                <c:formatCode>General</c:formatCode>
                <c:ptCount val="26"/>
                <c:pt idx="0">
                  <c:v>0</c:v>
                </c:pt>
                <c:pt idx="1">
                  <c:v>1.6520000000001204E-2</c:v>
                </c:pt>
                <c:pt idx="2">
                  <c:v>9.0000000000006221E-4</c:v>
                </c:pt>
                <c:pt idx="3">
                  <c:v>2.6666666666675987E-4</c:v>
                </c:pt>
                <c:pt idx="4">
                  <c:v>7.0000000000004835E-4</c:v>
                </c:pt>
                <c:pt idx="5">
                  <c:v>4.6666666666667414E-4</c:v>
                </c:pt>
                <c:pt idx="6">
                  <c:v>2.6666666666669519E-4</c:v>
                </c:pt>
                <c:pt idx="7">
                  <c:v>2.4999999999998033E-4</c:v>
                </c:pt>
                <c:pt idx="8">
                  <c:v>2.1666666666667999E-4</c:v>
                </c:pt>
                <c:pt idx="9">
                  <c:v>4.1666666666663704E-4</c:v>
                </c:pt>
                <c:pt idx="10">
                  <c:v>7.6666666666671312E-3</c:v>
                </c:pt>
                <c:pt idx="11">
                  <c:v>6.1999999999998593E-3</c:v>
                </c:pt>
                <c:pt idx="12">
                  <c:v>5.7666666666666665E-3</c:v>
                </c:pt>
                <c:pt idx="13">
                  <c:v>3.5500000000002418E-3</c:v>
                </c:pt>
                <c:pt idx="14">
                  <c:v>7.6499999999994194E-3</c:v>
                </c:pt>
                <c:pt idx="15">
                  <c:v>1.6500000000000997E-3</c:v>
                </c:pt>
                <c:pt idx="16">
                  <c:v>1.1166666666665745E-3</c:v>
                </c:pt>
                <c:pt idx="17">
                  <c:v>9.6666666666672609E-4</c:v>
                </c:pt>
                <c:pt idx="18">
                  <c:v>1.7499999999998671E-3</c:v>
                </c:pt>
                <c:pt idx="19">
                  <c:v>2.6666666666668288E-3</c:v>
                </c:pt>
                <c:pt idx="20">
                  <c:v>1.649999999999887E-3</c:v>
                </c:pt>
                <c:pt idx="21">
                  <c:v>1.0000000000000616E-3</c:v>
                </c:pt>
                <c:pt idx="22">
                  <c:v>-9.1745454545454563E-4</c:v>
                </c:pt>
              </c:numCache>
            </c:numRef>
          </c:yVal>
        </c:ser>
        <c:axId val="38337536"/>
        <c:axId val="42287872"/>
      </c:scatterChart>
      <c:valAx>
        <c:axId val="3833753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2287872"/>
        <c:crosses val="autoZero"/>
        <c:crossBetween val="midCat"/>
      </c:valAx>
      <c:valAx>
        <c:axId val="422878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38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Series2'!$G$13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Series2'!$D$15:$D$34</c:f>
              <c:numCache>
                <c:formatCode>0</c:formatCode>
                <c:ptCount val="20"/>
                <c:pt idx="0">
                  <c:v>1515.0000000000066</c:v>
                </c:pt>
                <c:pt idx="1">
                  <c:v>1545.0000000000048</c:v>
                </c:pt>
                <c:pt idx="2">
                  <c:v>1575.0000000000027</c:v>
                </c:pt>
                <c:pt idx="3">
                  <c:v>1605.0000000000009</c:v>
                </c:pt>
                <c:pt idx="4">
                  <c:v>1634.9999999999989</c:v>
                </c:pt>
                <c:pt idx="5">
                  <c:v>1665</c:v>
                </c:pt>
                <c:pt idx="6">
                  <c:v>1695</c:v>
                </c:pt>
                <c:pt idx="7">
                  <c:v>1755.0000000000002</c:v>
                </c:pt>
                <c:pt idx="8">
                  <c:v>1814.9999999999964</c:v>
                </c:pt>
                <c:pt idx="9">
                  <c:v>1875.0000000000009</c:v>
                </c:pt>
                <c:pt idx="10">
                  <c:v>1934.999999999997</c:v>
                </c:pt>
                <c:pt idx="11">
                  <c:v>1995.0000000000018</c:v>
                </c:pt>
                <c:pt idx="12">
                  <c:v>2054.9999999999982</c:v>
                </c:pt>
                <c:pt idx="13">
                  <c:v>2114.9999999999941</c:v>
                </c:pt>
                <c:pt idx="14">
                  <c:v>2174.9999999999905</c:v>
                </c:pt>
                <c:pt idx="15">
                  <c:v>2234.9999999999864</c:v>
                </c:pt>
                <c:pt idx="16">
                  <c:v>2294.9999999999827</c:v>
                </c:pt>
                <c:pt idx="17">
                  <c:v>2354.9999999999786</c:v>
                </c:pt>
                <c:pt idx="18">
                  <c:v>2414.999999999975</c:v>
                </c:pt>
                <c:pt idx="19">
                  <c:v>2474.9999999999709</c:v>
                </c:pt>
              </c:numCache>
            </c:numRef>
          </c:xVal>
          <c:yVal>
            <c:numRef>
              <c:f>'Observation Series2'!$G$15:$G$34</c:f>
              <c:numCache>
                <c:formatCode>General</c:formatCode>
                <c:ptCount val="20"/>
                <c:pt idx="0">
                  <c:v>0</c:v>
                </c:pt>
                <c:pt idx="1">
                  <c:v>2.3576923076924727E-2</c:v>
                </c:pt>
                <c:pt idx="2">
                  <c:v>1.0666666666667404E-3</c:v>
                </c:pt>
                <c:pt idx="3">
                  <c:v>2.6666666666668305E-4</c:v>
                </c:pt>
                <c:pt idx="4">
                  <c:v>1.3333333333334256E-4</c:v>
                </c:pt>
                <c:pt idx="5">
                  <c:v>9.9999999999996305E-5</c:v>
                </c:pt>
                <c:pt idx="6">
                  <c:v>5.0000000000000044E-4</c:v>
                </c:pt>
                <c:pt idx="7">
                  <c:v>3.3333333333333233E-5</c:v>
                </c:pt>
                <c:pt idx="8">
                  <c:v>2.1833333333334741E-3</c:v>
                </c:pt>
                <c:pt idx="9">
                  <c:v>8.0333333333327244E-3</c:v>
                </c:pt>
                <c:pt idx="10">
                  <c:v>4.4000000000002839E-3</c:v>
                </c:pt>
                <c:pt idx="11">
                  <c:v>6.5833333333328095E-3</c:v>
                </c:pt>
                <c:pt idx="12">
                  <c:v>8.916666666667206E-3</c:v>
                </c:pt>
                <c:pt idx="13">
                  <c:v>6.2333333333337588E-3</c:v>
                </c:pt>
                <c:pt idx="14">
                  <c:v>3.9000000000002362E-3</c:v>
                </c:pt>
                <c:pt idx="15">
                  <c:v>1.8383333333334587E-2</c:v>
                </c:pt>
                <c:pt idx="16">
                  <c:v>1.2983333333334119E-2</c:v>
                </c:pt>
                <c:pt idx="17">
                  <c:v>2.7500000000001881E-3</c:v>
                </c:pt>
                <c:pt idx="18">
                  <c:v>9.6666666666672609E-4</c:v>
                </c:pt>
                <c:pt idx="19">
                  <c:v>3.6666666666669199E-4</c:v>
                </c:pt>
              </c:numCache>
            </c:numRef>
          </c:yVal>
        </c:ser>
        <c:axId val="42328448"/>
        <c:axId val="42329984"/>
      </c:scatterChart>
      <c:valAx>
        <c:axId val="423284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2329984"/>
        <c:crosses val="autoZero"/>
        <c:crossBetween val="midCat"/>
      </c:valAx>
      <c:valAx>
        <c:axId val="423299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232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Series3'!$G$13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Series3'!$D$15:$D$33</c:f>
              <c:numCache>
                <c:formatCode>0</c:formatCode>
                <c:ptCount val="19"/>
                <c:pt idx="0">
                  <c:v>8048</c:v>
                </c:pt>
                <c:pt idx="1">
                  <c:v>8077.9999999999927</c:v>
                </c:pt>
                <c:pt idx="2">
                  <c:v>8107.9999999999909</c:v>
                </c:pt>
                <c:pt idx="3">
                  <c:v>8137.9999999999982</c:v>
                </c:pt>
                <c:pt idx="4">
                  <c:v>8167.9999999999982</c:v>
                </c:pt>
                <c:pt idx="5">
                  <c:v>8198</c:v>
                </c:pt>
                <c:pt idx="6">
                  <c:v>8228.0000000000018</c:v>
                </c:pt>
                <c:pt idx="7">
                  <c:v>8288.0000000000018</c:v>
                </c:pt>
                <c:pt idx="8">
                  <c:v>8348</c:v>
                </c:pt>
                <c:pt idx="9">
                  <c:v>8407.9999999999982</c:v>
                </c:pt>
                <c:pt idx="10">
                  <c:v>8468.0000000000036</c:v>
                </c:pt>
                <c:pt idx="11">
                  <c:v>8528</c:v>
                </c:pt>
                <c:pt idx="12">
                  <c:v>8587.9999999999964</c:v>
                </c:pt>
                <c:pt idx="13">
                  <c:v>8648.0000000000327</c:v>
                </c:pt>
                <c:pt idx="14">
                  <c:v>8707.9999999999964</c:v>
                </c:pt>
                <c:pt idx="15">
                  <c:v>8767.9999999999582</c:v>
                </c:pt>
                <c:pt idx="16">
                  <c:v>8828.0000000000073</c:v>
                </c:pt>
                <c:pt idx="17">
                  <c:v>8887.9999999999691</c:v>
                </c:pt>
                <c:pt idx="18">
                  <c:v>8948.0000000000164</c:v>
                </c:pt>
              </c:numCache>
            </c:numRef>
          </c:xVal>
          <c:yVal>
            <c:numRef>
              <c:f>'Observation Series3'!$G$15:$G$33</c:f>
              <c:numCache>
                <c:formatCode>General</c:formatCode>
                <c:ptCount val="19"/>
                <c:pt idx="0">
                  <c:v>0</c:v>
                </c:pt>
                <c:pt idx="1">
                  <c:v>4.6566666666677962E-2</c:v>
                </c:pt>
                <c:pt idx="2">
                  <c:v>3.980000000000241E-2</c:v>
                </c:pt>
                <c:pt idx="3">
                  <c:v>3.3999999999991752E-2</c:v>
                </c:pt>
                <c:pt idx="4">
                  <c:v>2.5633333333333331E-2</c:v>
                </c:pt>
                <c:pt idx="5">
                  <c:v>4.7999999999997099E-3</c:v>
                </c:pt>
                <c:pt idx="6">
                  <c:v>1.4999999999999105E-3</c:v>
                </c:pt>
                <c:pt idx="7">
                  <c:v>2.8333333333333357E-4</c:v>
                </c:pt>
                <c:pt idx="8">
                  <c:v>3.5000000000001095E-4</c:v>
                </c:pt>
                <c:pt idx="9">
                  <c:v>2.1666666666667343E-4</c:v>
                </c:pt>
                <c:pt idx="10">
                  <c:v>3.3333333333330333E-5</c:v>
                </c:pt>
                <c:pt idx="11">
                  <c:v>6.6666666666670763E-5</c:v>
                </c:pt>
                <c:pt idx="12">
                  <c:v>1.5000000000000923E-4</c:v>
                </c:pt>
                <c:pt idx="13">
                  <c:v>1.8333333333322216E-3</c:v>
                </c:pt>
                <c:pt idx="14">
                  <c:v>2.8266666666683805E-2</c:v>
                </c:pt>
                <c:pt idx="15">
                  <c:v>2.0716666666679859E-2</c:v>
                </c:pt>
                <c:pt idx="16">
                  <c:v>2.3383333333314195E-2</c:v>
                </c:pt>
                <c:pt idx="17">
                  <c:v>2.3166666666681414E-2</c:v>
                </c:pt>
                <c:pt idx="18">
                  <c:v>1.6833333333320061E-3</c:v>
                </c:pt>
              </c:numCache>
            </c:numRef>
          </c:yVal>
        </c:ser>
        <c:axId val="43727104"/>
        <c:axId val="43746048"/>
      </c:scatterChart>
      <c:valAx>
        <c:axId val="437271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3746048"/>
        <c:crosses val="autoZero"/>
        <c:crossBetween val="midCat"/>
      </c:valAx>
      <c:valAx>
        <c:axId val="437460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372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'Observation Series4'!$G$13</c:f>
              <c:strCache>
                <c:ptCount val="1"/>
                <c:pt idx="0">
                  <c:v>Qs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'Observation Series4'!$D$15:$D$30</c:f>
              <c:numCache>
                <c:formatCode>0</c:formatCode>
                <c:ptCount val="16"/>
                <c:pt idx="0">
                  <c:v>11048</c:v>
                </c:pt>
                <c:pt idx="1">
                  <c:v>11078.000000000002</c:v>
                </c:pt>
                <c:pt idx="2">
                  <c:v>11108.000000000016</c:v>
                </c:pt>
                <c:pt idx="3">
                  <c:v>11137.999999999996</c:v>
                </c:pt>
                <c:pt idx="4">
                  <c:v>11167.999999999978</c:v>
                </c:pt>
                <c:pt idx="5">
                  <c:v>11228</c:v>
                </c:pt>
                <c:pt idx="6">
                  <c:v>11287.999999999987</c:v>
                </c:pt>
                <c:pt idx="7">
                  <c:v>11348.000000000035</c:v>
                </c:pt>
                <c:pt idx="8">
                  <c:v>11408.000000000084</c:v>
                </c:pt>
                <c:pt idx="9">
                  <c:v>11468.000000000131</c:v>
                </c:pt>
                <c:pt idx="10">
                  <c:v>11528.000000000093</c:v>
                </c:pt>
                <c:pt idx="11">
                  <c:v>11588.000000000142</c:v>
                </c:pt>
                <c:pt idx="12">
                  <c:v>11648.000000000189</c:v>
                </c:pt>
                <c:pt idx="13">
                  <c:v>11708.000000000149</c:v>
                </c:pt>
                <c:pt idx="14">
                  <c:v>11768.000000000196</c:v>
                </c:pt>
                <c:pt idx="15">
                  <c:v>11828.000000000246</c:v>
                </c:pt>
              </c:numCache>
            </c:numRef>
          </c:xVal>
          <c:yVal>
            <c:numRef>
              <c:f>'Observation Series4'!$G$15:$G$30</c:f>
              <c:numCache>
                <c:formatCode>General</c:formatCode>
                <c:ptCount val="16"/>
                <c:pt idx="0">
                  <c:v>0</c:v>
                </c:pt>
                <c:pt idx="1">
                  <c:v>1.0466666666666034E-2</c:v>
                </c:pt>
                <c:pt idx="2">
                  <c:v>4.6333333333310866E-3</c:v>
                </c:pt>
                <c:pt idx="3">
                  <c:v>2.0000000000013358E-3</c:v>
                </c:pt>
                <c:pt idx="4">
                  <c:v>1.633333333334325E-3</c:v>
                </c:pt>
                <c:pt idx="5">
                  <c:v>4.1666666666651545E-4</c:v>
                </c:pt>
                <c:pt idx="6">
                  <c:v>7.1666666666681943E-4</c:v>
                </c:pt>
                <c:pt idx="7">
                  <c:v>3.333333333330709E-5</c:v>
                </c:pt>
                <c:pt idx="8">
                  <c:v>7.8333333333269282E-4</c:v>
                </c:pt>
                <c:pt idx="9">
                  <c:v>1.9433333333318013E-2</c:v>
                </c:pt>
                <c:pt idx="10">
                  <c:v>2.3200000000014768E-2</c:v>
                </c:pt>
                <c:pt idx="11">
                  <c:v>4.4383333333296998E-2</c:v>
                </c:pt>
                <c:pt idx="12">
                  <c:v>4.6449999999963389E-2</c:v>
                </c:pt>
                <c:pt idx="13">
                  <c:v>3.6166666666690782E-3</c:v>
                </c:pt>
                <c:pt idx="14">
                  <c:v>1.2999999999989765E-3</c:v>
                </c:pt>
                <c:pt idx="15">
                  <c:v>6.4999999999946849E-4</c:v>
                </c:pt>
              </c:numCache>
            </c:numRef>
          </c:yVal>
        </c:ser>
        <c:axId val="43859328"/>
        <c:axId val="43877504"/>
      </c:scatterChart>
      <c:valAx>
        <c:axId val="4385932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3877504"/>
        <c:crosses val="autoZero"/>
        <c:crossBetween val="midCat"/>
      </c:valAx>
      <c:valAx>
        <c:axId val="438775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438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80962</xdr:rowOff>
    </xdr:from>
    <xdr:to>
      <xdr:col>15</xdr:col>
      <xdr:colOff>400050</xdr:colOff>
      <xdr:row>29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190500</xdr:rowOff>
    </xdr:from>
    <xdr:to>
      <xdr:col>16</xdr:col>
      <xdr:colOff>342900</xdr:colOff>
      <xdr:row>28</xdr:row>
      <xdr:rowOff>195263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11</xdr:row>
      <xdr:rowOff>190500</xdr:rowOff>
    </xdr:from>
    <xdr:to>
      <xdr:col>16</xdr:col>
      <xdr:colOff>342900</xdr:colOff>
      <xdr:row>28</xdr:row>
      <xdr:rowOff>195263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80962</xdr:rowOff>
    </xdr:from>
    <xdr:to>
      <xdr:col>15</xdr:col>
      <xdr:colOff>400050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9:L19" totalsRowShown="0" headerRowDxfId="13" dataDxfId="12">
  <autoFilter ref="A9:L19"/>
  <sortState ref="A10:J26">
    <sortCondition ref="C10:C26"/>
    <sortCondition ref="D10:D26"/>
  </sortState>
  <tableColumns count="12">
    <tableColumn id="1" name="N°s" dataDxfId="11"/>
    <tableColumn id="10" name="a" dataDxfId="10"/>
    <tableColumn id="2" name="b" dataDxfId="9"/>
    <tableColumn id="3" name="Qtar" dataDxfId="8"/>
    <tableColumn id="4" name="Qobs" dataDxfId="7"/>
    <tableColumn id="5" name="Qreg" dataDxfId="6"/>
    <tableColumn id="6" name="Qs,ini" dataDxfId="5"/>
    <tableColumn id="7" name="RT" dataDxfId="4"/>
    <tableColumn id="8" name="PT" dataDxfId="3"/>
    <tableColumn id="11" name="Freq." dataDxfId="2"/>
    <tableColumn id="12" name="Deposition?" dataDxfId="1"/>
    <tableColumn id="9" name="Qs,ob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A19" sqref="A19"/>
    </sheetView>
  </sheetViews>
  <sheetFormatPr defaultRowHeight="15.75"/>
  <cols>
    <col min="1" max="1" width="13.25" style="1" customWidth="1"/>
    <col min="2" max="2" width="6.75" style="2" customWidth="1"/>
    <col min="3" max="3" width="9.25" style="2" customWidth="1"/>
    <col min="4" max="6" width="7.5" style="1" customWidth="1"/>
    <col min="7" max="7" width="7.25" style="1" customWidth="1"/>
    <col min="8" max="9" width="7.25" style="2" customWidth="1"/>
    <col min="10" max="10" width="7.75" style="2" customWidth="1"/>
    <col min="11" max="11" width="10.25" style="2" customWidth="1"/>
    <col min="12" max="12" width="7.125" style="2" customWidth="1"/>
  </cols>
  <sheetData>
    <row r="1" spans="1:16">
      <c r="A1" t="s">
        <v>10</v>
      </c>
      <c r="B1" s="3">
        <v>4100</v>
      </c>
      <c r="C1" s="3"/>
      <c r="D1" s="3"/>
      <c r="E1" s="2"/>
      <c r="F1" s="2"/>
      <c r="G1" s="2"/>
    </row>
    <row r="2" spans="1:16">
      <c r="A2" t="s">
        <v>0</v>
      </c>
      <c r="B2" s="12" t="s">
        <v>48</v>
      </c>
      <c r="C2" s="12"/>
      <c r="D2" s="12"/>
      <c r="E2" s="12"/>
      <c r="F2" s="12"/>
      <c r="G2" s="12"/>
      <c r="H2" s="12"/>
      <c r="I2" s="12"/>
    </row>
    <row r="3" spans="1:16">
      <c r="A3" t="s">
        <v>1</v>
      </c>
      <c r="B3" s="2" t="s">
        <v>2</v>
      </c>
      <c r="D3" s="2"/>
      <c r="E3" s="2"/>
      <c r="F3" s="2"/>
      <c r="G3" s="2"/>
    </row>
    <row r="4" spans="1:16">
      <c r="A4" t="s">
        <v>3</v>
      </c>
      <c r="B4" s="2" t="s">
        <v>2</v>
      </c>
      <c r="D4" s="2"/>
      <c r="E4" s="2"/>
      <c r="F4" s="2"/>
      <c r="G4" s="2"/>
    </row>
    <row r="5" spans="1:16">
      <c r="A5" t="s">
        <v>4</v>
      </c>
      <c r="B5" s="2" t="s">
        <v>2</v>
      </c>
      <c r="D5" s="2"/>
      <c r="E5" s="2"/>
      <c r="F5" s="2"/>
      <c r="G5" s="2"/>
    </row>
    <row r="8" spans="1:16">
      <c r="A8" s="11" t="s">
        <v>28</v>
      </c>
      <c r="B8" s="29" t="s">
        <v>26</v>
      </c>
      <c r="C8" s="30"/>
      <c r="D8" s="28" t="s">
        <v>5</v>
      </c>
      <c r="E8" s="28"/>
      <c r="F8" s="28"/>
      <c r="G8" s="28" t="s">
        <v>8</v>
      </c>
      <c r="H8" s="28"/>
      <c r="I8" s="28"/>
      <c r="J8" s="28"/>
      <c r="K8" s="28"/>
      <c r="L8" s="28"/>
    </row>
    <row r="9" spans="1:16" ht="18.75">
      <c r="A9" s="5" t="s">
        <v>29</v>
      </c>
      <c r="B9" s="5" t="s">
        <v>19</v>
      </c>
      <c r="C9" s="5" t="s">
        <v>21</v>
      </c>
      <c r="D9" s="5" t="s">
        <v>15</v>
      </c>
      <c r="E9" s="5" t="s">
        <v>16</v>
      </c>
      <c r="F9" s="5" t="s">
        <v>17</v>
      </c>
      <c r="G9" s="5" t="s">
        <v>20</v>
      </c>
      <c r="H9" s="5" t="s">
        <v>11</v>
      </c>
      <c r="I9" s="5" t="s">
        <v>12</v>
      </c>
      <c r="J9" s="5" t="s">
        <v>23</v>
      </c>
      <c r="K9" s="5" t="s">
        <v>25</v>
      </c>
      <c r="L9" s="5" t="s">
        <v>18</v>
      </c>
    </row>
    <row r="10" spans="1:16">
      <c r="A10" s="5">
        <v>2</v>
      </c>
      <c r="B10" s="5">
        <v>4.7399999999999998E-2</v>
      </c>
      <c r="C10" s="7" t="s">
        <v>22</v>
      </c>
      <c r="D10" s="8">
        <v>6.5</v>
      </c>
      <c r="E10" s="5"/>
      <c r="F10" s="5"/>
      <c r="G10" s="9" t="s">
        <v>2</v>
      </c>
      <c r="H10" s="10">
        <v>16</v>
      </c>
      <c r="I10" s="19">
        <v>0</v>
      </c>
      <c r="J10" s="8">
        <v>0.85</v>
      </c>
      <c r="K10" s="8" t="s">
        <v>2</v>
      </c>
      <c r="L10" s="5"/>
    </row>
    <row r="11" spans="1:16">
      <c r="A11" s="5">
        <v>2</v>
      </c>
      <c r="B11" s="5">
        <v>4.7399999999999998E-2</v>
      </c>
      <c r="C11" s="7" t="s">
        <v>22</v>
      </c>
      <c r="D11" s="8">
        <v>6</v>
      </c>
      <c r="E11" s="5"/>
      <c r="F11" s="5"/>
      <c r="G11" s="9"/>
      <c r="H11" s="10"/>
      <c r="I11" s="19"/>
      <c r="J11" s="8"/>
      <c r="K11" s="8"/>
      <c r="L11" s="5"/>
    </row>
    <row r="12" spans="1:16">
      <c r="A12" s="5">
        <v>2</v>
      </c>
      <c r="B12" s="5">
        <v>4.7399999999999998E-2</v>
      </c>
      <c r="C12" s="7" t="s">
        <v>22</v>
      </c>
      <c r="D12" s="8">
        <v>5.5</v>
      </c>
      <c r="E12" s="5"/>
      <c r="F12" s="5"/>
      <c r="G12" s="9"/>
      <c r="H12" s="10"/>
      <c r="I12" s="19"/>
      <c r="J12" s="8"/>
      <c r="K12" s="8"/>
      <c r="L12" s="5"/>
    </row>
    <row r="13" spans="1:16">
      <c r="A13" s="5">
        <v>2</v>
      </c>
      <c r="B13" s="5">
        <v>4.7399999999999998E-2</v>
      </c>
      <c r="C13" s="7" t="s">
        <v>22</v>
      </c>
      <c r="D13" s="8" t="s">
        <v>52</v>
      </c>
      <c r="E13" s="5"/>
      <c r="F13" s="5"/>
      <c r="G13" s="9"/>
      <c r="H13" s="10"/>
      <c r="I13" s="19"/>
      <c r="J13" s="8"/>
      <c r="K13" s="8"/>
      <c r="L13" s="5"/>
      <c r="P13" s="4"/>
    </row>
    <row r="14" spans="1:16">
      <c r="A14" s="5">
        <v>3</v>
      </c>
      <c r="B14" s="5">
        <v>4.9799999999999997E-2</v>
      </c>
      <c r="C14" s="7" t="s">
        <v>22</v>
      </c>
      <c r="D14" s="8">
        <v>7.45</v>
      </c>
      <c r="E14" s="5"/>
      <c r="F14" s="5"/>
      <c r="G14" s="9" t="s">
        <v>2</v>
      </c>
      <c r="H14" s="10">
        <v>16</v>
      </c>
      <c r="I14" s="19">
        <v>0</v>
      </c>
      <c r="J14" s="8">
        <v>0.85</v>
      </c>
      <c r="K14" s="8" t="s">
        <v>2</v>
      </c>
      <c r="L14" s="5"/>
    </row>
    <row r="15" spans="1:16">
      <c r="A15" s="5">
        <v>3</v>
      </c>
      <c r="B15" s="5">
        <v>4.9799999999999997E-2</v>
      </c>
      <c r="C15" s="7" t="s">
        <v>22</v>
      </c>
      <c r="D15" s="8" t="s">
        <v>52</v>
      </c>
      <c r="E15" s="5"/>
      <c r="F15" s="5"/>
      <c r="G15" s="9"/>
      <c r="H15" s="10"/>
      <c r="I15" s="19"/>
      <c r="J15" s="8"/>
      <c r="K15" s="8"/>
      <c r="L15" s="5"/>
    </row>
    <row r="16" spans="1:16">
      <c r="A16" s="5">
        <v>3</v>
      </c>
      <c r="B16" s="5">
        <v>4.9799999999999997E-2</v>
      </c>
      <c r="C16" s="7" t="s">
        <v>22</v>
      </c>
      <c r="D16" s="8" t="s">
        <v>52</v>
      </c>
      <c r="E16" s="5"/>
      <c r="F16" s="5"/>
      <c r="G16" s="9"/>
      <c r="H16" s="10"/>
      <c r="I16" s="19"/>
      <c r="J16" s="8"/>
      <c r="K16" s="8"/>
      <c r="L16" s="5"/>
    </row>
    <row r="17" spans="1:12">
      <c r="A17" s="5">
        <v>4</v>
      </c>
      <c r="B17" s="5">
        <v>5.4699999999999999E-2</v>
      </c>
      <c r="C17" s="7" t="s">
        <v>22</v>
      </c>
      <c r="D17" s="8">
        <v>8.1</v>
      </c>
      <c r="E17" s="5"/>
      <c r="F17" s="5"/>
      <c r="G17" s="9" t="s">
        <v>2</v>
      </c>
      <c r="H17" s="10">
        <v>16</v>
      </c>
      <c r="I17" s="19">
        <v>0</v>
      </c>
      <c r="J17" s="8">
        <v>0.85</v>
      </c>
      <c r="K17" s="8" t="s">
        <v>2</v>
      </c>
      <c r="L17" s="5"/>
    </row>
    <row r="18" spans="1:12">
      <c r="A18" s="20">
        <v>5</v>
      </c>
      <c r="B18" s="5">
        <v>5.8400000000000001E-2</v>
      </c>
      <c r="C18" s="7" t="s">
        <v>22</v>
      </c>
      <c r="D18" s="8">
        <v>9.8000000000000007</v>
      </c>
      <c r="E18" s="5"/>
      <c r="F18" s="5"/>
      <c r="G18" s="9"/>
      <c r="H18" s="10"/>
      <c r="I18" s="19"/>
      <c r="J18" s="8"/>
      <c r="K18" s="21"/>
      <c r="L18" s="20"/>
    </row>
    <row r="19" spans="1:12">
      <c r="A19" s="6" t="s">
        <v>7</v>
      </c>
      <c r="B19" s="6" t="s">
        <v>14</v>
      </c>
      <c r="C19" s="6" t="s">
        <v>14</v>
      </c>
      <c r="D19" s="6" t="s">
        <v>6</v>
      </c>
      <c r="E19" s="6" t="s">
        <v>6</v>
      </c>
      <c r="F19" s="6" t="s">
        <v>6</v>
      </c>
      <c r="G19" s="6" t="s">
        <v>9</v>
      </c>
      <c r="H19" s="6" t="s">
        <v>13</v>
      </c>
      <c r="I19" s="6" t="s">
        <v>13</v>
      </c>
      <c r="J19" s="6" t="s">
        <v>24</v>
      </c>
      <c r="K19" s="6" t="s">
        <v>27</v>
      </c>
      <c r="L19" s="6" t="s">
        <v>9</v>
      </c>
    </row>
  </sheetData>
  <mergeCells count="3">
    <mergeCell ref="D8:F8"/>
    <mergeCell ref="G8:L8"/>
    <mergeCell ref="B8:C8"/>
  </mergeCells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201"/>
  <sheetViews>
    <sheetView topLeftCell="A4" workbookViewId="0">
      <selection activeCell="B19" sqref="B19"/>
    </sheetView>
  </sheetViews>
  <sheetFormatPr defaultRowHeight="15.75"/>
  <cols>
    <col min="3" max="3" width="10.5" style="2" customWidth="1"/>
    <col min="4" max="4" width="12.75" style="2" customWidth="1"/>
    <col min="5" max="7" width="9" style="2"/>
  </cols>
  <sheetData>
    <row r="1" spans="2:10">
      <c r="E1" s="2" t="s">
        <v>42</v>
      </c>
      <c r="F1" s="2" t="s">
        <v>43</v>
      </c>
      <c r="G1" s="2" t="s">
        <v>44</v>
      </c>
      <c r="H1" s="2" t="s">
        <v>45</v>
      </c>
      <c r="I1" s="2"/>
      <c r="J1" s="2"/>
    </row>
    <row r="2" spans="2:10">
      <c r="C2" s="12" t="s">
        <v>30</v>
      </c>
      <c r="D2" s="14" t="s">
        <v>31</v>
      </c>
      <c r="E2" s="17"/>
      <c r="F2" s="17"/>
      <c r="G2" s="17"/>
      <c r="H2" s="17"/>
    </row>
    <row r="3" spans="2:10">
      <c r="C3" s="12" t="s">
        <v>32</v>
      </c>
      <c r="D3" s="14" t="s">
        <v>7</v>
      </c>
    </row>
    <row r="4" spans="2:10">
      <c r="C4" s="12" t="s">
        <v>33</v>
      </c>
      <c r="D4" s="14" t="s">
        <v>6</v>
      </c>
      <c r="E4" s="15">
        <f>Summary!D10</f>
        <v>6.5</v>
      </c>
      <c r="F4" s="15">
        <f>Summary!D11</f>
        <v>6</v>
      </c>
      <c r="G4" s="15">
        <f>Summary!D12</f>
        <v>5.5</v>
      </c>
      <c r="H4" s="15" t="str">
        <f>Summary!D13</f>
        <v>xx</v>
      </c>
      <c r="I4" s="15"/>
      <c r="J4" s="15"/>
    </row>
    <row r="5" spans="2:10">
      <c r="C5" s="12" t="s">
        <v>35</v>
      </c>
      <c r="D5" s="14" t="s">
        <v>9</v>
      </c>
      <c r="E5" s="2" t="str">
        <f>Summary!G10</f>
        <v>x</v>
      </c>
      <c r="F5" s="2">
        <f>Summary!G11</f>
        <v>0</v>
      </c>
      <c r="G5" s="2">
        <f>Summary!G12</f>
        <v>0</v>
      </c>
      <c r="H5" s="2">
        <f>Summary!G13</f>
        <v>0</v>
      </c>
      <c r="I5" s="2"/>
      <c r="J5" s="2"/>
    </row>
    <row r="6" spans="2:10">
      <c r="C6" s="12" t="s">
        <v>19</v>
      </c>
      <c r="D6" s="14" t="s">
        <v>14</v>
      </c>
      <c r="E6" s="2">
        <f>Summary!B10</f>
        <v>4.7399999999999998E-2</v>
      </c>
      <c r="F6" s="2">
        <f>Summary!B11</f>
        <v>4.7399999999999998E-2</v>
      </c>
      <c r="G6" s="2">
        <f>Summary!B12</f>
        <v>4.7399999999999998E-2</v>
      </c>
      <c r="H6" s="2">
        <f>Summary!B13</f>
        <v>4.7399999999999998E-2</v>
      </c>
      <c r="I6" s="2"/>
      <c r="J6" s="2"/>
    </row>
    <row r="7" spans="2:10">
      <c r="C7" s="12" t="s">
        <v>21</v>
      </c>
      <c r="D7" s="14" t="s">
        <v>14</v>
      </c>
      <c r="E7" s="2" t="str">
        <f>Summary!C10</f>
        <v>max</v>
      </c>
      <c r="F7" s="2" t="str">
        <f>Summary!C11</f>
        <v>max</v>
      </c>
      <c r="G7" s="2" t="str">
        <f>Summary!C12</f>
        <v>max</v>
      </c>
      <c r="H7" s="2" t="str">
        <f>Summary!C13</f>
        <v>max</v>
      </c>
      <c r="I7" s="2"/>
      <c r="J7" s="2"/>
    </row>
    <row r="11" spans="2:10">
      <c r="C11" s="12" t="s">
        <v>41</v>
      </c>
      <c r="D11" s="14" t="s">
        <v>37</v>
      </c>
      <c r="E11" s="2">
        <v>0.48399999999999999</v>
      </c>
    </row>
    <row r="12" spans="2:10">
      <c r="C12" s="31" t="s">
        <v>36</v>
      </c>
      <c r="D12" s="31"/>
      <c r="E12" s="31"/>
    </row>
    <row r="13" spans="2:10">
      <c r="B13" t="s">
        <v>46</v>
      </c>
      <c r="C13" s="31" t="s">
        <v>40</v>
      </c>
      <c r="D13" s="31"/>
      <c r="E13" s="2" t="s">
        <v>39</v>
      </c>
      <c r="F13" s="2" t="s">
        <v>38</v>
      </c>
      <c r="G13" s="2" t="s">
        <v>34</v>
      </c>
    </row>
    <row r="14" spans="2:10">
      <c r="B14" s="26" t="s">
        <v>47</v>
      </c>
      <c r="C14" s="13" t="s">
        <v>31</v>
      </c>
      <c r="D14" s="13" t="s">
        <v>13</v>
      </c>
      <c r="E14" s="13" t="s">
        <v>37</v>
      </c>
      <c r="F14" s="13" t="s">
        <v>37</v>
      </c>
      <c r="G14" s="13" t="s">
        <v>9</v>
      </c>
    </row>
    <row r="15" spans="2:10">
      <c r="B15" t="s">
        <v>55</v>
      </c>
      <c r="C15" s="24">
        <v>1.93287037037039E-2</v>
      </c>
      <c r="D15" s="18">
        <f>C15*24*60*60</f>
        <v>1670.0000000000168</v>
      </c>
      <c r="E15" s="23">
        <v>0</v>
      </c>
      <c r="F15" s="23">
        <f>E15-$E$11</f>
        <v>-0.48399999999999999</v>
      </c>
      <c r="G15" s="25">
        <v>0</v>
      </c>
    </row>
    <row r="16" spans="2:10">
      <c r="C16" s="17">
        <v>1.96759259259261E-2</v>
      </c>
      <c r="D16" s="18">
        <f>C16*24*60*60</f>
        <v>1700.000000000015</v>
      </c>
      <c r="E16" s="23">
        <v>0.89700000000000002</v>
      </c>
      <c r="F16" s="23">
        <f>E16-$E$11</f>
        <v>0.41300000000000003</v>
      </c>
      <c r="G16" s="25">
        <f>F16/(D16-D15-5)</f>
        <v>1.6520000000001204E-2</v>
      </c>
    </row>
    <row r="17" spans="2:7">
      <c r="C17" s="24">
        <v>2.00231481481483E-2</v>
      </c>
      <c r="D17" s="18">
        <f t="shared" ref="D17:D24" si="0">C17*24*60*60</f>
        <v>1730.000000000013</v>
      </c>
      <c r="E17" s="23">
        <v>0.51100000000000001</v>
      </c>
      <c r="F17" s="23">
        <f t="shared" ref="F17:F24" si="1">E17-$E$11</f>
        <v>2.7000000000000024E-2</v>
      </c>
      <c r="G17" s="25">
        <f t="shared" ref="G17:G37" si="2">F17/(D17-D16)</f>
        <v>9.0000000000006221E-4</v>
      </c>
    </row>
    <row r="18" spans="2:7">
      <c r="B18" t="s">
        <v>56</v>
      </c>
      <c r="C18" s="17">
        <v>2.03703703703704E-2</v>
      </c>
      <c r="D18" s="18">
        <f t="shared" si="0"/>
        <v>1760.0000000000025</v>
      </c>
      <c r="E18" s="23">
        <v>0.49199999999999999</v>
      </c>
      <c r="F18" s="23">
        <f t="shared" si="1"/>
        <v>8.0000000000000071E-3</v>
      </c>
      <c r="G18" s="25">
        <f t="shared" si="2"/>
        <v>2.6666666666675987E-4</v>
      </c>
    </row>
    <row r="19" spans="2:7">
      <c r="C19" s="24">
        <v>2.07175925925926E-2</v>
      </c>
      <c r="D19" s="18">
        <f t="shared" si="0"/>
        <v>1790.0000000000005</v>
      </c>
      <c r="E19" s="23">
        <v>0.505</v>
      </c>
      <c r="F19" s="23">
        <f t="shared" si="1"/>
        <v>2.1000000000000019E-2</v>
      </c>
      <c r="G19" s="25">
        <f t="shared" si="2"/>
        <v>7.0000000000004835E-4</v>
      </c>
    </row>
    <row r="20" spans="2:7">
      <c r="C20" s="17">
        <v>2.1064814814814814E-2</v>
      </c>
      <c r="D20" s="18">
        <f t="shared" si="0"/>
        <v>1820</v>
      </c>
      <c r="E20" s="23">
        <v>0.498</v>
      </c>
      <c r="F20" s="23">
        <f t="shared" si="1"/>
        <v>1.4000000000000012E-2</v>
      </c>
      <c r="G20" s="25">
        <f t="shared" si="2"/>
        <v>4.6666666666667414E-4</v>
      </c>
    </row>
    <row r="21" spans="2:7">
      <c r="C21" s="24">
        <v>2.1412037037037E-2</v>
      </c>
      <c r="D21" s="18">
        <f t="shared" si="0"/>
        <v>1849.9999999999968</v>
      </c>
      <c r="E21" s="23">
        <v>0.49199999999999999</v>
      </c>
      <c r="F21" s="23">
        <f t="shared" si="1"/>
        <v>8.0000000000000071E-3</v>
      </c>
      <c r="G21" s="25">
        <f t="shared" si="2"/>
        <v>2.6666666666669519E-4</v>
      </c>
    </row>
    <row r="22" spans="2:7">
      <c r="B22" s="27" t="s">
        <v>51</v>
      </c>
      <c r="C22" s="17">
        <v>2.2106481481481501E-2</v>
      </c>
      <c r="D22" s="18">
        <f t="shared" si="0"/>
        <v>1910.0000000000016</v>
      </c>
      <c r="E22" s="23">
        <v>0.499</v>
      </c>
      <c r="F22" s="23">
        <f t="shared" si="1"/>
        <v>1.5000000000000013E-2</v>
      </c>
      <c r="G22" s="25">
        <f t="shared" si="2"/>
        <v>2.4999999999998033E-4</v>
      </c>
    </row>
    <row r="23" spans="2:7">
      <c r="B23" s="27" t="s">
        <v>51</v>
      </c>
      <c r="C23" s="24">
        <v>2.2800925925925902E-2</v>
      </c>
      <c r="D23" s="18">
        <f t="shared" si="0"/>
        <v>1969.999999999998</v>
      </c>
      <c r="E23" s="23">
        <v>0.497</v>
      </c>
      <c r="F23" s="23">
        <f t="shared" si="1"/>
        <v>1.3000000000000012E-2</v>
      </c>
      <c r="G23" s="25">
        <f t="shared" si="2"/>
        <v>2.1666666666667999E-4</v>
      </c>
    </row>
    <row r="24" spans="2:7">
      <c r="B24" s="27" t="s">
        <v>51</v>
      </c>
      <c r="C24" s="17">
        <v>2.3495370370370399E-2</v>
      </c>
      <c r="D24" s="18">
        <f t="shared" si="0"/>
        <v>2030.0000000000023</v>
      </c>
      <c r="E24" s="23">
        <v>0.50900000000000001</v>
      </c>
      <c r="F24" s="23">
        <f t="shared" si="1"/>
        <v>2.5000000000000022E-2</v>
      </c>
      <c r="G24" s="25">
        <f t="shared" si="2"/>
        <v>4.1666666666663704E-4</v>
      </c>
    </row>
    <row r="25" spans="2:7">
      <c r="C25" s="24">
        <v>2.4189814814814799E-2</v>
      </c>
      <c r="D25" s="18">
        <f t="shared" ref="D25:D36" si="3">C25*24*60*60</f>
        <v>2089.9999999999986</v>
      </c>
      <c r="E25" s="23">
        <v>0.94399999999999995</v>
      </c>
      <c r="F25" s="23">
        <f t="shared" ref="F25:F37" si="4">E25-$E$11</f>
        <v>0.45999999999999996</v>
      </c>
      <c r="G25" s="25">
        <f t="shared" si="2"/>
        <v>7.6666666666671312E-3</v>
      </c>
    </row>
    <row r="26" spans="2:7">
      <c r="C26" s="17">
        <v>2.4884259259259259E-2</v>
      </c>
      <c r="D26" s="18">
        <f t="shared" si="3"/>
        <v>2150</v>
      </c>
      <c r="E26" s="23">
        <v>0.85599999999999998</v>
      </c>
      <c r="F26" s="23">
        <f t="shared" si="4"/>
        <v>0.372</v>
      </c>
      <c r="G26" s="25">
        <f t="shared" si="2"/>
        <v>6.1999999999998593E-3</v>
      </c>
    </row>
    <row r="27" spans="2:7">
      <c r="C27" s="24">
        <v>2.5578703703703704E-2</v>
      </c>
      <c r="D27" s="18">
        <f t="shared" si="3"/>
        <v>2210</v>
      </c>
      <c r="E27" s="23">
        <v>0.83</v>
      </c>
      <c r="F27" s="23">
        <f t="shared" si="4"/>
        <v>0.34599999999999997</v>
      </c>
      <c r="G27" s="25">
        <f t="shared" si="2"/>
        <v>5.7666666666666665E-3</v>
      </c>
    </row>
    <row r="28" spans="2:7">
      <c r="C28" s="17">
        <v>2.6273148148148101E-2</v>
      </c>
      <c r="D28" s="18">
        <f t="shared" si="3"/>
        <v>2269.9999999999959</v>
      </c>
      <c r="E28" s="23">
        <v>0.69699999999999995</v>
      </c>
      <c r="F28" s="23">
        <f t="shared" si="4"/>
        <v>0.21299999999999997</v>
      </c>
      <c r="G28" s="25">
        <f t="shared" si="2"/>
        <v>3.5500000000002418E-3</v>
      </c>
    </row>
    <row r="29" spans="2:7">
      <c r="B29" s="27" t="s">
        <v>49</v>
      </c>
      <c r="C29" s="24">
        <v>2.6967592592592599E-2</v>
      </c>
      <c r="D29" s="18">
        <f t="shared" si="3"/>
        <v>2330.0000000000005</v>
      </c>
      <c r="E29" s="23">
        <v>0.94299999999999995</v>
      </c>
      <c r="F29" s="23">
        <f t="shared" si="4"/>
        <v>0.45899999999999996</v>
      </c>
      <c r="G29" s="25">
        <f t="shared" si="2"/>
        <v>7.6499999999994194E-3</v>
      </c>
    </row>
    <row r="30" spans="2:7">
      <c r="C30" s="17">
        <v>2.7662037037036999E-2</v>
      </c>
      <c r="D30" s="18">
        <f t="shared" si="3"/>
        <v>2389.9999999999968</v>
      </c>
      <c r="E30" s="23">
        <v>0.58299999999999996</v>
      </c>
      <c r="F30" s="23">
        <f t="shared" si="4"/>
        <v>9.8999999999999977E-2</v>
      </c>
      <c r="G30" s="25">
        <f t="shared" si="2"/>
        <v>1.6500000000000997E-3</v>
      </c>
    </row>
    <row r="31" spans="2:7">
      <c r="C31" s="24">
        <v>2.83564814814815E-2</v>
      </c>
      <c r="D31" s="18">
        <f t="shared" si="3"/>
        <v>2450.0000000000018</v>
      </c>
      <c r="E31" s="23">
        <v>0.55100000000000005</v>
      </c>
      <c r="F31" s="23">
        <f t="shared" si="4"/>
        <v>6.700000000000006E-2</v>
      </c>
      <c r="G31" s="25">
        <f t="shared" si="2"/>
        <v>1.1166666666665745E-3</v>
      </c>
    </row>
    <row r="32" spans="2:7">
      <c r="C32" s="17">
        <v>2.90509259259259E-2</v>
      </c>
      <c r="D32" s="18">
        <f t="shared" si="3"/>
        <v>2509.9999999999982</v>
      </c>
      <c r="E32" s="23">
        <v>0.54200000000000004</v>
      </c>
      <c r="F32" s="23">
        <f t="shared" si="4"/>
        <v>5.8000000000000052E-2</v>
      </c>
      <c r="G32" s="25">
        <f t="shared" si="2"/>
        <v>9.6666666666672609E-4</v>
      </c>
    </row>
    <row r="33" spans="2:7">
      <c r="B33" s="27" t="s">
        <v>49</v>
      </c>
      <c r="C33" s="24">
        <v>2.9745370370370401E-2</v>
      </c>
      <c r="D33" s="18">
        <f t="shared" si="3"/>
        <v>2570.0000000000027</v>
      </c>
      <c r="E33" s="23">
        <v>0.58899999999999997</v>
      </c>
      <c r="F33" s="23">
        <f t="shared" si="4"/>
        <v>0.10499999999999998</v>
      </c>
      <c r="G33" s="25">
        <f t="shared" si="2"/>
        <v>1.7499999999998671E-3</v>
      </c>
    </row>
    <row r="34" spans="2:7">
      <c r="C34" s="17">
        <v>3.0439814814814802E-2</v>
      </c>
      <c r="D34" s="18">
        <f t="shared" si="3"/>
        <v>2629.9999999999991</v>
      </c>
      <c r="E34" s="23">
        <v>0.64400000000000002</v>
      </c>
      <c r="F34" s="23">
        <f t="shared" si="4"/>
        <v>0.16000000000000003</v>
      </c>
      <c r="G34" s="25">
        <f t="shared" si="2"/>
        <v>2.6666666666668288E-3</v>
      </c>
    </row>
    <row r="35" spans="2:7">
      <c r="C35" s="24">
        <v>3.1134259259259299E-2</v>
      </c>
      <c r="D35" s="18">
        <f t="shared" si="3"/>
        <v>2690.0000000000032</v>
      </c>
      <c r="E35" s="23">
        <v>0.58299999999999996</v>
      </c>
      <c r="F35" s="23">
        <f t="shared" si="4"/>
        <v>9.8999999999999977E-2</v>
      </c>
      <c r="G35" s="25">
        <f t="shared" si="2"/>
        <v>1.649999999999887E-3</v>
      </c>
    </row>
    <row r="36" spans="2:7">
      <c r="C36" s="17">
        <v>3.1828703703703699E-2</v>
      </c>
      <c r="D36" s="18">
        <f t="shared" si="3"/>
        <v>2749.9999999999995</v>
      </c>
      <c r="E36" s="23">
        <v>0.54400000000000004</v>
      </c>
      <c r="F36" s="23">
        <f t="shared" si="4"/>
        <v>6.0000000000000053E-2</v>
      </c>
      <c r="G36" s="25">
        <f t="shared" si="2"/>
        <v>1.0000000000000616E-3</v>
      </c>
    </row>
    <row r="37" spans="2:7">
      <c r="C37" s="24" t="s">
        <v>50</v>
      </c>
      <c r="D37" s="18"/>
      <c r="E37" s="23">
        <v>3.0070000000000001</v>
      </c>
      <c r="F37" s="23">
        <f t="shared" si="4"/>
        <v>2.5230000000000001</v>
      </c>
      <c r="G37" s="25">
        <f t="shared" si="2"/>
        <v>-9.1745454545454563E-4</v>
      </c>
    </row>
    <row r="38" spans="2:7">
      <c r="C38" s="24"/>
      <c r="D38" s="18"/>
      <c r="E38" s="23"/>
      <c r="F38" s="23"/>
      <c r="G38" s="16"/>
    </row>
    <row r="39" spans="2:7">
      <c r="C39" s="17"/>
      <c r="D39" s="18"/>
      <c r="E39" s="23"/>
      <c r="F39" s="23"/>
      <c r="G39" s="16"/>
    </row>
    <row r="40" spans="2:7">
      <c r="C40" s="24"/>
      <c r="D40" s="18"/>
      <c r="E40" s="23"/>
      <c r="F40" s="23"/>
      <c r="G40" s="16"/>
    </row>
    <row r="41" spans="2:7">
      <c r="C41" s="17"/>
      <c r="D41" s="18"/>
      <c r="E41" s="23"/>
      <c r="F41" s="23"/>
      <c r="G41" s="22"/>
    </row>
    <row r="42" spans="2:7">
      <c r="C42" s="24"/>
      <c r="D42" s="18"/>
      <c r="F42" s="23"/>
      <c r="G42" s="22"/>
    </row>
    <row r="43" spans="2:7">
      <c r="C43" s="17"/>
      <c r="D43" s="18"/>
      <c r="E43" s="23"/>
      <c r="F43" s="23"/>
      <c r="G43" s="22"/>
    </row>
    <row r="44" spans="2:7">
      <c r="C44" s="17"/>
      <c r="D44" s="18"/>
      <c r="E44" s="23"/>
      <c r="F44" s="23"/>
      <c r="G44" s="22"/>
    </row>
    <row r="45" spans="2:7">
      <c r="C45" s="17"/>
      <c r="D45" s="18"/>
      <c r="E45" s="15"/>
      <c r="F45" s="23"/>
      <c r="G45" s="22"/>
    </row>
    <row r="46" spans="2:7">
      <c r="C46" s="17"/>
      <c r="D46" s="18"/>
      <c r="E46" s="15"/>
      <c r="F46" s="23"/>
      <c r="G46" s="22"/>
    </row>
    <row r="47" spans="2:7">
      <c r="C47" s="17"/>
      <c r="D47" s="18"/>
      <c r="E47" s="15"/>
      <c r="F47" s="23"/>
      <c r="G47" s="22"/>
    </row>
    <row r="48" spans="2:7">
      <c r="C48" s="17"/>
      <c r="D48" s="18"/>
      <c r="E48" s="15"/>
      <c r="F48" s="23"/>
      <c r="G48" s="22"/>
    </row>
    <row r="49" spans="3:7">
      <c r="C49" s="17"/>
      <c r="D49" s="18"/>
      <c r="E49" s="15"/>
      <c r="F49" s="23"/>
      <c r="G49" s="22"/>
    </row>
    <row r="50" spans="3:7">
      <c r="C50" s="17"/>
      <c r="D50" s="18"/>
      <c r="E50" s="15"/>
      <c r="F50" s="23"/>
      <c r="G50" s="22"/>
    </row>
    <row r="51" spans="3:7">
      <c r="C51" s="17"/>
      <c r="D51" s="18"/>
      <c r="E51" s="15"/>
      <c r="F51" s="23"/>
      <c r="G51" s="22"/>
    </row>
    <row r="52" spans="3:7">
      <c r="C52" s="17"/>
      <c r="D52" s="18"/>
      <c r="E52" s="15"/>
      <c r="F52" s="23"/>
      <c r="G52" s="22"/>
    </row>
    <row r="53" spans="3:7">
      <c r="C53" s="17"/>
      <c r="D53" s="18"/>
      <c r="E53" s="15"/>
      <c r="F53" s="23"/>
      <c r="G53" s="22"/>
    </row>
    <row r="54" spans="3:7">
      <c r="C54" s="17"/>
      <c r="D54" s="18"/>
      <c r="E54" s="15"/>
      <c r="F54" s="23"/>
      <c r="G54" s="22"/>
    </row>
    <row r="55" spans="3:7">
      <c r="C55" s="17"/>
      <c r="D55" s="18"/>
      <c r="E55" s="15"/>
      <c r="F55" s="23"/>
      <c r="G55" s="22"/>
    </row>
    <row r="56" spans="3:7">
      <c r="C56" s="17"/>
      <c r="D56" s="18"/>
      <c r="E56" s="15"/>
      <c r="F56" s="23"/>
      <c r="G56" s="22"/>
    </row>
    <row r="57" spans="3:7">
      <c r="C57" s="17"/>
      <c r="D57" s="18"/>
      <c r="E57" s="15"/>
      <c r="F57" s="23"/>
      <c r="G57" s="22"/>
    </row>
    <row r="58" spans="3:7">
      <c r="C58" s="17"/>
      <c r="D58" s="18"/>
      <c r="E58" s="15"/>
      <c r="F58" s="23"/>
      <c r="G58" s="22"/>
    </row>
    <row r="59" spans="3:7">
      <c r="C59" s="17"/>
      <c r="D59" s="18"/>
      <c r="E59" s="15"/>
      <c r="F59" s="23"/>
      <c r="G59" s="22"/>
    </row>
    <row r="60" spans="3:7">
      <c r="C60" s="17"/>
      <c r="D60" s="18"/>
      <c r="E60" s="15"/>
      <c r="F60" s="23"/>
      <c r="G60" s="22"/>
    </row>
    <row r="61" spans="3:7">
      <c r="C61" s="17"/>
      <c r="D61" s="18"/>
      <c r="E61" s="15"/>
      <c r="F61" s="23"/>
      <c r="G61" s="22"/>
    </row>
    <row r="62" spans="3:7">
      <c r="C62" s="17"/>
      <c r="D62" s="18"/>
      <c r="E62" s="15"/>
      <c r="F62" s="15"/>
      <c r="G62" s="16"/>
    </row>
    <row r="63" spans="3:7">
      <c r="C63" s="17"/>
      <c r="D63" s="18"/>
      <c r="E63" s="15"/>
      <c r="F63" s="15"/>
      <c r="G63" s="16"/>
    </row>
    <row r="64" spans="3:7">
      <c r="C64" s="17"/>
      <c r="D64" s="18"/>
      <c r="E64" s="15"/>
      <c r="F64" s="15"/>
      <c r="G64" s="16"/>
    </row>
    <row r="65" spans="3:7">
      <c r="C65" s="17"/>
      <c r="D65" s="18"/>
      <c r="E65" s="15"/>
      <c r="F65" s="15"/>
      <c r="G65" s="16"/>
    </row>
    <row r="66" spans="3:7">
      <c r="C66" s="17"/>
      <c r="D66" s="18"/>
      <c r="E66" s="15"/>
      <c r="F66" s="15"/>
      <c r="G66" s="16"/>
    </row>
    <row r="67" spans="3:7">
      <c r="C67" s="17"/>
      <c r="D67" s="18"/>
      <c r="E67" s="15"/>
      <c r="F67" s="15"/>
      <c r="G67" s="16"/>
    </row>
    <row r="68" spans="3:7">
      <c r="C68" s="17"/>
      <c r="D68" s="18"/>
      <c r="E68" s="15"/>
      <c r="F68" s="15"/>
      <c r="G68" s="16"/>
    </row>
    <row r="69" spans="3:7">
      <c r="C69" s="17"/>
      <c r="D69" s="18"/>
      <c r="E69" s="15"/>
      <c r="F69" s="15"/>
      <c r="G69" s="16"/>
    </row>
    <row r="70" spans="3:7">
      <c r="C70" s="17"/>
      <c r="D70" s="18"/>
      <c r="E70" s="15"/>
      <c r="F70" s="15"/>
      <c r="G70" s="16"/>
    </row>
    <row r="71" spans="3:7">
      <c r="C71" s="17"/>
      <c r="D71" s="18"/>
      <c r="E71" s="15"/>
      <c r="F71" s="15"/>
      <c r="G71" s="16"/>
    </row>
    <row r="72" spans="3:7">
      <c r="C72" s="17"/>
      <c r="D72" s="18"/>
      <c r="E72" s="15"/>
      <c r="F72" s="15"/>
      <c r="G72" s="16"/>
    </row>
    <row r="73" spans="3:7">
      <c r="C73" s="17"/>
      <c r="D73" s="18"/>
      <c r="E73" s="15"/>
      <c r="F73" s="15"/>
      <c r="G73" s="16"/>
    </row>
    <row r="74" spans="3:7">
      <c r="C74" s="17"/>
      <c r="D74" s="18"/>
      <c r="E74" s="15"/>
      <c r="F74" s="15"/>
      <c r="G74" s="16"/>
    </row>
    <row r="75" spans="3:7">
      <c r="C75" s="17"/>
      <c r="D75" s="18"/>
      <c r="E75" s="15"/>
      <c r="F75" s="15"/>
      <c r="G75" s="16"/>
    </row>
    <row r="76" spans="3:7">
      <c r="C76" s="17"/>
      <c r="D76" s="18"/>
      <c r="E76" s="15"/>
      <c r="F76" s="15"/>
      <c r="G76" s="16"/>
    </row>
    <row r="77" spans="3:7">
      <c r="C77" s="17"/>
      <c r="D77" s="18"/>
      <c r="E77" s="15"/>
      <c r="F77" s="15"/>
      <c r="G77" s="16"/>
    </row>
    <row r="78" spans="3:7">
      <c r="C78" s="17"/>
      <c r="D78" s="18"/>
      <c r="E78" s="15"/>
      <c r="F78" s="15"/>
      <c r="G78" s="16"/>
    </row>
    <row r="79" spans="3:7">
      <c r="C79" s="17"/>
      <c r="D79" s="18"/>
      <c r="E79" s="15"/>
      <c r="F79" s="15"/>
      <c r="G79" s="16"/>
    </row>
    <row r="80" spans="3:7">
      <c r="C80" s="17"/>
      <c r="D80" s="18"/>
      <c r="E80" s="15"/>
      <c r="F80" s="15"/>
      <c r="G80" s="16"/>
    </row>
    <row r="81" spans="3:7">
      <c r="C81" s="17"/>
      <c r="D81" s="18"/>
      <c r="E81" s="15"/>
      <c r="F81" s="15"/>
      <c r="G81" s="16"/>
    </row>
    <row r="82" spans="3:7">
      <c r="C82" s="17"/>
      <c r="D82" s="18"/>
      <c r="E82" s="15"/>
      <c r="F82" s="15"/>
      <c r="G82" s="16"/>
    </row>
    <row r="83" spans="3:7">
      <c r="C83" s="17"/>
      <c r="D83" s="18"/>
      <c r="E83" s="15"/>
      <c r="F83" s="15"/>
      <c r="G83" s="16"/>
    </row>
    <row r="84" spans="3:7">
      <c r="C84" s="17"/>
      <c r="D84" s="18"/>
      <c r="E84" s="15"/>
      <c r="F84" s="15"/>
      <c r="G84" s="16"/>
    </row>
    <row r="85" spans="3:7">
      <c r="C85" s="17"/>
      <c r="D85" s="18"/>
      <c r="E85" s="15"/>
      <c r="F85" s="15"/>
      <c r="G85" s="16"/>
    </row>
    <row r="86" spans="3:7">
      <c r="C86" s="17"/>
      <c r="D86" s="18"/>
      <c r="E86" s="15"/>
      <c r="F86" s="15"/>
      <c r="G86" s="16"/>
    </row>
    <row r="87" spans="3:7">
      <c r="C87" s="17"/>
      <c r="D87" s="18"/>
      <c r="E87" s="15"/>
      <c r="F87" s="15"/>
      <c r="G87" s="16"/>
    </row>
    <row r="88" spans="3:7">
      <c r="C88" s="17"/>
      <c r="D88" s="18"/>
      <c r="E88" s="15"/>
      <c r="F88" s="15"/>
      <c r="G88" s="16"/>
    </row>
    <row r="89" spans="3:7">
      <c r="C89" s="17"/>
      <c r="D89" s="18"/>
      <c r="E89" s="15"/>
      <c r="F89" s="15"/>
      <c r="G89" s="16"/>
    </row>
    <row r="90" spans="3:7">
      <c r="C90" s="17"/>
      <c r="D90" s="18"/>
      <c r="E90" s="15"/>
      <c r="F90" s="15"/>
      <c r="G90" s="16"/>
    </row>
    <row r="91" spans="3:7">
      <c r="C91" s="17"/>
      <c r="D91" s="18"/>
      <c r="E91" s="15"/>
      <c r="F91" s="15"/>
      <c r="G91" s="16"/>
    </row>
    <row r="92" spans="3:7">
      <c r="C92" s="17"/>
      <c r="D92" s="18"/>
      <c r="E92" s="15"/>
      <c r="F92" s="15"/>
      <c r="G92" s="16"/>
    </row>
    <row r="93" spans="3:7">
      <c r="C93" s="17"/>
      <c r="D93" s="18"/>
      <c r="E93" s="15"/>
      <c r="F93" s="15"/>
      <c r="G93" s="16"/>
    </row>
    <row r="94" spans="3:7">
      <c r="C94" s="17"/>
      <c r="D94" s="18"/>
      <c r="E94" s="15"/>
      <c r="F94" s="15"/>
      <c r="G94" s="16"/>
    </row>
    <row r="95" spans="3:7">
      <c r="C95" s="17"/>
      <c r="D95" s="18"/>
      <c r="E95" s="15"/>
      <c r="F95" s="15"/>
      <c r="G95" s="16"/>
    </row>
    <row r="96" spans="3:7">
      <c r="C96" s="17"/>
      <c r="D96" s="18"/>
      <c r="E96" s="15"/>
      <c r="F96" s="15"/>
      <c r="G96" s="16"/>
    </row>
    <row r="97" spans="3:7">
      <c r="C97" s="17"/>
      <c r="D97" s="18"/>
      <c r="E97" s="15"/>
      <c r="F97" s="15"/>
      <c r="G97" s="16"/>
    </row>
    <row r="98" spans="3:7">
      <c r="C98" s="17"/>
      <c r="D98" s="18"/>
      <c r="E98" s="15"/>
      <c r="F98" s="15"/>
      <c r="G98" s="16"/>
    </row>
    <row r="99" spans="3:7">
      <c r="C99" s="17"/>
      <c r="D99" s="18"/>
      <c r="E99" s="15"/>
      <c r="F99" s="15"/>
      <c r="G99" s="16"/>
    </row>
    <row r="100" spans="3:7">
      <c r="C100" s="17"/>
      <c r="D100" s="18"/>
      <c r="E100" s="15"/>
      <c r="F100" s="15"/>
      <c r="G100" s="16"/>
    </row>
    <row r="101" spans="3:7">
      <c r="C101" s="17"/>
      <c r="D101" s="18"/>
      <c r="E101" s="15"/>
      <c r="F101" s="15"/>
      <c r="G101" s="16"/>
    </row>
    <row r="102" spans="3:7">
      <c r="C102" s="17"/>
      <c r="D102" s="18"/>
      <c r="E102" s="15"/>
      <c r="F102" s="15"/>
      <c r="G102" s="16"/>
    </row>
    <row r="103" spans="3:7">
      <c r="C103" s="17"/>
      <c r="D103" s="18"/>
      <c r="E103" s="15"/>
      <c r="F103" s="15"/>
      <c r="G103" s="16"/>
    </row>
    <row r="104" spans="3:7">
      <c r="C104" s="17"/>
      <c r="D104" s="18"/>
      <c r="E104" s="15"/>
      <c r="F104" s="15"/>
      <c r="G104" s="16"/>
    </row>
    <row r="105" spans="3:7">
      <c r="C105" s="17"/>
      <c r="D105" s="18"/>
      <c r="E105" s="15"/>
      <c r="F105" s="15"/>
      <c r="G105" s="16"/>
    </row>
    <row r="106" spans="3:7">
      <c r="C106" s="17"/>
      <c r="D106" s="18"/>
      <c r="E106" s="15"/>
      <c r="F106" s="15"/>
      <c r="G106" s="16"/>
    </row>
    <row r="107" spans="3:7">
      <c r="C107" s="17"/>
      <c r="D107" s="18"/>
      <c r="E107" s="15"/>
      <c r="F107" s="15"/>
      <c r="G107" s="16"/>
    </row>
    <row r="108" spans="3:7">
      <c r="C108" s="17"/>
      <c r="D108" s="18"/>
      <c r="E108" s="15"/>
      <c r="F108" s="15"/>
      <c r="G108" s="16"/>
    </row>
    <row r="109" spans="3:7">
      <c r="C109" s="17"/>
      <c r="D109" s="18"/>
      <c r="E109" s="15"/>
      <c r="F109" s="15"/>
      <c r="G109" s="16"/>
    </row>
    <row r="110" spans="3:7">
      <c r="C110" s="17"/>
      <c r="D110" s="18"/>
      <c r="E110" s="15"/>
      <c r="F110" s="15"/>
      <c r="G110" s="16"/>
    </row>
    <row r="111" spans="3:7">
      <c r="C111" s="17"/>
      <c r="D111" s="18"/>
      <c r="E111" s="15"/>
      <c r="F111" s="15"/>
      <c r="G111" s="16"/>
    </row>
    <row r="112" spans="3:7">
      <c r="C112" s="17"/>
      <c r="D112" s="18"/>
      <c r="E112" s="15"/>
      <c r="F112" s="15"/>
      <c r="G112" s="16"/>
    </row>
    <row r="113" spans="3:7">
      <c r="C113" s="17"/>
      <c r="D113" s="18"/>
      <c r="E113" s="15"/>
      <c r="F113" s="15"/>
      <c r="G113" s="16"/>
    </row>
    <row r="114" spans="3:7">
      <c r="C114" s="17"/>
      <c r="D114" s="18"/>
      <c r="E114" s="15"/>
      <c r="F114" s="15"/>
      <c r="G114" s="16"/>
    </row>
    <row r="115" spans="3:7">
      <c r="C115" s="17"/>
      <c r="D115" s="18"/>
      <c r="E115" s="15"/>
      <c r="F115" s="15"/>
      <c r="G115" s="16"/>
    </row>
    <row r="116" spans="3:7">
      <c r="C116" s="17"/>
      <c r="D116" s="18"/>
      <c r="E116" s="15"/>
      <c r="F116" s="15"/>
      <c r="G116" s="16"/>
    </row>
    <row r="117" spans="3:7">
      <c r="C117" s="17"/>
      <c r="D117" s="18"/>
      <c r="E117" s="15"/>
      <c r="F117" s="15"/>
      <c r="G117" s="16"/>
    </row>
    <row r="118" spans="3:7">
      <c r="C118" s="17"/>
      <c r="D118" s="18"/>
      <c r="E118" s="15"/>
      <c r="F118" s="15"/>
      <c r="G118" s="16"/>
    </row>
    <row r="119" spans="3:7">
      <c r="C119" s="17"/>
      <c r="D119" s="18"/>
      <c r="E119" s="15"/>
      <c r="F119" s="15"/>
      <c r="G119" s="16"/>
    </row>
    <row r="120" spans="3:7">
      <c r="C120" s="17"/>
      <c r="D120" s="18"/>
      <c r="E120" s="15"/>
      <c r="F120" s="15"/>
      <c r="G120" s="16"/>
    </row>
    <row r="121" spans="3:7">
      <c r="C121" s="17"/>
      <c r="D121" s="18"/>
      <c r="E121" s="15"/>
      <c r="F121" s="15"/>
      <c r="G121" s="16"/>
    </row>
    <row r="122" spans="3:7">
      <c r="C122" s="17"/>
      <c r="D122" s="18"/>
      <c r="E122" s="15"/>
      <c r="F122" s="15"/>
      <c r="G122" s="16"/>
    </row>
    <row r="123" spans="3:7">
      <c r="C123" s="17"/>
      <c r="D123" s="18"/>
      <c r="E123" s="15"/>
      <c r="F123" s="15"/>
      <c r="G123" s="16"/>
    </row>
    <row r="124" spans="3:7">
      <c r="C124" s="17"/>
      <c r="D124" s="18"/>
      <c r="E124" s="15"/>
      <c r="F124" s="15"/>
      <c r="G124" s="16"/>
    </row>
    <row r="125" spans="3:7">
      <c r="C125" s="17"/>
      <c r="D125" s="18"/>
      <c r="E125" s="15"/>
      <c r="F125" s="15"/>
      <c r="G125" s="16"/>
    </row>
    <row r="126" spans="3:7">
      <c r="C126" s="17"/>
      <c r="D126" s="18"/>
      <c r="E126" s="15"/>
      <c r="F126" s="15"/>
      <c r="G126" s="16"/>
    </row>
    <row r="127" spans="3:7">
      <c r="C127" s="17"/>
      <c r="D127" s="18"/>
      <c r="E127" s="15"/>
      <c r="F127" s="15"/>
      <c r="G127" s="16"/>
    </row>
    <row r="128" spans="3:7">
      <c r="C128" s="17"/>
      <c r="D128" s="18"/>
      <c r="E128" s="15"/>
      <c r="F128" s="15"/>
      <c r="G128" s="16"/>
    </row>
    <row r="129" spans="3:7">
      <c r="C129" s="17"/>
      <c r="D129" s="18"/>
      <c r="E129" s="15"/>
      <c r="F129" s="15"/>
      <c r="G129" s="16"/>
    </row>
    <row r="130" spans="3:7">
      <c r="C130" s="17"/>
      <c r="D130" s="18"/>
      <c r="E130" s="15"/>
      <c r="F130" s="15"/>
      <c r="G130" s="16"/>
    </row>
    <row r="131" spans="3:7">
      <c r="C131" s="17"/>
      <c r="D131" s="18"/>
      <c r="E131" s="15"/>
      <c r="F131" s="15"/>
      <c r="G131" s="16"/>
    </row>
    <row r="132" spans="3:7">
      <c r="C132" s="17"/>
      <c r="D132" s="18"/>
      <c r="E132" s="15"/>
      <c r="F132" s="15"/>
      <c r="G132" s="16"/>
    </row>
    <row r="133" spans="3:7">
      <c r="C133" s="17"/>
      <c r="D133" s="18"/>
      <c r="E133" s="15"/>
      <c r="F133" s="15"/>
      <c r="G133" s="16"/>
    </row>
    <row r="134" spans="3:7">
      <c r="C134" s="17"/>
      <c r="D134" s="18"/>
      <c r="E134" s="15"/>
      <c r="F134" s="15"/>
      <c r="G134" s="16"/>
    </row>
    <row r="135" spans="3:7">
      <c r="C135" s="17"/>
      <c r="D135" s="18"/>
      <c r="E135" s="15"/>
      <c r="F135" s="15"/>
      <c r="G135" s="16"/>
    </row>
    <row r="136" spans="3:7">
      <c r="C136" s="17"/>
      <c r="D136" s="18"/>
      <c r="E136" s="15"/>
      <c r="F136" s="15"/>
      <c r="G136" s="16"/>
    </row>
    <row r="137" spans="3:7">
      <c r="C137" s="17"/>
      <c r="D137" s="18"/>
      <c r="E137" s="15"/>
      <c r="F137" s="15"/>
      <c r="G137" s="16"/>
    </row>
    <row r="138" spans="3:7">
      <c r="C138" s="17"/>
      <c r="D138" s="18"/>
      <c r="E138" s="15"/>
      <c r="F138" s="15"/>
      <c r="G138" s="16"/>
    </row>
    <row r="139" spans="3:7">
      <c r="C139" s="17"/>
      <c r="D139" s="18"/>
      <c r="E139" s="15"/>
      <c r="F139" s="15"/>
      <c r="G139" s="16"/>
    </row>
    <row r="140" spans="3:7">
      <c r="C140" s="17"/>
      <c r="D140" s="18"/>
      <c r="E140" s="15"/>
      <c r="F140" s="15"/>
      <c r="G140" s="16"/>
    </row>
    <row r="141" spans="3:7">
      <c r="C141" s="17"/>
      <c r="D141" s="18"/>
      <c r="E141" s="15"/>
      <c r="F141" s="15"/>
      <c r="G141" s="16"/>
    </row>
    <row r="142" spans="3:7">
      <c r="C142" s="17"/>
      <c r="D142" s="18"/>
      <c r="E142" s="15"/>
      <c r="F142" s="15"/>
      <c r="G142" s="16"/>
    </row>
    <row r="143" spans="3:7">
      <c r="C143" s="17"/>
      <c r="D143" s="18"/>
      <c r="E143" s="15"/>
      <c r="F143" s="15"/>
      <c r="G143" s="16"/>
    </row>
    <row r="144" spans="3:7">
      <c r="C144" s="17"/>
      <c r="D144" s="18"/>
      <c r="E144" s="15"/>
      <c r="F144" s="15"/>
      <c r="G144" s="16"/>
    </row>
    <row r="145" spans="3:7">
      <c r="C145" s="17"/>
      <c r="D145" s="18"/>
      <c r="E145" s="15"/>
      <c r="F145" s="15"/>
      <c r="G145" s="16"/>
    </row>
    <row r="146" spans="3:7">
      <c r="C146" s="17"/>
      <c r="D146" s="18"/>
      <c r="E146" s="15"/>
      <c r="F146" s="15"/>
      <c r="G146" s="16"/>
    </row>
    <row r="147" spans="3:7">
      <c r="C147" s="17"/>
      <c r="D147" s="18"/>
      <c r="E147" s="15"/>
      <c r="F147" s="15"/>
      <c r="G147" s="16"/>
    </row>
    <row r="148" spans="3:7">
      <c r="C148" s="17"/>
      <c r="D148" s="18"/>
      <c r="E148" s="15"/>
      <c r="F148" s="15"/>
      <c r="G148" s="16"/>
    </row>
    <row r="149" spans="3:7">
      <c r="C149" s="17"/>
      <c r="D149" s="18"/>
      <c r="E149" s="15"/>
      <c r="F149" s="15"/>
      <c r="G149" s="16"/>
    </row>
    <row r="150" spans="3:7">
      <c r="C150" s="17"/>
      <c r="D150" s="18"/>
      <c r="E150" s="15"/>
      <c r="F150" s="15"/>
      <c r="G150" s="16"/>
    </row>
    <row r="151" spans="3:7">
      <c r="C151" s="17"/>
      <c r="D151" s="18"/>
      <c r="E151" s="15"/>
      <c r="F151" s="15"/>
      <c r="G151" s="16"/>
    </row>
    <row r="152" spans="3:7">
      <c r="C152" s="17"/>
      <c r="D152" s="18"/>
      <c r="E152" s="15"/>
      <c r="F152" s="15"/>
      <c r="G152" s="16"/>
    </row>
    <row r="153" spans="3:7">
      <c r="C153" s="17"/>
      <c r="D153" s="18"/>
      <c r="E153" s="15"/>
      <c r="F153" s="15"/>
      <c r="G153" s="16"/>
    </row>
    <row r="154" spans="3:7">
      <c r="C154" s="17"/>
      <c r="D154" s="18"/>
      <c r="E154" s="15"/>
      <c r="F154" s="15"/>
      <c r="G154" s="16"/>
    </row>
    <row r="155" spans="3:7">
      <c r="C155" s="17"/>
      <c r="D155" s="18"/>
      <c r="E155" s="15"/>
      <c r="F155" s="15"/>
      <c r="G155" s="16"/>
    </row>
    <row r="156" spans="3:7">
      <c r="C156" s="17"/>
      <c r="D156" s="18"/>
      <c r="E156" s="15"/>
      <c r="F156" s="15"/>
      <c r="G156" s="16"/>
    </row>
    <row r="157" spans="3:7">
      <c r="C157" s="17"/>
      <c r="D157" s="18"/>
      <c r="E157" s="15"/>
      <c r="F157" s="15"/>
      <c r="G157" s="16"/>
    </row>
    <row r="158" spans="3:7">
      <c r="C158" s="17"/>
      <c r="D158" s="18"/>
      <c r="E158" s="15"/>
      <c r="F158" s="15"/>
      <c r="G158" s="16"/>
    </row>
    <row r="159" spans="3:7">
      <c r="C159" s="17"/>
      <c r="D159" s="18"/>
      <c r="E159" s="15"/>
      <c r="F159" s="15"/>
      <c r="G159" s="16"/>
    </row>
    <row r="160" spans="3:7">
      <c r="C160" s="17"/>
      <c r="D160" s="18"/>
      <c r="E160" s="15"/>
      <c r="F160" s="15"/>
      <c r="G160" s="16"/>
    </row>
    <row r="161" spans="3:7">
      <c r="C161" s="17"/>
      <c r="D161" s="18"/>
      <c r="E161" s="15"/>
      <c r="F161" s="15"/>
      <c r="G161" s="16"/>
    </row>
    <row r="162" spans="3:7">
      <c r="C162" s="17"/>
      <c r="D162" s="18"/>
      <c r="E162" s="15"/>
      <c r="F162" s="15"/>
      <c r="G162" s="16"/>
    </row>
    <row r="163" spans="3:7">
      <c r="C163" s="17"/>
      <c r="D163" s="18"/>
      <c r="E163" s="15"/>
      <c r="F163" s="15"/>
      <c r="G163" s="16"/>
    </row>
    <row r="164" spans="3:7">
      <c r="C164" s="17"/>
      <c r="D164" s="18"/>
      <c r="E164" s="15"/>
      <c r="F164" s="15"/>
      <c r="G164" s="16"/>
    </row>
    <row r="165" spans="3:7">
      <c r="C165" s="17"/>
      <c r="D165" s="18"/>
      <c r="E165" s="15"/>
      <c r="F165" s="15"/>
      <c r="G165" s="16"/>
    </row>
    <row r="166" spans="3:7">
      <c r="C166" s="17"/>
      <c r="D166" s="18"/>
      <c r="E166" s="15"/>
      <c r="F166" s="15"/>
      <c r="G166" s="16"/>
    </row>
    <row r="167" spans="3:7">
      <c r="C167" s="17"/>
      <c r="D167" s="18"/>
      <c r="E167" s="15"/>
      <c r="F167" s="15"/>
      <c r="G167" s="16"/>
    </row>
    <row r="168" spans="3:7">
      <c r="C168" s="17"/>
      <c r="D168" s="18"/>
      <c r="E168" s="15"/>
      <c r="F168" s="15"/>
      <c r="G168" s="16"/>
    </row>
    <row r="169" spans="3:7">
      <c r="C169" s="17"/>
      <c r="D169" s="18"/>
      <c r="E169" s="15"/>
      <c r="F169" s="15"/>
      <c r="G169" s="16"/>
    </row>
    <row r="170" spans="3:7">
      <c r="C170" s="17"/>
      <c r="D170" s="18"/>
      <c r="E170" s="15"/>
      <c r="F170" s="15"/>
      <c r="G170" s="16"/>
    </row>
    <row r="171" spans="3:7">
      <c r="C171" s="17"/>
      <c r="D171" s="18"/>
      <c r="E171" s="15"/>
      <c r="F171" s="15"/>
      <c r="G171" s="16"/>
    </row>
    <row r="172" spans="3:7">
      <c r="C172" s="17"/>
      <c r="D172" s="18"/>
      <c r="E172" s="15"/>
      <c r="F172" s="15"/>
      <c r="G172" s="16"/>
    </row>
    <row r="173" spans="3:7">
      <c r="C173" s="17"/>
      <c r="D173" s="18"/>
      <c r="E173" s="15"/>
      <c r="F173" s="15"/>
      <c r="G173" s="16"/>
    </row>
    <row r="174" spans="3:7">
      <c r="C174" s="17"/>
      <c r="D174" s="18"/>
      <c r="E174" s="15"/>
      <c r="F174" s="15"/>
      <c r="G174" s="16"/>
    </row>
    <row r="175" spans="3:7">
      <c r="C175" s="17"/>
      <c r="D175" s="18"/>
      <c r="E175" s="15"/>
      <c r="F175" s="15"/>
      <c r="G175" s="16"/>
    </row>
    <row r="176" spans="3:7">
      <c r="C176" s="17"/>
      <c r="D176" s="18"/>
      <c r="E176" s="15"/>
      <c r="F176" s="15"/>
      <c r="G176" s="16"/>
    </row>
    <row r="177" spans="3:7">
      <c r="C177" s="17"/>
      <c r="D177" s="18"/>
      <c r="E177" s="15"/>
      <c r="F177" s="15"/>
      <c r="G177" s="16"/>
    </row>
    <row r="178" spans="3:7">
      <c r="C178" s="17"/>
      <c r="D178" s="18"/>
      <c r="E178" s="15"/>
      <c r="F178" s="15"/>
      <c r="G178" s="16"/>
    </row>
    <row r="179" spans="3:7">
      <c r="C179" s="17"/>
      <c r="D179" s="18"/>
      <c r="E179" s="15"/>
      <c r="F179" s="15"/>
      <c r="G179" s="16"/>
    </row>
    <row r="180" spans="3:7">
      <c r="C180" s="17"/>
      <c r="D180" s="18"/>
      <c r="E180" s="15"/>
      <c r="F180" s="15"/>
      <c r="G180" s="16"/>
    </row>
    <row r="181" spans="3:7">
      <c r="C181" s="17"/>
      <c r="D181" s="18"/>
      <c r="E181" s="15"/>
      <c r="F181" s="15"/>
      <c r="G181" s="16"/>
    </row>
    <row r="182" spans="3:7">
      <c r="C182" s="17"/>
      <c r="D182" s="18"/>
      <c r="E182" s="15"/>
      <c r="F182" s="15"/>
      <c r="G182" s="16"/>
    </row>
    <row r="183" spans="3:7">
      <c r="C183" s="17"/>
      <c r="D183" s="18"/>
      <c r="E183" s="15"/>
      <c r="F183" s="15"/>
      <c r="G183" s="16"/>
    </row>
    <row r="184" spans="3:7">
      <c r="C184" s="17"/>
      <c r="D184" s="18"/>
      <c r="E184" s="15"/>
      <c r="F184" s="15"/>
      <c r="G184" s="16"/>
    </row>
    <row r="185" spans="3:7">
      <c r="C185" s="17"/>
      <c r="D185" s="18"/>
      <c r="E185" s="15"/>
      <c r="F185" s="15"/>
      <c r="G185" s="16"/>
    </row>
    <row r="186" spans="3:7">
      <c r="C186" s="17"/>
      <c r="D186" s="18"/>
      <c r="E186" s="15"/>
      <c r="F186" s="15"/>
      <c r="G186" s="16"/>
    </row>
    <row r="187" spans="3:7">
      <c r="C187" s="17"/>
      <c r="D187" s="18"/>
      <c r="E187" s="15"/>
      <c r="F187" s="15"/>
      <c r="G187" s="16"/>
    </row>
    <row r="188" spans="3:7">
      <c r="C188" s="17"/>
      <c r="D188" s="18"/>
      <c r="E188" s="15"/>
      <c r="F188" s="15"/>
      <c r="G188" s="16"/>
    </row>
    <row r="189" spans="3:7">
      <c r="C189" s="17"/>
      <c r="D189" s="18"/>
      <c r="E189" s="15"/>
      <c r="F189" s="15"/>
      <c r="G189" s="16"/>
    </row>
    <row r="190" spans="3:7">
      <c r="C190" s="17"/>
      <c r="D190" s="18"/>
      <c r="E190" s="15"/>
      <c r="F190" s="15"/>
      <c r="G190" s="16"/>
    </row>
    <row r="191" spans="3:7">
      <c r="C191" s="17"/>
      <c r="D191" s="18"/>
      <c r="E191" s="15"/>
      <c r="F191" s="15"/>
      <c r="G191" s="16"/>
    </row>
    <row r="192" spans="3:7">
      <c r="C192" s="17"/>
      <c r="D192" s="18"/>
      <c r="E192" s="15"/>
      <c r="F192" s="15"/>
      <c r="G192" s="16"/>
    </row>
    <row r="193" spans="3:7">
      <c r="C193" s="17"/>
      <c r="D193" s="18"/>
      <c r="E193" s="15"/>
      <c r="F193" s="15"/>
      <c r="G193" s="16"/>
    </row>
    <row r="194" spans="3:7">
      <c r="C194" s="17"/>
      <c r="D194" s="18"/>
      <c r="E194" s="15"/>
      <c r="F194" s="15"/>
      <c r="G194" s="16"/>
    </row>
    <row r="195" spans="3:7">
      <c r="C195" s="17"/>
      <c r="D195" s="18"/>
      <c r="E195" s="15"/>
      <c r="F195" s="15"/>
      <c r="G195" s="16"/>
    </row>
    <row r="196" spans="3:7">
      <c r="C196" s="17"/>
      <c r="E196" s="15"/>
      <c r="F196" s="15"/>
    </row>
    <row r="197" spans="3:7">
      <c r="C197" s="17"/>
      <c r="E197" s="15"/>
      <c r="F197" s="15"/>
    </row>
    <row r="198" spans="3:7">
      <c r="C198" s="17"/>
    </row>
    <row r="199" spans="3:7">
      <c r="C199" s="17"/>
    </row>
    <row r="200" spans="3:7">
      <c r="C200" s="17"/>
    </row>
    <row r="201" spans="3:7">
      <c r="C201" s="17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topLeftCell="A10" workbookViewId="0">
      <selection activeCell="K35" sqref="K35"/>
    </sheetView>
  </sheetViews>
  <sheetFormatPr defaultRowHeight="15.75"/>
  <cols>
    <col min="3" max="3" width="10.5" style="2" customWidth="1"/>
    <col min="4" max="4" width="12.75" style="2" customWidth="1"/>
    <col min="5" max="7" width="9" style="2"/>
  </cols>
  <sheetData>
    <row r="1" spans="2:10">
      <c r="E1" s="2" t="s">
        <v>42</v>
      </c>
      <c r="F1" s="2" t="s">
        <v>43</v>
      </c>
      <c r="G1" s="2" t="s">
        <v>44</v>
      </c>
      <c r="H1" s="2"/>
      <c r="I1" s="2"/>
      <c r="J1" s="2"/>
    </row>
    <row r="2" spans="2:10">
      <c r="C2" s="12" t="s">
        <v>30</v>
      </c>
      <c r="D2" s="14" t="s">
        <v>31</v>
      </c>
    </row>
    <row r="3" spans="2:10">
      <c r="C3" s="12" t="s">
        <v>32</v>
      </c>
      <c r="D3" s="14" t="s">
        <v>7</v>
      </c>
    </row>
    <row r="4" spans="2:10">
      <c r="C4" s="12" t="s">
        <v>33</v>
      </c>
      <c r="D4" s="14" t="s">
        <v>6</v>
      </c>
      <c r="E4" s="15">
        <f>Summary!D14</f>
        <v>7.45</v>
      </c>
      <c r="F4" s="15" t="str">
        <f>Summary!D15</f>
        <v>xx</v>
      </c>
      <c r="G4" s="15" t="str">
        <f>Summary!D16</f>
        <v>xx</v>
      </c>
      <c r="H4" s="15"/>
      <c r="I4" s="15"/>
      <c r="J4" s="15"/>
    </row>
    <row r="5" spans="2:10">
      <c r="C5" s="12" t="s">
        <v>35</v>
      </c>
      <c r="D5" s="14" t="s">
        <v>9</v>
      </c>
      <c r="E5" s="2" t="str">
        <f>Summary!G14</f>
        <v>x</v>
      </c>
      <c r="F5" s="2">
        <f>Summary!G15</f>
        <v>0</v>
      </c>
      <c r="G5" s="2">
        <f>Summary!G16</f>
        <v>0</v>
      </c>
      <c r="H5" s="2"/>
      <c r="I5" s="2"/>
      <c r="J5" s="2"/>
    </row>
    <row r="6" spans="2:10">
      <c r="C6" s="12" t="s">
        <v>19</v>
      </c>
      <c r="D6" s="14" t="s">
        <v>14</v>
      </c>
      <c r="E6" s="2">
        <f>Summary!B14</f>
        <v>4.9799999999999997E-2</v>
      </c>
      <c r="F6" s="2">
        <f>Summary!B15</f>
        <v>4.9799999999999997E-2</v>
      </c>
      <c r="G6" s="2">
        <f>Summary!B16</f>
        <v>4.9799999999999997E-2</v>
      </c>
      <c r="H6" s="2"/>
      <c r="I6" s="2"/>
      <c r="J6" s="2"/>
    </row>
    <row r="7" spans="2:10">
      <c r="C7" s="12" t="s">
        <v>21</v>
      </c>
      <c r="D7" s="14" t="s">
        <v>14</v>
      </c>
      <c r="E7" s="2" t="str">
        <f>Summary!C14</f>
        <v>max</v>
      </c>
      <c r="F7" s="2" t="str">
        <f>Summary!C15</f>
        <v>max</v>
      </c>
      <c r="G7" s="2" t="str">
        <f>Summary!C16</f>
        <v>max</v>
      </c>
      <c r="H7" s="2"/>
      <c r="I7" s="2"/>
      <c r="J7" s="2"/>
    </row>
    <row r="11" spans="2:10">
      <c r="C11" s="12" t="s">
        <v>41</v>
      </c>
      <c r="D11" s="14" t="s">
        <v>37</v>
      </c>
      <c r="E11" s="2">
        <v>0.48399999999999999</v>
      </c>
    </row>
    <row r="12" spans="2:10">
      <c r="C12" s="31" t="s">
        <v>36</v>
      </c>
      <c r="D12" s="31"/>
      <c r="E12" s="31"/>
    </row>
    <row r="13" spans="2:10">
      <c r="B13" t="s">
        <v>46</v>
      </c>
      <c r="C13" s="31" t="s">
        <v>40</v>
      </c>
      <c r="D13" s="31"/>
      <c r="E13" s="2" t="s">
        <v>39</v>
      </c>
      <c r="F13" s="2" t="s">
        <v>38</v>
      </c>
      <c r="G13" s="2" t="s">
        <v>34</v>
      </c>
    </row>
    <row r="14" spans="2:10">
      <c r="B14" s="26" t="s">
        <v>47</v>
      </c>
      <c r="C14" s="13" t="s">
        <v>31</v>
      </c>
      <c r="D14" s="13" t="s">
        <v>13</v>
      </c>
      <c r="E14" s="13" t="s">
        <v>37</v>
      </c>
      <c r="F14" s="13" t="s">
        <v>37</v>
      </c>
      <c r="G14" s="13" t="s">
        <v>9</v>
      </c>
    </row>
    <row r="15" spans="2:10">
      <c r="B15" t="s">
        <v>55</v>
      </c>
      <c r="C15" s="17">
        <v>1.7534722222222299E-2</v>
      </c>
      <c r="D15" s="18">
        <f t="shared" ref="D15:D34" si="0">C15*24*60*60</f>
        <v>1515.0000000000066</v>
      </c>
      <c r="E15" s="23">
        <v>0</v>
      </c>
      <c r="F15" s="23">
        <f t="shared" ref="F15:F35" si="1">E15-$E$11</f>
        <v>-0.48399999999999999</v>
      </c>
      <c r="G15" s="25">
        <v>0</v>
      </c>
    </row>
    <row r="16" spans="2:10">
      <c r="C16" s="17">
        <v>1.7881944444444499E-2</v>
      </c>
      <c r="D16" s="18">
        <f t="shared" si="0"/>
        <v>1545.0000000000048</v>
      </c>
      <c r="E16" s="23">
        <v>1.097</v>
      </c>
      <c r="F16" s="23">
        <f t="shared" si="1"/>
        <v>0.61299999999999999</v>
      </c>
      <c r="G16" s="25">
        <f>F16/(D16-D15-4)</f>
        <v>2.3576923076924727E-2</v>
      </c>
    </row>
    <row r="17" spans="1:7">
      <c r="B17" t="s">
        <v>56</v>
      </c>
      <c r="C17" s="17">
        <v>1.8229166666666699E-2</v>
      </c>
      <c r="D17" s="18">
        <f t="shared" si="0"/>
        <v>1575.0000000000027</v>
      </c>
      <c r="E17" s="23">
        <v>0.51600000000000001</v>
      </c>
      <c r="F17" s="23">
        <f t="shared" si="1"/>
        <v>3.2000000000000028E-2</v>
      </c>
      <c r="G17" s="25">
        <f t="shared" ref="G17" si="2">F17/(D17-D16)</f>
        <v>1.0666666666667404E-3</v>
      </c>
    </row>
    <row r="18" spans="1:7">
      <c r="A18" s="27"/>
      <c r="C18" s="17">
        <v>1.8576388888888899E-2</v>
      </c>
      <c r="D18" s="18">
        <f t="shared" si="0"/>
        <v>1605.0000000000009</v>
      </c>
      <c r="E18" s="23">
        <v>0.49199999999999999</v>
      </c>
      <c r="F18" s="23">
        <f t="shared" si="1"/>
        <v>8.0000000000000071E-3</v>
      </c>
      <c r="G18" s="16">
        <f t="shared" ref="G18:G35" si="3">F18/(D18-D17)</f>
        <v>2.6666666666668305E-4</v>
      </c>
    </row>
    <row r="19" spans="1:7">
      <c r="C19" s="17">
        <v>1.8923611111111099E-2</v>
      </c>
      <c r="D19" s="18">
        <f t="shared" si="0"/>
        <v>1634.9999999999989</v>
      </c>
      <c r="E19" s="23">
        <v>0.48799999999999999</v>
      </c>
      <c r="F19" s="23">
        <f t="shared" si="1"/>
        <v>4.0000000000000036E-3</v>
      </c>
      <c r="G19" s="16">
        <f t="shared" si="3"/>
        <v>1.3333333333334256E-4</v>
      </c>
    </row>
    <row r="20" spans="1:7">
      <c r="B20" s="27" t="s">
        <v>51</v>
      </c>
      <c r="C20" s="17">
        <v>1.9270833333333334E-2</v>
      </c>
      <c r="D20" s="18">
        <f t="shared" si="0"/>
        <v>1665</v>
      </c>
      <c r="E20" s="23">
        <v>0.48699999999999999</v>
      </c>
      <c r="F20" s="23">
        <f t="shared" si="1"/>
        <v>3.0000000000000027E-3</v>
      </c>
      <c r="G20" s="16">
        <f t="shared" si="3"/>
        <v>9.9999999999996305E-5</v>
      </c>
    </row>
    <row r="21" spans="1:7">
      <c r="B21" s="27" t="s">
        <v>51</v>
      </c>
      <c r="C21" s="17">
        <v>1.9618055555555555E-2</v>
      </c>
      <c r="D21" s="18">
        <f t="shared" si="0"/>
        <v>1695</v>
      </c>
      <c r="E21" s="23">
        <v>0.499</v>
      </c>
      <c r="F21" s="23">
        <f t="shared" si="1"/>
        <v>1.5000000000000013E-2</v>
      </c>
      <c r="G21" s="16">
        <f t="shared" si="3"/>
        <v>5.0000000000000044E-4</v>
      </c>
    </row>
    <row r="22" spans="1:7">
      <c r="C22" s="17">
        <v>2.0312500000000001E-2</v>
      </c>
      <c r="D22" s="18">
        <f t="shared" si="0"/>
        <v>1755.0000000000002</v>
      </c>
      <c r="E22" s="23">
        <v>0.48599999999999999</v>
      </c>
      <c r="F22" s="23">
        <f t="shared" si="1"/>
        <v>2.0000000000000018E-3</v>
      </c>
      <c r="G22" s="16">
        <f t="shared" si="3"/>
        <v>3.3333333333333233E-5</v>
      </c>
    </row>
    <row r="23" spans="1:7">
      <c r="C23" s="17">
        <v>2.1006944444444401E-2</v>
      </c>
      <c r="D23" s="18">
        <f t="shared" si="0"/>
        <v>1814.9999999999964</v>
      </c>
      <c r="E23" s="23">
        <v>0.61499999999999999</v>
      </c>
      <c r="F23" s="23">
        <f t="shared" si="1"/>
        <v>0.13100000000000001</v>
      </c>
      <c r="G23" s="16">
        <f t="shared" si="3"/>
        <v>2.1833333333334741E-3</v>
      </c>
    </row>
    <row r="24" spans="1:7">
      <c r="C24" s="17">
        <v>2.1701388888888899E-2</v>
      </c>
      <c r="D24" s="18">
        <f t="shared" si="0"/>
        <v>1875.0000000000009</v>
      </c>
      <c r="E24" s="23">
        <v>0.96599999999999997</v>
      </c>
      <c r="F24" s="23">
        <f t="shared" si="1"/>
        <v>0.48199999999999998</v>
      </c>
      <c r="G24" s="16">
        <f t="shared" si="3"/>
        <v>8.0333333333327244E-3</v>
      </c>
    </row>
    <row r="25" spans="1:7">
      <c r="C25" s="17">
        <v>2.2395833333333299E-2</v>
      </c>
      <c r="D25" s="18">
        <f t="shared" si="0"/>
        <v>1934.999999999997</v>
      </c>
      <c r="E25" s="23">
        <v>0.748</v>
      </c>
      <c r="F25" s="23">
        <f t="shared" si="1"/>
        <v>0.26400000000000001</v>
      </c>
      <c r="G25" s="16">
        <f t="shared" si="3"/>
        <v>4.4000000000002839E-3</v>
      </c>
    </row>
    <row r="26" spans="1:7">
      <c r="B26" s="27" t="s">
        <v>53</v>
      </c>
      <c r="C26" s="17">
        <v>2.30902777777778E-2</v>
      </c>
      <c r="D26" s="18">
        <f t="shared" si="0"/>
        <v>1995.0000000000018</v>
      </c>
      <c r="E26" s="23">
        <v>0.879</v>
      </c>
      <c r="F26" s="23">
        <f t="shared" si="1"/>
        <v>0.39500000000000002</v>
      </c>
      <c r="G26" s="16">
        <f t="shared" si="3"/>
        <v>6.5833333333328095E-3</v>
      </c>
    </row>
    <row r="27" spans="1:7">
      <c r="C27" s="17">
        <v>2.37847222222222E-2</v>
      </c>
      <c r="D27" s="18">
        <f t="shared" si="0"/>
        <v>2054.9999999999982</v>
      </c>
      <c r="E27" s="23">
        <v>1.0189999999999999</v>
      </c>
      <c r="F27" s="23">
        <f t="shared" si="1"/>
        <v>0.53499999999999992</v>
      </c>
      <c r="G27" s="16">
        <f t="shared" si="3"/>
        <v>8.916666666667206E-3</v>
      </c>
    </row>
    <row r="28" spans="1:7">
      <c r="C28" s="17">
        <v>2.4479166666666601E-2</v>
      </c>
      <c r="D28" s="18">
        <f t="shared" si="0"/>
        <v>2114.9999999999941</v>
      </c>
      <c r="E28" s="23">
        <v>0.85799999999999998</v>
      </c>
      <c r="F28" s="23">
        <f t="shared" si="1"/>
        <v>0.374</v>
      </c>
      <c r="G28" s="16">
        <f t="shared" si="3"/>
        <v>6.2333333333337588E-3</v>
      </c>
    </row>
    <row r="29" spans="1:7">
      <c r="C29" s="17">
        <v>2.5173611111111001E-2</v>
      </c>
      <c r="D29" s="18">
        <f t="shared" si="0"/>
        <v>2174.9999999999905</v>
      </c>
      <c r="E29" s="23">
        <v>0.71799999999999997</v>
      </c>
      <c r="F29" s="23">
        <f t="shared" si="1"/>
        <v>0.23399999999999999</v>
      </c>
      <c r="G29" s="16">
        <f t="shared" si="3"/>
        <v>3.9000000000002362E-3</v>
      </c>
    </row>
    <row r="30" spans="1:7">
      <c r="C30" s="17">
        <v>2.5868055555555401E-2</v>
      </c>
      <c r="D30" s="18">
        <f t="shared" si="0"/>
        <v>2234.9999999999864</v>
      </c>
      <c r="E30" s="23">
        <v>1.587</v>
      </c>
      <c r="F30" s="23">
        <f t="shared" si="1"/>
        <v>1.103</v>
      </c>
      <c r="G30" s="16">
        <f t="shared" si="3"/>
        <v>1.8383333333334587E-2</v>
      </c>
    </row>
    <row r="31" spans="1:7">
      <c r="B31" s="27" t="s">
        <v>53</v>
      </c>
      <c r="C31" s="17">
        <v>2.6562499999999802E-2</v>
      </c>
      <c r="D31" s="18">
        <f t="shared" si="0"/>
        <v>2294.9999999999827</v>
      </c>
      <c r="E31" s="23">
        <v>1.2629999999999999</v>
      </c>
      <c r="F31" s="23">
        <f t="shared" si="1"/>
        <v>0.77899999999999991</v>
      </c>
      <c r="G31" s="16">
        <f t="shared" si="3"/>
        <v>1.2983333333334119E-2</v>
      </c>
    </row>
    <row r="32" spans="1:7">
      <c r="C32" s="17">
        <v>2.7256944444444198E-2</v>
      </c>
      <c r="D32" s="18">
        <f t="shared" si="0"/>
        <v>2354.9999999999786</v>
      </c>
      <c r="E32" s="23">
        <v>0.64900000000000002</v>
      </c>
      <c r="F32" s="23">
        <f t="shared" si="1"/>
        <v>0.16500000000000004</v>
      </c>
      <c r="G32" s="16">
        <f t="shared" si="3"/>
        <v>2.7500000000001881E-3</v>
      </c>
    </row>
    <row r="33" spans="2:7">
      <c r="C33" s="17">
        <v>2.7951388888888599E-2</v>
      </c>
      <c r="D33" s="18">
        <f t="shared" si="0"/>
        <v>2414.999999999975</v>
      </c>
      <c r="E33" s="23">
        <v>0.54200000000000004</v>
      </c>
      <c r="F33" s="23">
        <f t="shared" si="1"/>
        <v>5.8000000000000052E-2</v>
      </c>
      <c r="G33" s="16">
        <f t="shared" si="3"/>
        <v>9.6666666666672609E-4</v>
      </c>
    </row>
    <row r="34" spans="2:7">
      <c r="B34" s="27" t="s">
        <v>53</v>
      </c>
      <c r="C34" s="17">
        <v>2.8645833333332999E-2</v>
      </c>
      <c r="D34" s="18">
        <f t="shared" si="0"/>
        <v>2474.9999999999709</v>
      </c>
      <c r="E34" s="23">
        <v>0.50600000000000001</v>
      </c>
      <c r="F34" s="23">
        <f t="shared" si="1"/>
        <v>2.200000000000002E-2</v>
      </c>
      <c r="G34" s="16">
        <f t="shared" si="3"/>
        <v>3.6666666666669199E-4</v>
      </c>
    </row>
    <row r="35" spans="2:7">
      <c r="C35" s="17" t="s">
        <v>54</v>
      </c>
      <c r="D35" s="18"/>
      <c r="E35" s="23">
        <v>1.0580000000000001</v>
      </c>
      <c r="F35" s="23">
        <f t="shared" si="1"/>
        <v>0.57400000000000007</v>
      </c>
      <c r="G35" s="16">
        <f t="shared" si="3"/>
        <v>-2.3191919191919467E-4</v>
      </c>
    </row>
    <row r="36" spans="2:7">
      <c r="C36" s="17"/>
      <c r="D36" s="18"/>
      <c r="E36" s="23"/>
      <c r="F36" s="23"/>
      <c r="G36" s="16"/>
    </row>
    <row r="37" spans="2:7">
      <c r="C37" s="17"/>
      <c r="D37" s="18"/>
      <c r="E37" s="23"/>
      <c r="F37" s="23"/>
      <c r="G37" s="16"/>
    </row>
    <row r="38" spans="2:7">
      <c r="C38" s="17"/>
      <c r="D38" s="18"/>
      <c r="E38" s="23"/>
      <c r="F38" s="23"/>
      <c r="G38" s="16"/>
    </row>
    <row r="39" spans="2:7">
      <c r="C39" s="17"/>
      <c r="D39" s="18"/>
      <c r="E39" s="23"/>
      <c r="F39" s="23"/>
      <c r="G39" s="16"/>
    </row>
    <row r="40" spans="2:7">
      <c r="C40" s="17"/>
      <c r="D40" s="18"/>
      <c r="E40" s="23"/>
      <c r="F40" s="23"/>
      <c r="G40" s="16"/>
    </row>
    <row r="41" spans="2:7">
      <c r="C41" s="17"/>
      <c r="D41" s="18"/>
      <c r="E41" s="23"/>
      <c r="F41" s="23"/>
      <c r="G41" s="16"/>
    </row>
    <row r="42" spans="2:7">
      <c r="C42" s="17"/>
      <c r="D42" s="18"/>
      <c r="E42" s="23"/>
      <c r="F42" s="23"/>
      <c r="G42" s="16"/>
    </row>
    <row r="43" spans="2:7">
      <c r="C43" s="17"/>
      <c r="D43" s="18"/>
      <c r="E43" s="23"/>
      <c r="F43" s="23"/>
      <c r="G43" s="16"/>
    </row>
    <row r="44" spans="2:7">
      <c r="C44" s="17"/>
      <c r="D44" s="18"/>
      <c r="E44" s="23"/>
      <c r="F44" s="23"/>
      <c r="G44" s="16"/>
    </row>
    <row r="45" spans="2:7">
      <c r="C45" s="17"/>
      <c r="D45" s="18"/>
      <c r="E45" s="23"/>
      <c r="F45" s="23"/>
      <c r="G45" s="16"/>
    </row>
    <row r="46" spans="2:7">
      <c r="C46" s="17"/>
      <c r="D46" s="18"/>
      <c r="E46" s="23"/>
      <c r="F46" s="23"/>
      <c r="G46" s="16"/>
    </row>
    <row r="47" spans="2:7">
      <c r="C47" s="17"/>
      <c r="D47" s="18"/>
      <c r="E47" s="23"/>
      <c r="F47" s="23"/>
      <c r="G47" s="16"/>
    </row>
    <row r="48" spans="2:7">
      <c r="C48" s="17"/>
      <c r="D48" s="18"/>
      <c r="E48" s="23"/>
      <c r="F48" s="23"/>
      <c r="G48" s="16"/>
    </row>
    <row r="49" spans="3:7">
      <c r="C49" s="17"/>
      <c r="D49" s="18"/>
      <c r="E49" s="23"/>
      <c r="F49" s="23"/>
      <c r="G49" s="16"/>
    </row>
    <row r="50" spans="3:7">
      <c r="C50" s="17"/>
      <c r="D50" s="18"/>
      <c r="E50" s="23"/>
      <c r="F50" s="23"/>
      <c r="G50" s="16"/>
    </row>
    <row r="51" spans="3:7">
      <c r="C51" s="17"/>
      <c r="D51" s="18"/>
      <c r="E51" s="23"/>
      <c r="F51" s="23"/>
      <c r="G51" s="16"/>
    </row>
    <row r="52" spans="3:7">
      <c r="C52" s="17"/>
      <c r="D52" s="18"/>
      <c r="E52" s="23"/>
      <c r="F52" s="23"/>
      <c r="G52" s="16"/>
    </row>
    <row r="53" spans="3:7">
      <c r="C53" s="17"/>
      <c r="D53" s="18"/>
      <c r="E53" s="23"/>
      <c r="F53" s="23"/>
      <c r="G53" s="16"/>
    </row>
    <row r="54" spans="3:7">
      <c r="C54" s="17"/>
      <c r="D54" s="18"/>
      <c r="E54" s="23"/>
      <c r="F54" s="23"/>
      <c r="G54" s="16"/>
    </row>
    <row r="55" spans="3:7">
      <c r="C55" s="17"/>
      <c r="D55" s="18"/>
      <c r="E55" s="23"/>
      <c r="F55" s="23"/>
      <c r="G55" s="16"/>
    </row>
    <row r="56" spans="3:7">
      <c r="C56" s="17"/>
      <c r="D56" s="18"/>
      <c r="E56" s="23"/>
      <c r="F56" s="23"/>
      <c r="G56" s="16"/>
    </row>
    <row r="57" spans="3:7">
      <c r="C57" s="17"/>
      <c r="D57" s="18"/>
      <c r="E57" s="23"/>
      <c r="F57" s="23"/>
      <c r="G57" s="16"/>
    </row>
    <row r="58" spans="3:7">
      <c r="C58" s="17"/>
      <c r="D58" s="18"/>
      <c r="E58" s="23"/>
      <c r="F58" s="23"/>
      <c r="G58" s="16"/>
    </row>
    <row r="59" spans="3:7">
      <c r="C59" s="17"/>
      <c r="D59" s="18"/>
      <c r="E59" s="23"/>
      <c r="F59" s="23"/>
      <c r="G59" s="16"/>
    </row>
    <row r="60" spans="3:7">
      <c r="C60" s="17"/>
      <c r="D60" s="18"/>
      <c r="E60" s="23"/>
      <c r="F60" s="23"/>
      <c r="G60" s="16"/>
    </row>
    <row r="61" spans="3:7">
      <c r="C61" s="17"/>
      <c r="D61" s="18"/>
      <c r="E61" s="23"/>
      <c r="F61" s="23"/>
      <c r="G61" s="16"/>
    </row>
    <row r="62" spans="3:7">
      <c r="C62" s="17"/>
      <c r="D62" s="18"/>
      <c r="E62" s="23"/>
      <c r="F62" s="23"/>
      <c r="G62" s="16"/>
    </row>
    <row r="63" spans="3:7">
      <c r="C63" s="17"/>
      <c r="D63" s="18"/>
      <c r="E63" s="23"/>
      <c r="F63" s="23"/>
      <c r="G63" s="16"/>
    </row>
    <row r="64" spans="3:7">
      <c r="C64" s="17"/>
      <c r="D64" s="18"/>
      <c r="E64" s="23"/>
      <c r="F64" s="23"/>
      <c r="G64" s="16"/>
    </row>
    <row r="65" spans="3:7">
      <c r="C65" s="17"/>
      <c r="D65" s="18"/>
      <c r="E65" s="23"/>
      <c r="F65" s="23"/>
      <c r="G65" s="16"/>
    </row>
    <row r="66" spans="3:7">
      <c r="C66" s="17"/>
      <c r="D66" s="18"/>
      <c r="E66" s="23"/>
      <c r="F66" s="23"/>
      <c r="G66" s="16"/>
    </row>
    <row r="67" spans="3:7">
      <c r="C67" s="17"/>
      <c r="D67" s="18"/>
      <c r="E67" s="23"/>
      <c r="F67" s="23"/>
      <c r="G67" s="16"/>
    </row>
    <row r="68" spans="3:7">
      <c r="C68" s="17"/>
      <c r="D68" s="18"/>
      <c r="E68" s="23"/>
      <c r="F68" s="23"/>
      <c r="G68" s="16"/>
    </row>
    <row r="69" spans="3:7">
      <c r="C69" s="17"/>
      <c r="D69" s="18"/>
      <c r="E69" s="23"/>
      <c r="F69" s="23"/>
      <c r="G69" s="16"/>
    </row>
    <row r="70" spans="3:7">
      <c r="C70" s="17"/>
      <c r="D70" s="18"/>
      <c r="E70" s="23"/>
      <c r="F70" s="23"/>
      <c r="G70" s="16"/>
    </row>
    <row r="71" spans="3:7">
      <c r="C71" s="17"/>
      <c r="D71" s="18"/>
      <c r="E71" s="23"/>
      <c r="F71" s="23"/>
      <c r="G71" s="16"/>
    </row>
    <row r="72" spans="3:7">
      <c r="C72" s="17"/>
      <c r="D72" s="18"/>
      <c r="E72" s="23"/>
      <c r="F72" s="23"/>
      <c r="G72" s="16"/>
    </row>
    <row r="73" spans="3:7">
      <c r="C73" s="17"/>
      <c r="D73" s="18"/>
      <c r="E73" s="23"/>
      <c r="F73" s="23"/>
      <c r="G73" s="16"/>
    </row>
    <row r="74" spans="3:7">
      <c r="C74" s="17"/>
      <c r="D74" s="18"/>
      <c r="E74" s="23"/>
      <c r="F74" s="23"/>
      <c r="G74" s="16"/>
    </row>
    <row r="75" spans="3:7">
      <c r="C75" s="17"/>
      <c r="D75" s="18"/>
      <c r="E75" s="23"/>
      <c r="F75" s="23"/>
      <c r="G75" s="16"/>
    </row>
    <row r="76" spans="3:7">
      <c r="C76" s="17"/>
      <c r="D76" s="18"/>
      <c r="E76" s="23"/>
      <c r="F76" s="23"/>
      <c r="G76" s="16"/>
    </row>
    <row r="77" spans="3:7">
      <c r="C77" s="17"/>
      <c r="D77" s="18"/>
      <c r="E77" s="23"/>
      <c r="F77" s="23"/>
      <c r="G77" s="16"/>
    </row>
    <row r="78" spans="3:7">
      <c r="C78" s="17"/>
      <c r="D78" s="18"/>
      <c r="E78" s="23"/>
      <c r="F78" s="23"/>
      <c r="G78" s="16"/>
    </row>
    <row r="79" spans="3:7">
      <c r="C79" s="17"/>
      <c r="D79" s="18"/>
      <c r="E79" s="23"/>
      <c r="F79" s="23"/>
      <c r="G79" s="16"/>
    </row>
    <row r="80" spans="3:7">
      <c r="C80" s="17"/>
      <c r="D80" s="18"/>
      <c r="E80" s="23"/>
      <c r="F80" s="23"/>
      <c r="G80" s="16"/>
    </row>
    <row r="81" spans="3:7">
      <c r="C81" s="17"/>
      <c r="D81" s="18"/>
      <c r="E81" s="23"/>
      <c r="F81" s="23"/>
      <c r="G81" s="16"/>
    </row>
    <row r="82" spans="3:7">
      <c r="C82" s="17"/>
      <c r="D82" s="18"/>
      <c r="E82" s="23"/>
      <c r="F82" s="23"/>
      <c r="G82" s="16"/>
    </row>
    <row r="83" spans="3:7">
      <c r="C83" s="17"/>
      <c r="D83" s="18"/>
      <c r="E83" s="23"/>
      <c r="F83" s="23"/>
      <c r="G83" s="16"/>
    </row>
    <row r="84" spans="3:7">
      <c r="C84" s="17"/>
      <c r="D84" s="18"/>
      <c r="E84" s="23"/>
      <c r="F84" s="23"/>
      <c r="G84" s="16"/>
    </row>
    <row r="85" spans="3:7">
      <c r="C85" s="17"/>
      <c r="D85" s="18"/>
      <c r="E85" s="23"/>
      <c r="F85" s="23"/>
      <c r="G85" s="16"/>
    </row>
    <row r="86" spans="3:7">
      <c r="C86" s="17"/>
      <c r="D86" s="18"/>
      <c r="E86" s="23"/>
      <c r="F86" s="23"/>
      <c r="G86" s="16"/>
    </row>
    <row r="87" spans="3:7">
      <c r="C87" s="17"/>
      <c r="D87" s="18"/>
      <c r="E87" s="23"/>
      <c r="F87" s="23"/>
      <c r="G87" s="16"/>
    </row>
    <row r="88" spans="3:7">
      <c r="C88" s="17"/>
      <c r="D88" s="18"/>
      <c r="E88" s="23"/>
      <c r="F88" s="23"/>
      <c r="G88" s="16"/>
    </row>
    <row r="89" spans="3:7">
      <c r="C89" s="17"/>
      <c r="D89" s="18"/>
      <c r="E89" s="23"/>
      <c r="F89" s="23"/>
      <c r="G89" s="16"/>
    </row>
    <row r="90" spans="3:7">
      <c r="C90" s="17"/>
      <c r="D90" s="18"/>
      <c r="E90" s="23"/>
      <c r="F90" s="23"/>
      <c r="G90" s="16"/>
    </row>
    <row r="91" spans="3:7">
      <c r="C91" s="17"/>
      <c r="D91" s="18"/>
      <c r="E91" s="23"/>
      <c r="F91" s="23"/>
      <c r="G91" s="16"/>
    </row>
    <row r="92" spans="3:7">
      <c r="C92" s="17"/>
      <c r="D92" s="18"/>
      <c r="E92" s="23"/>
      <c r="F92" s="23"/>
      <c r="G92" s="16"/>
    </row>
    <row r="93" spans="3:7">
      <c r="C93" s="17"/>
      <c r="D93" s="18"/>
      <c r="E93" s="23"/>
      <c r="F93" s="23"/>
      <c r="G93" s="16"/>
    </row>
    <row r="94" spans="3:7">
      <c r="C94" s="17"/>
      <c r="D94" s="18"/>
      <c r="E94" s="23"/>
      <c r="F94" s="23"/>
      <c r="G94" s="16"/>
    </row>
    <row r="95" spans="3:7">
      <c r="C95" s="17"/>
      <c r="D95" s="18"/>
      <c r="E95" s="23"/>
      <c r="F95" s="23"/>
      <c r="G95" s="16"/>
    </row>
    <row r="96" spans="3:7">
      <c r="C96" s="17"/>
      <c r="D96" s="18"/>
      <c r="E96" s="23"/>
      <c r="F96" s="23"/>
      <c r="G96" s="16"/>
    </row>
    <row r="97" spans="3:7">
      <c r="C97" s="17"/>
      <c r="D97" s="18"/>
      <c r="E97" s="23"/>
      <c r="F97" s="23"/>
      <c r="G97" s="16"/>
    </row>
    <row r="98" spans="3:7">
      <c r="C98" s="17"/>
      <c r="D98" s="18"/>
      <c r="E98" s="23"/>
      <c r="F98" s="23"/>
      <c r="G98" s="16"/>
    </row>
    <row r="99" spans="3:7">
      <c r="C99" s="17"/>
      <c r="D99" s="18"/>
      <c r="E99" s="23"/>
      <c r="F99" s="23"/>
      <c r="G99" s="16"/>
    </row>
    <row r="100" spans="3:7">
      <c r="C100" s="17"/>
      <c r="D100" s="18"/>
      <c r="E100" s="23"/>
      <c r="F100" s="23"/>
      <c r="G100" s="16"/>
    </row>
    <row r="101" spans="3:7">
      <c r="C101" s="17"/>
      <c r="D101" s="18"/>
      <c r="E101" s="23"/>
      <c r="F101" s="23"/>
      <c r="G101" s="16"/>
    </row>
    <row r="102" spans="3:7">
      <c r="C102" s="17"/>
      <c r="D102" s="18"/>
      <c r="E102" s="23"/>
      <c r="F102" s="23"/>
      <c r="G102" s="16"/>
    </row>
    <row r="103" spans="3:7">
      <c r="C103" s="17"/>
      <c r="D103" s="18"/>
      <c r="E103" s="23"/>
      <c r="F103" s="23"/>
      <c r="G103" s="16"/>
    </row>
    <row r="104" spans="3:7">
      <c r="C104" s="17"/>
      <c r="D104" s="18"/>
      <c r="E104" s="23"/>
      <c r="F104" s="23"/>
      <c r="G104" s="16"/>
    </row>
    <row r="105" spans="3:7">
      <c r="C105" s="17"/>
      <c r="D105" s="18"/>
      <c r="E105" s="23"/>
      <c r="F105" s="23"/>
      <c r="G105" s="16"/>
    </row>
    <row r="106" spans="3:7">
      <c r="C106" s="17"/>
      <c r="D106" s="18"/>
      <c r="E106" s="23"/>
      <c r="F106" s="23"/>
      <c r="G106" s="16"/>
    </row>
    <row r="107" spans="3:7">
      <c r="C107" s="17"/>
      <c r="D107" s="18"/>
      <c r="E107" s="23"/>
      <c r="F107" s="23"/>
      <c r="G107" s="16"/>
    </row>
    <row r="108" spans="3:7">
      <c r="C108" s="17"/>
      <c r="D108" s="18"/>
      <c r="E108" s="23"/>
      <c r="F108" s="23"/>
      <c r="G108" s="16"/>
    </row>
    <row r="109" spans="3:7">
      <c r="C109" s="17"/>
      <c r="D109" s="18"/>
      <c r="E109" s="23"/>
      <c r="F109" s="23"/>
      <c r="G109" s="16"/>
    </row>
    <row r="110" spans="3:7">
      <c r="C110" s="17"/>
      <c r="D110" s="18"/>
      <c r="E110" s="23"/>
      <c r="F110" s="23"/>
      <c r="G110" s="16"/>
    </row>
    <row r="111" spans="3:7">
      <c r="C111" s="17"/>
      <c r="D111" s="18"/>
      <c r="E111" s="23"/>
      <c r="F111" s="23"/>
      <c r="G111" s="16"/>
    </row>
    <row r="112" spans="3:7">
      <c r="C112" s="17"/>
      <c r="D112" s="18"/>
      <c r="E112" s="23"/>
      <c r="F112" s="23"/>
      <c r="G112" s="16"/>
    </row>
    <row r="113" spans="3:7">
      <c r="C113" s="17"/>
      <c r="D113" s="18"/>
      <c r="E113" s="23"/>
      <c r="F113" s="23"/>
      <c r="G113" s="16"/>
    </row>
    <row r="114" spans="3:7">
      <c r="C114" s="17"/>
      <c r="D114" s="18"/>
      <c r="E114" s="23"/>
      <c r="F114" s="23"/>
      <c r="G114" s="16"/>
    </row>
    <row r="115" spans="3:7">
      <c r="C115" s="17"/>
      <c r="D115" s="18"/>
      <c r="E115" s="23"/>
      <c r="F115" s="23"/>
      <c r="G115" s="16"/>
    </row>
    <row r="116" spans="3:7">
      <c r="C116" s="17"/>
      <c r="D116" s="18"/>
      <c r="E116" s="23"/>
      <c r="F116" s="23"/>
      <c r="G116" s="16"/>
    </row>
    <row r="117" spans="3:7">
      <c r="C117" s="17"/>
      <c r="D117" s="18"/>
      <c r="E117" s="23"/>
      <c r="F117" s="23"/>
      <c r="G117" s="16"/>
    </row>
    <row r="118" spans="3:7">
      <c r="C118" s="17"/>
      <c r="D118" s="18"/>
      <c r="E118" s="23"/>
      <c r="F118" s="23"/>
      <c r="G118" s="16"/>
    </row>
    <row r="119" spans="3:7">
      <c r="C119" s="17"/>
      <c r="D119" s="18"/>
      <c r="E119" s="23"/>
      <c r="F119" s="23"/>
      <c r="G119" s="16"/>
    </row>
    <row r="120" spans="3:7">
      <c r="C120" s="17"/>
      <c r="D120" s="18"/>
      <c r="E120" s="23"/>
      <c r="F120" s="23"/>
      <c r="G120" s="16"/>
    </row>
    <row r="121" spans="3:7">
      <c r="C121" s="17"/>
      <c r="D121" s="18"/>
      <c r="E121" s="23"/>
      <c r="F121" s="23"/>
      <c r="G121" s="16"/>
    </row>
    <row r="122" spans="3:7">
      <c r="C122" s="17"/>
      <c r="D122" s="18"/>
      <c r="E122" s="23"/>
      <c r="F122" s="23"/>
      <c r="G122" s="16"/>
    </row>
    <row r="123" spans="3:7">
      <c r="C123" s="17"/>
      <c r="D123" s="18"/>
      <c r="E123" s="23"/>
      <c r="F123" s="23"/>
      <c r="G123" s="16"/>
    </row>
    <row r="124" spans="3:7">
      <c r="C124" s="17"/>
      <c r="D124" s="18"/>
      <c r="E124" s="23"/>
      <c r="F124" s="23"/>
      <c r="G124" s="16"/>
    </row>
    <row r="125" spans="3:7">
      <c r="C125" s="17"/>
      <c r="D125" s="18"/>
      <c r="E125" s="23"/>
      <c r="F125" s="23"/>
      <c r="G125" s="16"/>
    </row>
    <row r="126" spans="3:7">
      <c r="C126" s="17"/>
      <c r="D126" s="18"/>
      <c r="E126" s="23"/>
      <c r="F126" s="23"/>
      <c r="G126" s="16"/>
    </row>
    <row r="127" spans="3:7">
      <c r="C127" s="17"/>
      <c r="D127" s="18"/>
      <c r="E127" s="23"/>
      <c r="F127" s="23"/>
      <c r="G127" s="16"/>
    </row>
    <row r="128" spans="3:7">
      <c r="C128" s="17"/>
      <c r="D128" s="18"/>
      <c r="E128" s="23"/>
      <c r="F128" s="23"/>
      <c r="G128" s="16"/>
    </row>
    <row r="129" spans="3:7">
      <c r="C129" s="17"/>
      <c r="D129" s="18"/>
      <c r="E129" s="23"/>
      <c r="F129" s="23"/>
      <c r="G129" s="16"/>
    </row>
    <row r="130" spans="3:7">
      <c r="C130" s="17"/>
      <c r="D130" s="18"/>
      <c r="E130" s="23"/>
      <c r="F130" s="23"/>
      <c r="G130" s="16"/>
    </row>
    <row r="131" spans="3:7">
      <c r="C131" s="17"/>
      <c r="D131" s="18"/>
      <c r="E131" s="23"/>
      <c r="F131" s="23"/>
      <c r="G131" s="16"/>
    </row>
    <row r="132" spans="3:7">
      <c r="C132" s="17"/>
      <c r="D132" s="18"/>
      <c r="E132" s="23"/>
      <c r="F132" s="23"/>
      <c r="G132" s="16"/>
    </row>
    <row r="133" spans="3:7">
      <c r="C133" s="17"/>
      <c r="D133" s="18"/>
      <c r="E133" s="23"/>
      <c r="F133" s="23"/>
      <c r="G133" s="16"/>
    </row>
    <row r="134" spans="3:7">
      <c r="C134" s="17"/>
      <c r="D134" s="18"/>
      <c r="E134" s="23"/>
      <c r="F134" s="23"/>
      <c r="G134" s="16"/>
    </row>
    <row r="135" spans="3:7">
      <c r="C135" s="17"/>
      <c r="D135" s="18"/>
      <c r="E135" s="23"/>
      <c r="F135" s="23"/>
      <c r="G135" s="16"/>
    </row>
    <row r="136" spans="3:7">
      <c r="C136" s="17"/>
      <c r="D136" s="18"/>
      <c r="E136" s="23"/>
      <c r="F136" s="23"/>
      <c r="G136" s="16"/>
    </row>
    <row r="137" spans="3:7">
      <c r="C137" s="17"/>
      <c r="D137" s="18"/>
      <c r="E137" s="23"/>
      <c r="F137" s="23"/>
      <c r="G137" s="16"/>
    </row>
    <row r="138" spans="3:7">
      <c r="C138" s="17"/>
      <c r="D138" s="18"/>
      <c r="E138" s="23"/>
      <c r="F138" s="23"/>
      <c r="G138" s="16"/>
    </row>
    <row r="139" spans="3:7">
      <c r="C139" s="17"/>
      <c r="D139" s="18"/>
      <c r="E139" s="23"/>
      <c r="F139" s="23"/>
      <c r="G139" s="16"/>
    </row>
    <row r="140" spans="3:7">
      <c r="C140" s="17"/>
      <c r="D140" s="18"/>
      <c r="E140" s="23"/>
      <c r="F140" s="23"/>
      <c r="G140" s="16"/>
    </row>
    <row r="141" spans="3:7">
      <c r="C141" s="17"/>
      <c r="D141" s="18"/>
      <c r="E141" s="23"/>
      <c r="F141" s="23"/>
      <c r="G141" s="16"/>
    </row>
    <row r="142" spans="3:7">
      <c r="C142" s="17"/>
      <c r="D142" s="18"/>
      <c r="E142" s="23"/>
      <c r="F142" s="23"/>
      <c r="G142" s="16"/>
    </row>
    <row r="143" spans="3:7">
      <c r="C143" s="17"/>
      <c r="D143" s="18"/>
      <c r="E143" s="23"/>
      <c r="F143" s="23"/>
      <c r="G143" s="16"/>
    </row>
    <row r="144" spans="3:7">
      <c r="C144" s="17"/>
      <c r="D144" s="18"/>
      <c r="E144" s="23"/>
      <c r="F144" s="23"/>
      <c r="G144" s="16"/>
    </row>
    <row r="145" spans="3:7">
      <c r="C145" s="17"/>
      <c r="D145" s="18"/>
      <c r="E145" s="23"/>
      <c r="F145" s="23"/>
      <c r="G145" s="16"/>
    </row>
    <row r="146" spans="3:7">
      <c r="C146" s="17"/>
      <c r="D146" s="18"/>
      <c r="E146" s="23"/>
      <c r="F146" s="23"/>
      <c r="G146" s="16"/>
    </row>
    <row r="147" spans="3:7">
      <c r="C147" s="17"/>
      <c r="D147" s="18"/>
      <c r="E147" s="23"/>
      <c r="F147" s="23"/>
      <c r="G147" s="16"/>
    </row>
    <row r="148" spans="3:7">
      <c r="C148" s="17"/>
      <c r="D148" s="18"/>
      <c r="E148" s="23"/>
      <c r="F148" s="23"/>
      <c r="G148" s="16"/>
    </row>
    <row r="149" spans="3:7">
      <c r="C149" s="17"/>
      <c r="D149" s="18"/>
      <c r="E149" s="23"/>
      <c r="F149" s="23">
        <f t="shared" ref="F149:F201" si="4">E149-$E$11</f>
        <v>-0.48399999999999999</v>
      </c>
      <c r="G149" s="16" t="e">
        <f t="shared" ref="G149:G201" si="5">F149/(D149-D148)</f>
        <v>#DIV/0!</v>
      </c>
    </row>
    <row r="150" spans="3:7">
      <c r="C150" s="17"/>
      <c r="D150" s="18"/>
      <c r="E150" s="23"/>
      <c r="F150" s="23">
        <f t="shared" si="4"/>
        <v>-0.48399999999999999</v>
      </c>
      <c r="G150" s="16" t="e">
        <f t="shared" si="5"/>
        <v>#DIV/0!</v>
      </c>
    </row>
    <row r="151" spans="3:7">
      <c r="C151" s="17"/>
      <c r="D151" s="18"/>
      <c r="E151" s="23"/>
      <c r="F151" s="23">
        <f t="shared" si="4"/>
        <v>-0.48399999999999999</v>
      </c>
      <c r="G151" s="16" t="e">
        <f t="shared" si="5"/>
        <v>#DIV/0!</v>
      </c>
    </row>
    <row r="152" spans="3:7">
      <c r="C152" s="17"/>
      <c r="D152" s="18"/>
      <c r="E152" s="23"/>
      <c r="F152" s="23">
        <f t="shared" si="4"/>
        <v>-0.48399999999999999</v>
      </c>
      <c r="G152" s="16" t="e">
        <f t="shared" si="5"/>
        <v>#DIV/0!</v>
      </c>
    </row>
    <row r="153" spans="3:7">
      <c r="C153" s="17"/>
      <c r="D153" s="18"/>
      <c r="E153" s="23"/>
      <c r="F153" s="23">
        <f t="shared" si="4"/>
        <v>-0.48399999999999999</v>
      </c>
      <c r="G153" s="16" t="e">
        <f t="shared" si="5"/>
        <v>#DIV/0!</v>
      </c>
    </row>
    <row r="154" spans="3:7">
      <c r="C154" s="17"/>
      <c r="D154" s="18"/>
      <c r="E154" s="23"/>
      <c r="F154" s="23">
        <f t="shared" si="4"/>
        <v>-0.48399999999999999</v>
      </c>
      <c r="G154" s="16" t="e">
        <f t="shared" si="5"/>
        <v>#DIV/0!</v>
      </c>
    </row>
    <row r="155" spans="3:7">
      <c r="C155" s="17"/>
      <c r="D155" s="18"/>
      <c r="E155" s="23"/>
      <c r="F155" s="23">
        <f t="shared" si="4"/>
        <v>-0.48399999999999999</v>
      </c>
      <c r="G155" s="16" t="e">
        <f t="shared" si="5"/>
        <v>#DIV/0!</v>
      </c>
    </row>
    <row r="156" spans="3:7">
      <c r="C156" s="17"/>
      <c r="D156" s="18"/>
      <c r="E156" s="23"/>
      <c r="F156" s="23">
        <f t="shared" si="4"/>
        <v>-0.48399999999999999</v>
      </c>
      <c r="G156" s="16" t="e">
        <f t="shared" si="5"/>
        <v>#DIV/0!</v>
      </c>
    </row>
    <row r="157" spans="3:7">
      <c r="C157" s="17"/>
      <c r="D157" s="18"/>
      <c r="E157" s="23"/>
      <c r="F157" s="23">
        <f t="shared" si="4"/>
        <v>-0.48399999999999999</v>
      </c>
      <c r="G157" s="16" t="e">
        <f t="shared" si="5"/>
        <v>#DIV/0!</v>
      </c>
    </row>
    <row r="158" spans="3:7">
      <c r="C158" s="17"/>
      <c r="D158" s="18"/>
      <c r="E158" s="23"/>
      <c r="F158" s="23">
        <f t="shared" si="4"/>
        <v>-0.48399999999999999</v>
      </c>
      <c r="G158" s="16" t="e">
        <f t="shared" si="5"/>
        <v>#DIV/0!</v>
      </c>
    </row>
    <row r="159" spans="3:7">
      <c r="C159" s="17"/>
      <c r="D159" s="18"/>
      <c r="E159" s="23"/>
      <c r="F159" s="23">
        <f t="shared" si="4"/>
        <v>-0.48399999999999999</v>
      </c>
      <c r="G159" s="16" t="e">
        <f t="shared" si="5"/>
        <v>#DIV/0!</v>
      </c>
    </row>
    <row r="160" spans="3:7">
      <c r="C160" s="17"/>
      <c r="D160" s="18"/>
      <c r="E160" s="23"/>
      <c r="F160" s="23">
        <f t="shared" si="4"/>
        <v>-0.48399999999999999</v>
      </c>
      <c r="G160" s="16" t="e">
        <f t="shared" si="5"/>
        <v>#DIV/0!</v>
      </c>
    </row>
    <row r="161" spans="3:7">
      <c r="C161" s="17"/>
      <c r="D161" s="18"/>
      <c r="E161" s="23"/>
      <c r="F161" s="23">
        <f t="shared" si="4"/>
        <v>-0.48399999999999999</v>
      </c>
      <c r="G161" s="16" t="e">
        <f t="shared" si="5"/>
        <v>#DIV/0!</v>
      </c>
    </row>
    <row r="162" spans="3:7">
      <c r="C162" s="17"/>
      <c r="D162" s="18"/>
      <c r="E162" s="23"/>
      <c r="F162" s="23">
        <f t="shared" si="4"/>
        <v>-0.48399999999999999</v>
      </c>
      <c r="G162" s="16" t="e">
        <f t="shared" si="5"/>
        <v>#DIV/0!</v>
      </c>
    </row>
    <row r="163" spans="3:7">
      <c r="C163" s="17"/>
      <c r="D163" s="18"/>
      <c r="E163" s="23"/>
      <c r="F163" s="23">
        <f t="shared" si="4"/>
        <v>-0.48399999999999999</v>
      </c>
      <c r="G163" s="16" t="e">
        <f t="shared" si="5"/>
        <v>#DIV/0!</v>
      </c>
    </row>
    <row r="164" spans="3:7">
      <c r="C164" s="17"/>
      <c r="D164" s="18"/>
      <c r="E164" s="23"/>
      <c r="F164" s="23">
        <f t="shared" si="4"/>
        <v>-0.48399999999999999</v>
      </c>
      <c r="G164" s="16" t="e">
        <f t="shared" si="5"/>
        <v>#DIV/0!</v>
      </c>
    </row>
    <row r="165" spans="3:7">
      <c r="C165" s="17"/>
      <c r="D165" s="18"/>
      <c r="E165" s="23"/>
      <c r="F165" s="23">
        <f t="shared" si="4"/>
        <v>-0.48399999999999999</v>
      </c>
      <c r="G165" s="16" t="e">
        <f t="shared" si="5"/>
        <v>#DIV/0!</v>
      </c>
    </row>
    <row r="166" spans="3:7">
      <c r="C166" s="17"/>
      <c r="D166" s="18"/>
      <c r="E166" s="23"/>
      <c r="F166" s="23">
        <f t="shared" si="4"/>
        <v>-0.48399999999999999</v>
      </c>
      <c r="G166" s="16" t="e">
        <f t="shared" si="5"/>
        <v>#DIV/0!</v>
      </c>
    </row>
    <row r="167" spans="3:7">
      <c r="C167" s="17"/>
      <c r="D167" s="18"/>
      <c r="E167" s="23"/>
      <c r="F167" s="23">
        <f t="shared" si="4"/>
        <v>-0.48399999999999999</v>
      </c>
      <c r="G167" s="16" t="e">
        <f t="shared" si="5"/>
        <v>#DIV/0!</v>
      </c>
    </row>
    <row r="168" spans="3:7">
      <c r="C168" s="17"/>
      <c r="D168" s="18"/>
      <c r="E168" s="23"/>
      <c r="F168" s="23">
        <f t="shared" si="4"/>
        <v>-0.48399999999999999</v>
      </c>
      <c r="G168" s="16" t="e">
        <f t="shared" si="5"/>
        <v>#DIV/0!</v>
      </c>
    </row>
    <row r="169" spans="3:7">
      <c r="C169" s="17"/>
      <c r="D169" s="18"/>
      <c r="E169" s="23"/>
      <c r="F169" s="23">
        <f t="shared" si="4"/>
        <v>-0.48399999999999999</v>
      </c>
      <c r="G169" s="16" t="e">
        <f t="shared" si="5"/>
        <v>#DIV/0!</v>
      </c>
    </row>
    <row r="170" spans="3:7">
      <c r="C170" s="17"/>
      <c r="D170" s="18"/>
      <c r="E170" s="23"/>
      <c r="F170" s="23">
        <f t="shared" si="4"/>
        <v>-0.48399999999999999</v>
      </c>
      <c r="G170" s="16" t="e">
        <f t="shared" si="5"/>
        <v>#DIV/0!</v>
      </c>
    </row>
    <row r="171" spans="3:7">
      <c r="C171" s="17"/>
      <c r="D171" s="18"/>
      <c r="E171" s="23"/>
      <c r="F171" s="23">
        <f t="shared" si="4"/>
        <v>-0.48399999999999999</v>
      </c>
      <c r="G171" s="16" t="e">
        <f t="shared" si="5"/>
        <v>#DIV/0!</v>
      </c>
    </row>
    <row r="172" spans="3:7">
      <c r="C172" s="17"/>
      <c r="D172" s="18"/>
      <c r="E172" s="23"/>
      <c r="F172" s="23">
        <f t="shared" si="4"/>
        <v>-0.48399999999999999</v>
      </c>
      <c r="G172" s="16" t="e">
        <f t="shared" si="5"/>
        <v>#DIV/0!</v>
      </c>
    </row>
    <row r="173" spans="3:7">
      <c r="C173" s="17"/>
      <c r="D173" s="18"/>
      <c r="E173" s="23"/>
      <c r="F173" s="23">
        <f t="shared" si="4"/>
        <v>-0.48399999999999999</v>
      </c>
      <c r="G173" s="16" t="e">
        <f t="shared" si="5"/>
        <v>#DIV/0!</v>
      </c>
    </row>
    <row r="174" spans="3:7">
      <c r="C174" s="17"/>
      <c r="D174" s="18"/>
      <c r="E174" s="23"/>
      <c r="F174" s="23">
        <f t="shared" si="4"/>
        <v>-0.48399999999999999</v>
      </c>
      <c r="G174" s="16" t="e">
        <f t="shared" si="5"/>
        <v>#DIV/0!</v>
      </c>
    </row>
    <row r="175" spans="3:7">
      <c r="C175" s="17"/>
      <c r="D175" s="18"/>
      <c r="E175" s="23"/>
      <c r="F175" s="23">
        <f t="shared" si="4"/>
        <v>-0.48399999999999999</v>
      </c>
      <c r="G175" s="16" t="e">
        <f t="shared" si="5"/>
        <v>#DIV/0!</v>
      </c>
    </row>
    <row r="176" spans="3:7">
      <c r="C176" s="17"/>
      <c r="D176" s="18"/>
      <c r="E176" s="23"/>
      <c r="F176" s="23">
        <f t="shared" si="4"/>
        <v>-0.48399999999999999</v>
      </c>
      <c r="G176" s="16" t="e">
        <f t="shared" si="5"/>
        <v>#DIV/0!</v>
      </c>
    </row>
    <row r="177" spans="3:7">
      <c r="C177" s="17"/>
      <c r="D177" s="18"/>
      <c r="E177" s="23"/>
      <c r="F177" s="23">
        <f t="shared" si="4"/>
        <v>-0.48399999999999999</v>
      </c>
      <c r="G177" s="16" t="e">
        <f t="shared" si="5"/>
        <v>#DIV/0!</v>
      </c>
    </row>
    <row r="178" spans="3:7">
      <c r="C178" s="17"/>
      <c r="D178" s="18"/>
      <c r="E178" s="23"/>
      <c r="F178" s="23">
        <f t="shared" si="4"/>
        <v>-0.48399999999999999</v>
      </c>
      <c r="G178" s="16" t="e">
        <f t="shared" si="5"/>
        <v>#DIV/0!</v>
      </c>
    </row>
    <row r="179" spans="3:7">
      <c r="C179" s="17"/>
      <c r="D179" s="18"/>
      <c r="E179" s="23"/>
      <c r="F179" s="23">
        <f t="shared" si="4"/>
        <v>-0.48399999999999999</v>
      </c>
      <c r="G179" s="16" t="e">
        <f t="shared" si="5"/>
        <v>#DIV/0!</v>
      </c>
    </row>
    <row r="180" spans="3:7">
      <c r="C180" s="17"/>
      <c r="D180" s="18"/>
      <c r="E180" s="23"/>
      <c r="F180" s="23">
        <f t="shared" si="4"/>
        <v>-0.48399999999999999</v>
      </c>
      <c r="G180" s="16" t="e">
        <f t="shared" si="5"/>
        <v>#DIV/0!</v>
      </c>
    </row>
    <row r="181" spans="3:7">
      <c r="C181" s="17"/>
      <c r="D181" s="18"/>
      <c r="E181" s="23"/>
      <c r="F181" s="23">
        <f t="shared" si="4"/>
        <v>-0.48399999999999999</v>
      </c>
      <c r="G181" s="16" t="e">
        <f t="shared" si="5"/>
        <v>#DIV/0!</v>
      </c>
    </row>
    <row r="182" spans="3:7">
      <c r="C182" s="17"/>
      <c r="D182" s="18"/>
      <c r="E182" s="23"/>
      <c r="F182" s="23">
        <f t="shared" si="4"/>
        <v>-0.48399999999999999</v>
      </c>
      <c r="G182" s="16" t="e">
        <f t="shared" si="5"/>
        <v>#DIV/0!</v>
      </c>
    </row>
    <row r="183" spans="3:7">
      <c r="C183" s="17"/>
      <c r="D183" s="18"/>
      <c r="E183" s="23"/>
      <c r="F183" s="23">
        <f t="shared" si="4"/>
        <v>-0.48399999999999999</v>
      </c>
      <c r="G183" s="16" t="e">
        <f t="shared" si="5"/>
        <v>#DIV/0!</v>
      </c>
    </row>
    <row r="184" spans="3:7">
      <c r="C184" s="17"/>
      <c r="D184" s="18"/>
      <c r="E184" s="23"/>
      <c r="F184" s="23">
        <f t="shared" si="4"/>
        <v>-0.48399999999999999</v>
      </c>
      <c r="G184" s="16" t="e">
        <f t="shared" si="5"/>
        <v>#DIV/0!</v>
      </c>
    </row>
    <row r="185" spans="3:7">
      <c r="C185" s="17"/>
      <c r="D185" s="18"/>
      <c r="E185" s="23"/>
      <c r="F185" s="23">
        <f t="shared" si="4"/>
        <v>-0.48399999999999999</v>
      </c>
      <c r="G185" s="16" t="e">
        <f t="shared" si="5"/>
        <v>#DIV/0!</v>
      </c>
    </row>
    <row r="186" spans="3:7">
      <c r="C186" s="17"/>
      <c r="D186" s="18"/>
      <c r="E186" s="23"/>
      <c r="F186" s="23">
        <f t="shared" si="4"/>
        <v>-0.48399999999999999</v>
      </c>
      <c r="G186" s="16" t="e">
        <f t="shared" si="5"/>
        <v>#DIV/0!</v>
      </c>
    </row>
    <row r="187" spans="3:7">
      <c r="C187" s="17"/>
      <c r="D187" s="18"/>
      <c r="E187" s="23"/>
      <c r="F187" s="23">
        <f t="shared" si="4"/>
        <v>-0.48399999999999999</v>
      </c>
      <c r="G187" s="16" t="e">
        <f t="shared" si="5"/>
        <v>#DIV/0!</v>
      </c>
    </row>
    <row r="188" spans="3:7">
      <c r="C188" s="17"/>
      <c r="D188" s="18"/>
      <c r="E188" s="23"/>
      <c r="F188" s="23">
        <f t="shared" si="4"/>
        <v>-0.48399999999999999</v>
      </c>
      <c r="G188" s="16" t="e">
        <f t="shared" si="5"/>
        <v>#DIV/0!</v>
      </c>
    </row>
    <row r="189" spans="3:7">
      <c r="C189" s="17"/>
      <c r="D189" s="18"/>
      <c r="E189" s="23"/>
      <c r="F189" s="23">
        <f t="shared" si="4"/>
        <v>-0.48399999999999999</v>
      </c>
      <c r="G189" s="16" t="e">
        <f t="shared" si="5"/>
        <v>#DIV/0!</v>
      </c>
    </row>
    <row r="190" spans="3:7">
      <c r="C190" s="17"/>
      <c r="D190" s="18"/>
      <c r="E190" s="23"/>
      <c r="F190" s="23">
        <f t="shared" si="4"/>
        <v>-0.48399999999999999</v>
      </c>
      <c r="G190" s="16" t="e">
        <f t="shared" si="5"/>
        <v>#DIV/0!</v>
      </c>
    </row>
    <row r="191" spans="3:7">
      <c r="C191" s="17"/>
      <c r="D191" s="18"/>
      <c r="E191" s="23"/>
      <c r="F191" s="23">
        <f t="shared" si="4"/>
        <v>-0.48399999999999999</v>
      </c>
      <c r="G191" s="16" t="e">
        <f t="shared" si="5"/>
        <v>#DIV/0!</v>
      </c>
    </row>
    <row r="192" spans="3:7">
      <c r="C192" s="17"/>
      <c r="D192" s="18"/>
      <c r="E192" s="23"/>
      <c r="F192" s="23">
        <f t="shared" si="4"/>
        <v>-0.48399999999999999</v>
      </c>
      <c r="G192" s="16" t="e">
        <f t="shared" si="5"/>
        <v>#DIV/0!</v>
      </c>
    </row>
    <row r="193" spans="3:7">
      <c r="C193" s="17"/>
      <c r="D193" s="18"/>
      <c r="E193" s="23"/>
      <c r="F193" s="23">
        <f t="shared" si="4"/>
        <v>-0.48399999999999999</v>
      </c>
      <c r="G193" s="16" t="e">
        <f t="shared" si="5"/>
        <v>#DIV/0!</v>
      </c>
    </row>
    <row r="194" spans="3:7">
      <c r="C194" s="17"/>
      <c r="D194" s="18"/>
      <c r="E194" s="15"/>
      <c r="F194" s="15">
        <f t="shared" si="4"/>
        <v>-0.48399999999999999</v>
      </c>
      <c r="G194" s="16" t="e">
        <f t="shared" si="5"/>
        <v>#DIV/0!</v>
      </c>
    </row>
    <row r="195" spans="3:7">
      <c r="C195" s="17"/>
      <c r="D195" s="18"/>
      <c r="E195" s="15"/>
      <c r="F195" s="15">
        <f t="shared" si="4"/>
        <v>-0.48399999999999999</v>
      </c>
      <c r="G195" s="16" t="e">
        <f t="shared" si="5"/>
        <v>#DIV/0!</v>
      </c>
    </row>
    <row r="196" spans="3:7">
      <c r="C196" s="17"/>
      <c r="E196" s="15"/>
      <c r="F196" s="15">
        <f t="shared" si="4"/>
        <v>-0.48399999999999999</v>
      </c>
      <c r="G196" s="16" t="e">
        <f t="shared" si="5"/>
        <v>#DIV/0!</v>
      </c>
    </row>
    <row r="197" spans="3:7">
      <c r="C197" s="17"/>
      <c r="E197" s="15"/>
      <c r="F197" s="15">
        <f t="shared" si="4"/>
        <v>-0.48399999999999999</v>
      </c>
      <c r="G197" s="16" t="e">
        <f t="shared" si="5"/>
        <v>#DIV/0!</v>
      </c>
    </row>
    <row r="198" spans="3:7">
      <c r="C198" s="17"/>
      <c r="F198" s="15">
        <f t="shared" si="4"/>
        <v>-0.48399999999999999</v>
      </c>
      <c r="G198" s="16" t="e">
        <f t="shared" si="5"/>
        <v>#DIV/0!</v>
      </c>
    </row>
    <row r="199" spans="3:7">
      <c r="C199" s="17"/>
      <c r="F199" s="15">
        <f t="shared" si="4"/>
        <v>-0.48399999999999999</v>
      </c>
      <c r="G199" s="16" t="e">
        <f t="shared" si="5"/>
        <v>#DIV/0!</v>
      </c>
    </row>
    <row r="200" spans="3:7">
      <c r="C200" s="17"/>
      <c r="F200" s="15">
        <f t="shared" si="4"/>
        <v>-0.48399999999999999</v>
      </c>
      <c r="G200" s="16" t="e">
        <f t="shared" si="5"/>
        <v>#DIV/0!</v>
      </c>
    </row>
    <row r="201" spans="3:7">
      <c r="C201" s="17"/>
      <c r="F201" s="15">
        <f t="shared" si="4"/>
        <v>-0.48399999999999999</v>
      </c>
      <c r="G201" s="16" t="e">
        <f t="shared" si="5"/>
        <v>#DIV/0!</v>
      </c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201"/>
  <sheetViews>
    <sheetView workbookViewId="0">
      <selection activeCell="I32" sqref="I32"/>
    </sheetView>
  </sheetViews>
  <sheetFormatPr defaultRowHeight="15.75"/>
  <cols>
    <col min="3" max="3" width="10.5" style="25" customWidth="1"/>
    <col min="4" max="4" width="12.75" style="25" customWidth="1"/>
    <col min="5" max="7" width="9" style="25"/>
  </cols>
  <sheetData>
    <row r="1" spans="2:10">
      <c r="E1" s="25" t="s">
        <v>42</v>
      </c>
      <c r="H1" s="25"/>
      <c r="I1" s="25"/>
      <c r="J1" s="25"/>
    </row>
    <row r="2" spans="2:10">
      <c r="C2" s="12" t="s">
        <v>30</v>
      </c>
      <c r="D2" s="14" t="s">
        <v>31</v>
      </c>
    </row>
    <row r="3" spans="2:10">
      <c r="C3" s="12" t="s">
        <v>32</v>
      </c>
      <c r="D3" s="14" t="s">
        <v>7</v>
      </c>
    </row>
    <row r="4" spans="2:10">
      <c r="C4" s="12" t="s">
        <v>33</v>
      </c>
      <c r="D4" s="14" t="s">
        <v>6</v>
      </c>
      <c r="E4" s="15">
        <f>Summary!D17</f>
        <v>8.1</v>
      </c>
      <c r="F4" s="15"/>
      <c r="G4" s="15"/>
      <c r="H4" s="15"/>
      <c r="I4" s="15"/>
      <c r="J4" s="15"/>
    </row>
    <row r="5" spans="2:10">
      <c r="C5" s="12" t="s">
        <v>35</v>
      </c>
      <c r="D5" s="14" t="s">
        <v>9</v>
      </c>
      <c r="E5" s="25" t="str">
        <f>Summary!G17</f>
        <v>x</v>
      </c>
      <c r="H5" s="25"/>
      <c r="I5" s="25"/>
      <c r="J5" s="25"/>
    </row>
    <row r="6" spans="2:10">
      <c r="C6" s="12" t="s">
        <v>19</v>
      </c>
      <c r="D6" s="14" t="s">
        <v>14</v>
      </c>
      <c r="E6" s="25">
        <f>Summary!B17</f>
        <v>5.4699999999999999E-2</v>
      </c>
      <c r="H6" s="25"/>
      <c r="I6" s="25"/>
      <c r="J6" s="25"/>
    </row>
    <row r="7" spans="2:10">
      <c r="C7" s="12" t="s">
        <v>21</v>
      </c>
      <c r="D7" s="14" t="s">
        <v>14</v>
      </c>
      <c r="E7" s="25" t="str">
        <f>Summary!C17</f>
        <v>max</v>
      </c>
      <c r="H7" s="25"/>
      <c r="I7" s="25"/>
      <c r="J7" s="25"/>
    </row>
    <row r="11" spans="2:10">
      <c r="C11" s="12" t="s">
        <v>41</v>
      </c>
      <c r="D11" s="14" t="s">
        <v>37</v>
      </c>
      <c r="E11" s="25">
        <v>0.48599999999999999</v>
      </c>
    </row>
    <row r="12" spans="2:10">
      <c r="C12" s="31" t="s">
        <v>36</v>
      </c>
      <c r="D12" s="31"/>
      <c r="E12" s="31"/>
    </row>
    <row r="13" spans="2:10">
      <c r="B13" t="s">
        <v>46</v>
      </c>
      <c r="C13" s="31" t="s">
        <v>40</v>
      </c>
      <c r="D13" s="31"/>
      <c r="E13" s="25" t="s">
        <v>39</v>
      </c>
      <c r="F13" s="25" t="s">
        <v>38</v>
      </c>
      <c r="G13" s="25" t="s">
        <v>34</v>
      </c>
    </row>
    <row r="14" spans="2:10">
      <c r="B14" s="26" t="s">
        <v>47</v>
      </c>
      <c r="C14" s="13" t="s">
        <v>31</v>
      </c>
      <c r="D14" s="13" t="s">
        <v>13</v>
      </c>
      <c r="E14" s="13" t="s">
        <v>37</v>
      </c>
      <c r="F14" s="13" t="s">
        <v>37</v>
      </c>
      <c r="G14" s="13" t="s">
        <v>9</v>
      </c>
    </row>
    <row r="15" spans="2:10">
      <c r="B15" t="s">
        <v>55</v>
      </c>
      <c r="C15" s="17">
        <v>9.3148148148148147E-2</v>
      </c>
      <c r="D15" s="18">
        <f t="shared" ref="D15:D33" si="0">C15*24*60*60</f>
        <v>8048</v>
      </c>
      <c r="E15" s="23">
        <v>0</v>
      </c>
      <c r="F15" s="23">
        <f t="shared" ref="F15:F34" si="1">E15-$E$11</f>
        <v>-0.48599999999999999</v>
      </c>
      <c r="G15" s="25">
        <v>0</v>
      </c>
    </row>
    <row r="16" spans="2:10">
      <c r="C16" s="17">
        <v>9.3495370370370298E-2</v>
      </c>
      <c r="D16" s="18">
        <f t="shared" si="0"/>
        <v>8077.9999999999927</v>
      </c>
      <c r="E16" s="23">
        <v>1.883</v>
      </c>
      <c r="F16" s="23">
        <f t="shared" si="1"/>
        <v>1.397</v>
      </c>
      <c r="G16" s="25">
        <f t="shared" ref="G16:G34" si="2">F16/(D16-D15)</f>
        <v>4.6566666666677962E-2</v>
      </c>
    </row>
    <row r="17" spans="2:7">
      <c r="C17" s="17">
        <v>9.3842592592592505E-2</v>
      </c>
      <c r="D17" s="18">
        <f t="shared" si="0"/>
        <v>8107.9999999999909</v>
      </c>
      <c r="E17" s="23">
        <v>1.68</v>
      </c>
      <c r="F17" s="23">
        <f t="shared" si="1"/>
        <v>1.194</v>
      </c>
      <c r="G17" s="25">
        <f t="shared" si="2"/>
        <v>3.980000000000241E-2</v>
      </c>
    </row>
    <row r="18" spans="2:7">
      <c r="C18" s="17">
        <v>9.4189814814814796E-2</v>
      </c>
      <c r="D18" s="18">
        <f t="shared" si="0"/>
        <v>8137.9999999999982</v>
      </c>
      <c r="E18" s="23">
        <v>1.506</v>
      </c>
      <c r="F18" s="23">
        <f t="shared" si="1"/>
        <v>1.02</v>
      </c>
      <c r="G18" s="25">
        <f t="shared" si="2"/>
        <v>3.3999999999991752E-2</v>
      </c>
    </row>
    <row r="19" spans="2:7">
      <c r="C19" s="17">
        <v>9.4537037037037003E-2</v>
      </c>
      <c r="D19" s="18">
        <f t="shared" si="0"/>
        <v>8167.9999999999982</v>
      </c>
      <c r="E19" s="23">
        <v>1.2549999999999999</v>
      </c>
      <c r="F19" s="23">
        <f t="shared" si="1"/>
        <v>0.76899999999999991</v>
      </c>
      <c r="G19" s="25">
        <f t="shared" si="2"/>
        <v>2.5633333333333331E-2</v>
      </c>
    </row>
    <row r="20" spans="2:7">
      <c r="C20" s="17">
        <v>9.4884259259259252E-2</v>
      </c>
      <c r="D20" s="18">
        <f t="shared" si="0"/>
        <v>8198</v>
      </c>
      <c r="E20" s="23">
        <v>0.63</v>
      </c>
      <c r="F20" s="23">
        <f t="shared" si="1"/>
        <v>0.14400000000000002</v>
      </c>
      <c r="G20" s="25">
        <f t="shared" si="2"/>
        <v>4.7999999999997099E-3</v>
      </c>
    </row>
    <row r="21" spans="2:7">
      <c r="B21" t="s">
        <v>56</v>
      </c>
      <c r="C21" s="17">
        <v>9.5231481481481486E-2</v>
      </c>
      <c r="D21" s="18">
        <f t="shared" si="0"/>
        <v>8228.0000000000018</v>
      </c>
      <c r="E21" s="23">
        <v>0.53100000000000003</v>
      </c>
      <c r="F21" s="23">
        <f t="shared" si="1"/>
        <v>4.500000000000004E-2</v>
      </c>
      <c r="G21" s="25">
        <f t="shared" si="2"/>
        <v>1.4999999999999105E-3</v>
      </c>
    </row>
    <row r="22" spans="2:7">
      <c r="C22" s="17">
        <v>9.5925925925925928E-2</v>
      </c>
      <c r="D22" s="18">
        <f t="shared" si="0"/>
        <v>8288.0000000000018</v>
      </c>
      <c r="E22" s="23">
        <v>0.503</v>
      </c>
      <c r="F22" s="23">
        <f t="shared" si="1"/>
        <v>1.7000000000000015E-2</v>
      </c>
      <c r="G22" s="25">
        <f t="shared" si="2"/>
        <v>2.8333333333333357E-4</v>
      </c>
    </row>
    <row r="23" spans="2:7">
      <c r="B23" s="27" t="s">
        <v>51</v>
      </c>
      <c r="C23" s="17">
        <v>9.662037037037037E-2</v>
      </c>
      <c r="D23" s="18">
        <f t="shared" si="0"/>
        <v>8348</v>
      </c>
      <c r="E23" s="23">
        <v>0.50700000000000001</v>
      </c>
      <c r="F23" s="23">
        <f t="shared" si="1"/>
        <v>2.1000000000000019E-2</v>
      </c>
      <c r="G23" s="25">
        <f t="shared" si="2"/>
        <v>3.5000000000001095E-4</v>
      </c>
    </row>
    <row r="24" spans="2:7">
      <c r="C24" s="17">
        <v>9.7314814814814798E-2</v>
      </c>
      <c r="D24" s="18">
        <f t="shared" si="0"/>
        <v>8407.9999999999982</v>
      </c>
      <c r="E24" s="23">
        <v>0.499</v>
      </c>
      <c r="F24" s="23">
        <f t="shared" si="1"/>
        <v>1.3000000000000012E-2</v>
      </c>
      <c r="G24" s="25">
        <f t="shared" si="2"/>
        <v>2.1666666666667343E-4</v>
      </c>
    </row>
    <row r="25" spans="2:7">
      <c r="C25" s="17">
        <v>9.8009259259259296E-2</v>
      </c>
      <c r="D25" s="18">
        <f t="shared" si="0"/>
        <v>8468.0000000000036</v>
      </c>
      <c r="E25" s="23">
        <v>0.48799999999999999</v>
      </c>
      <c r="F25" s="23">
        <f t="shared" si="1"/>
        <v>2.0000000000000018E-3</v>
      </c>
      <c r="G25" s="25">
        <f t="shared" si="2"/>
        <v>3.3333333333330333E-5</v>
      </c>
    </row>
    <row r="26" spans="2:7">
      <c r="C26" s="17">
        <v>9.8703703703703696E-2</v>
      </c>
      <c r="D26" s="18">
        <f t="shared" si="0"/>
        <v>8528</v>
      </c>
      <c r="E26" s="23">
        <v>0.49</v>
      </c>
      <c r="F26" s="23">
        <f t="shared" si="1"/>
        <v>4.0000000000000036E-3</v>
      </c>
      <c r="G26" s="25">
        <f t="shared" si="2"/>
        <v>6.6666666666670763E-5</v>
      </c>
    </row>
    <row r="27" spans="2:7">
      <c r="B27" s="27" t="s">
        <v>51</v>
      </c>
      <c r="C27" s="17">
        <v>9.9398148148148097E-2</v>
      </c>
      <c r="D27" s="18">
        <f t="shared" si="0"/>
        <v>8587.9999999999964</v>
      </c>
      <c r="E27" s="23">
        <v>0.495</v>
      </c>
      <c r="F27" s="23">
        <f t="shared" si="1"/>
        <v>9.000000000000008E-3</v>
      </c>
      <c r="G27" s="25">
        <f t="shared" si="2"/>
        <v>1.5000000000000923E-4</v>
      </c>
    </row>
    <row r="28" spans="2:7">
      <c r="B28" s="27" t="s">
        <v>51</v>
      </c>
      <c r="C28" s="17">
        <v>0.100092592592593</v>
      </c>
      <c r="D28" s="18">
        <f t="shared" si="0"/>
        <v>8648.0000000000327</v>
      </c>
      <c r="E28" s="23">
        <v>0.59599999999999997</v>
      </c>
      <c r="F28" s="23">
        <f t="shared" si="1"/>
        <v>0.10999999999999999</v>
      </c>
      <c r="G28" s="25">
        <f t="shared" si="2"/>
        <v>1.8333333333322216E-3</v>
      </c>
    </row>
    <row r="29" spans="2:7">
      <c r="C29" s="17">
        <v>0.10078703703703699</v>
      </c>
      <c r="D29" s="18">
        <f t="shared" si="0"/>
        <v>8707.9999999999964</v>
      </c>
      <c r="E29" s="23">
        <v>2.1819999999999999</v>
      </c>
      <c r="F29" s="23">
        <f t="shared" si="1"/>
        <v>1.696</v>
      </c>
      <c r="G29" s="25">
        <f t="shared" si="2"/>
        <v>2.8266666666683805E-2</v>
      </c>
    </row>
    <row r="30" spans="2:7">
      <c r="C30" s="17">
        <v>0.10148148148148101</v>
      </c>
      <c r="D30" s="18">
        <f t="shared" si="0"/>
        <v>8767.9999999999582</v>
      </c>
      <c r="E30" s="23">
        <v>1.7290000000000001</v>
      </c>
      <c r="F30" s="23">
        <f t="shared" si="1"/>
        <v>1.2430000000000001</v>
      </c>
      <c r="G30" s="25">
        <f t="shared" si="2"/>
        <v>2.0716666666679859E-2</v>
      </c>
    </row>
    <row r="31" spans="2:7">
      <c r="C31" s="17">
        <v>0.102175925925926</v>
      </c>
      <c r="D31" s="18">
        <f t="shared" si="0"/>
        <v>8828.0000000000073</v>
      </c>
      <c r="E31" s="23">
        <v>1.889</v>
      </c>
      <c r="F31" s="23">
        <f t="shared" si="1"/>
        <v>1.403</v>
      </c>
      <c r="G31" s="25">
        <f t="shared" si="2"/>
        <v>2.3383333333314195E-2</v>
      </c>
    </row>
    <row r="32" spans="2:7">
      <c r="C32" s="17">
        <v>0.10287037037037</v>
      </c>
      <c r="D32" s="18">
        <f t="shared" si="0"/>
        <v>8887.9999999999691</v>
      </c>
      <c r="E32" s="23">
        <v>1.8759999999999999</v>
      </c>
      <c r="F32" s="23">
        <f t="shared" si="1"/>
        <v>1.39</v>
      </c>
      <c r="G32" s="25">
        <f t="shared" si="2"/>
        <v>2.3166666666681414E-2</v>
      </c>
    </row>
    <row r="33" spans="3:7">
      <c r="C33" s="17">
        <v>0.103564814814815</v>
      </c>
      <c r="D33" s="18">
        <f t="shared" si="0"/>
        <v>8948.0000000000164</v>
      </c>
      <c r="E33" s="23">
        <v>0.58699999999999997</v>
      </c>
      <c r="F33" s="23">
        <f t="shared" si="1"/>
        <v>0.10099999999999998</v>
      </c>
      <c r="G33" s="25">
        <f t="shared" si="2"/>
        <v>1.6833333333320061E-3</v>
      </c>
    </row>
    <row r="34" spans="3:7">
      <c r="C34" s="17" t="s">
        <v>57</v>
      </c>
      <c r="D34" s="18"/>
      <c r="E34" s="23">
        <v>0.93100000000000005</v>
      </c>
      <c r="F34" s="23">
        <f t="shared" si="1"/>
        <v>0.44500000000000006</v>
      </c>
      <c r="G34" s="25">
        <f t="shared" si="2"/>
        <v>-4.9731783638801882E-5</v>
      </c>
    </row>
    <row r="39" spans="3:7">
      <c r="C39" s="17"/>
      <c r="D39" s="18"/>
      <c r="E39" s="23"/>
      <c r="F39" s="23"/>
    </row>
    <row r="40" spans="3:7">
      <c r="C40" s="17"/>
      <c r="D40" s="18"/>
      <c r="E40" s="23"/>
      <c r="F40" s="23"/>
    </row>
    <row r="41" spans="3:7">
      <c r="C41" s="17"/>
      <c r="D41" s="18"/>
      <c r="E41" s="23"/>
      <c r="F41" s="23"/>
    </row>
    <row r="42" spans="3:7">
      <c r="C42" s="17"/>
      <c r="D42" s="18"/>
      <c r="E42" s="23"/>
      <c r="F42" s="23"/>
    </row>
    <row r="43" spans="3:7">
      <c r="C43" s="17"/>
      <c r="D43" s="18"/>
      <c r="E43" s="23"/>
      <c r="F43" s="23"/>
    </row>
    <row r="44" spans="3:7">
      <c r="C44" s="17"/>
      <c r="D44" s="18"/>
      <c r="E44" s="23"/>
      <c r="F44" s="23"/>
    </row>
    <row r="45" spans="3:7">
      <c r="C45" s="17"/>
      <c r="D45" s="18"/>
      <c r="E45" s="23"/>
      <c r="F45" s="23"/>
    </row>
    <row r="46" spans="3:7">
      <c r="C46" s="17"/>
      <c r="D46" s="18"/>
      <c r="E46" s="23"/>
      <c r="F46" s="23"/>
    </row>
    <row r="47" spans="3:7">
      <c r="C47" s="17"/>
      <c r="D47" s="18"/>
      <c r="E47" s="23"/>
      <c r="F47" s="23"/>
    </row>
    <row r="48" spans="3:7">
      <c r="C48" s="17"/>
      <c r="D48" s="18"/>
      <c r="E48" s="23"/>
      <c r="F48" s="23"/>
    </row>
    <row r="49" spans="3:6">
      <c r="C49" s="17"/>
      <c r="D49" s="18"/>
      <c r="E49" s="23"/>
      <c r="F49" s="23"/>
    </row>
    <row r="50" spans="3:6">
      <c r="C50" s="17"/>
      <c r="D50" s="18"/>
      <c r="E50" s="23"/>
      <c r="F50" s="23"/>
    </row>
    <row r="51" spans="3:6">
      <c r="C51" s="17"/>
      <c r="D51" s="18"/>
      <c r="E51" s="23"/>
      <c r="F51" s="23"/>
    </row>
    <row r="52" spans="3:6">
      <c r="C52" s="17"/>
      <c r="D52" s="18"/>
      <c r="E52" s="23"/>
      <c r="F52" s="23"/>
    </row>
    <row r="53" spans="3:6">
      <c r="C53" s="17"/>
      <c r="D53" s="18"/>
      <c r="E53" s="23"/>
      <c r="F53" s="23"/>
    </row>
    <row r="54" spans="3:6">
      <c r="C54" s="17"/>
      <c r="D54" s="18"/>
      <c r="E54" s="23"/>
      <c r="F54" s="23"/>
    </row>
    <row r="55" spans="3:6">
      <c r="C55" s="17"/>
      <c r="D55" s="18"/>
      <c r="E55" s="23"/>
      <c r="F55" s="23"/>
    </row>
    <row r="56" spans="3:6">
      <c r="C56" s="17"/>
      <c r="D56" s="18"/>
      <c r="E56" s="23"/>
      <c r="F56" s="23"/>
    </row>
    <row r="57" spans="3:6">
      <c r="C57" s="17"/>
      <c r="D57" s="18"/>
      <c r="E57" s="23"/>
      <c r="F57" s="23"/>
    </row>
    <row r="58" spans="3:6">
      <c r="C58" s="17"/>
      <c r="D58" s="18"/>
      <c r="E58" s="23"/>
      <c r="F58" s="23"/>
    </row>
    <row r="59" spans="3:6">
      <c r="C59" s="17"/>
      <c r="D59" s="18"/>
      <c r="E59" s="23"/>
      <c r="F59" s="23"/>
    </row>
    <row r="60" spans="3:6">
      <c r="C60" s="17"/>
      <c r="D60" s="18"/>
      <c r="E60" s="23"/>
      <c r="F60" s="23"/>
    </row>
    <row r="61" spans="3:6">
      <c r="C61" s="17"/>
      <c r="D61" s="18"/>
      <c r="E61" s="23"/>
      <c r="F61" s="23"/>
    </row>
    <row r="62" spans="3:6">
      <c r="C62" s="17"/>
      <c r="D62" s="18"/>
      <c r="E62" s="23"/>
      <c r="F62" s="23"/>
    </row>
    <row r="63" spans="3:6">
      <c r="C63" s="17"/>
      <c r="D63" s="18"/>
      <c r="E63" s="23"/>
      <c r="F63" s="23"/>
    </row>
    <row r="64" spans="3:6">
      <c r="C64" s="17"/>
      <c r="D64" s="18"/>
      <c r="E64" s="23"/>
      <c r="F64" s="23"/>
    </row>
    <row r="65" spans="3:6">
      <c r="C65" s="17"/>
      <c r="D65" s="18"/>
      <c r="E65" s="23"/>
      <c r="F65" s="23"/>
    </row>
    <row r="66" spans="3:6">
      <c r="C66" s="17"/>
      <c r="D66" s="18"/>
      <c r="E66" s="23"/>
      <c r="F66" s="23"/>
    </row>
    <row r="67" spans="3:6">
      <c r="C67" s="17"/>
      <c r="D67" s="18"/>
      <c r="E67" s="23"/>
      <c r="F67" s="23"/>
    </row>
    <row r="68" spans="3:6">
      <c r="C68" s="17"/>
      <c r="D68" s="18"/>
      <c r="E68" s="23"/>
      <c r="F68" s="23"/>
    </row>
    <row r="69" spans="3:6">
      <c r="C69" s="17"/>
      <c r="D69" s="18"/>
      <c r="E69" s="23"/>
      <c r="F69" s="23"/>
    </row>
    <row r="70" spans="3:6">
      <c r="C70" s="17"/>
      <c r="D70" s="18"/>
      <c r="E70" s="23"/>
      <c r="F70" s="23"/>
    </row>
    <row r="71" spans="3:6">
      <c r="C71" s="17"/>
      <c r="D71" s="18"/>
      <c r="E71" s="23"/>
      <c r="F71" s="23"/>
    </row>
    <row r="72" spans="3:6">
      <c r="C72" s="17"/>
      <c r="D72" s="18"/>
      <c r="E72" s="23"/>
      <c r="F72" s="23"/>
    </row>
    <row r="73" spans="3:6">
      <c r="C73" s="17"/>
      <c r="D73" s="18"/>
      <c r="E73" s="23"/>
      <c r="F73" s="23"/>
    </row>
    <row r="74" spans="3:6">
      <c r="C74" s="17"/>
      <c r="D74" s="18"/>
      <c r="E74" s="23"/>
      <c r="F74" s="23"/>
    </row>
    <row r="75" spans="3:6">
      <c r="C75" s="17"/>
      <c r="D75" s="18"/>
      <c r="E75" s="23"/>
      <c r="F75" s="23"/>
    </row>
    <row r="76" spans="3:6">
      <c r="C76" s="17"/>
      <c r="D76" s="18"/>
      <c r="E76" s="23"/>
      <c r="F76" s="23"/>
    </row>
    <row r="77" spans="3:6">
      <c r="C77" s="17"/>
      <c r="D77" s="18"/>
      <c r="E77" s="23"/>
      <c r="F77" s="23"/>
    </row>
    <row r="78" spans="3:6">
      <c r="C78" s="17"/>
      <c r="D78" s="18"/>
      <c r="E78" s="23"/>
      <c r="F78" s="23"/>
    </row>
    <row r="79" spans="3:6">
      <c r="C79" s="17"/>
      <c r="D79" s="18"/>
      <c r="E79" s="23"/>
      <c r="F79" s="23"/>
    </row>
    <row r="80" spans="3:6">
      <c r="C80" s="17"/>
      <c r="D80" s="18"/>
      <c r="E80" s="23"/>
      <c r="F80" s="23"/>
    </row>
    <row r="81" spans="3:6">
      <c r="C81" s="17"/>
      <c r="D81" s="18"/>
      <c r="E81" s="23"/>
      <c r="F81" s="23"/>
    </row>
    <row r="82" spans="3:6">
      <c r="C82" s="17"/>
      <c r="D82" s="18"/>
      <c r="E82" s="23"/>
      <c r="F82" s="23"/>
    </row>
    <row r="83" spans="3:6">
      <c r="C83" s="17"/>
      <c r="D83" s="18"/>
      <c r="E83" s="23"/>
      <c r="F83" s="23"/>
    </row>
    <row r="84" spans="3:6">
      <c r="C84" s="17"/>
      <c r="D84" s="18"/>
      <c r="E84" s="23"/>
      <c r="F84" s="23"/>
    </row>
    <row r="85" spans="3:6">
      <c r="C85" s="17"/>
      <c r="D85" s="18"/>
      <c r="E85" s="23"/>
      <c r="F85" s="23"/>
    </row>
    <row r="86" spans="3:6">
      <c r="C86" s="17"/>
      <c r="D86" s="18"/>
      <c r="E86" s="23"/>
      <c r="F86" s="23"/>
    </row>
    <row r="87" spans="3:6">
      <c r="C87" s="17"/>
      <c r="D87" s="18"/>
      <c r="E87" s="23"/>
      <c r="F87" s="23"/>
    </row>
    <row r="88" spans="3:6">
      <c r="C88" s="17"/>
      <c r="D88" s="18"/>
      <c r="E88" s="23"/>
      <c r="F88" s="23"/>
    </row>
    <row r="89" spans="3:6">
      <c r="C89" s="17"/>
      <c r="D89" s="18"/>
      <c r="E89" s="23"/>
      <c r="F89" s="23"/>
    </row>
    <row r="90" spans="3:6">
      <c r="C90" s="17"/>
      <c r="D90" s="18"/>
      <c r="E90" s="23"/>
      <c r="F90" s="23"/>
    </row>
    <row r="91" spans="3:6">
      <c r="C91" s="17"/>
      <c r="D91" s="18"/>
      <c r="E91" s="23"/>
      <c r="F91" s="23"/>
    </row>
    <row r="92" spans="3:6">
      <c r="C92" s="17"/>
      <c r="D92" s="18"/>
      <c r="E92" s="23"/>
      <c r="F92" s="23"/>
    </row>
    <row r="93" spans="3:6">
      <c r="C93" s="17"/>
      <c r="D93" s="18"/>
      <c r="E93" s="23"/>
      <c r="F93" s="23"/>
    </row>
    <row r="94" spans="3:6">
      <c r="C94" s="17"/>
      <c r="D94" s="18"/>
      <c r="E94" s="23"/>
      <c r="F94" s="23"/>
    </row>
    <row r="95" spans="3:6">
      <c r="C95" s="17"/>
      <c r="D95" s="18"/>
      <c r="E95" s="23"/>
      <c r="F95" s="23"/>
    </row>
    <row r="96" spans="3:6">
      <c r="C96" s="17"/>
      <c r="D96" s="18"/>
      <c r="E96" s="23"/>
      <c r="F96" s="23"/>
    </row>
    <row r="97" spans="3:6">
      <c r="C97" s="17"/>
      <c r="D97" s="18"/>
      <c r="E97" s="23"/>
      <c r="F97" s="23"/>
    </row>
    <row r="98" spans="3:6">
      <c r="C98" s="17"/>
      <c r="D98" s="18"/>
      <c r="E98" s="23"/>
      <c r="F98" s="23"/>
    </row>
    <row r="99" spans="3:6">
      <c r="C99" s="17"/>
      <c r="D99" s="18"/>
      <c r="E99" s="23"/>
      <c r="F99" s="23"/>
    </row>
    <row r="100" spans="3:6">
      <c r="C100" s="17"/>
      <c r="D100" s="18"/>
      <c r="E100" s="23"/>
      <c r="F100" s="23"/>
    </row>
    <row r="101" spans="3:6">
      <c r="C101" s="17"/>
      <c r="D101" s="18"/>
      <c r="E101" s="23"/>
      <c r="F101" s="23"/>
    </row>
    <row r="102" spans="3:6">
      <c r="C102" s="17"/>
      <c r="D102" s="18"/>
      <c r="E102" s="23"/>
      <c r="F102" s="23"/>
    </row>
    <row r="103" spans="3:6">
      <c r="C103" s="17"/>
      <c r="D103" s="18"/>
      <c r="E103" s="23"/>
      <c r="F103" s="23"/>
    </row>
    <row r="104" spans="3:6">
      <c r="C104" s="17"/>
      <c r="D104" s="18"/>
      <c r="E104" s="23"/>
      <c r="F104" s="23"/>
    </row>
    <row r="105" spans="3:6">
      <c r="C105" s="17"/>
      <c r="D105" s="18"/>
      <c r="E105" s="23"/>
      <c r="F105" s="23"/>
    </row>
    <row r="106" spans="3:6">
      <c r="C106" s="17"/>
      <c r="D106" s="18"/>
      <c r="E106" s="23"/>
      <c r="F106" s="23"/>
    </row>
    <row r="107" spans="3:6">
      <c r="C107" s="17"/>
      <c r="D107" s="18"/>
      <c r="E107" s="23"/>
      <c r="F107" s="23"/>
    </row>
    <row r="108" spans="3:6">
      <c r="C108" s="17"/>
      <c r="D108" s="18"/>
      <c r="E108" s="23"/>
      <c r="F108" s="23"/>
    </row>
    <row r="109" spans="3:6">
      <c r="C109" s="17"/>
      <c r="D109" s="18"/>
      <c r="E109" s="23"/>
      <c r="F109" s="23"/>
    </row>
    <row r="110" spans="3:6">
      <c r="C110" s="17"/>
      <c r="D110" s="18"/>
      <c r="E110" s="23"/>
      <c r="F110" s="23"/>
    </row>
    <row r="111" spans="3:6">
      <c r="C111" s="17"/>
      <c r="D111" s="18"/>
      <c r="E111" s="23"/>
      <c r="F111" s="23"/>
    </row>
    <row r="112" spans="3:6">
      <c r="C112" s="17"/>
      <c r="D112" s="18"/>
      <c r="E112" s="23"/>
      <c r="F112" s="23"/>
    </row>
    <row r="113" spans="3:6">
      <c r="C113" s="17"/>
      <c r="D113" s="18"/>
      <c r="E113" s="23"/>
      <c r="F113" s="23"/>
    </row>
    <row r="114" spans="3:6">
      <c r="C114" s="17"/>
      <c r="D114" s="18"/>
      <c r="E114" s="23"/>
      <c r="F114" s="23"/>
    </row>
    <row r="115" spans="3:6">
      <c r="C115" s="17"/>
      <c r="D115" s="18"/>
      <c r="E115" s="23"/>
      <c r="F115" s="23"/>
    </row>
    <row r="116" spans="3:6">
      <c r="C116" s="17"/>
      <c r="D116" s="18"/>
      <c r="E116" s="23"/>
      <c r="F116" s="23"/>
    </row>
    <row r="117" spans="3:6">
      <c r="C117" s="17"/>
      <c r="D117" s="18"/>
      <c r="E117" s="23"/>
      <c r="F117" s="23"/>
    </row>
    <row r="118" spans="3:6">
      <c r="C118" s="17"/>
      <c r="D118" s="18"/>
      <c r="E118" s="23"/>
      <c r="F118" s="23"/>
    </row>
    <row r="119" spans="3:6">
      <c r="C119" s="17"/>
      <c r="D119" s="18"/>
      <c r="E119" s="23"/>
      <c r="F119" s="23"/>
    </row>
    <row r="120" spans="3:6">
      <c r="C120" s="17"/>
      <c r="D120" s="18"/>
      <c r="E120" s="23"/>
      <c r="F120" s="23"/>
    </row>
    <row r="121" spans="3:6">
      <c r="C121" s="17"/>
      <c r="D121" s="18"/>
      <c r="E121" s="23"/>
      <c r="F121" s="23"/>
    </row>
    <row r="122" spans="3:6">
      <c r="C122" s="17"/>
      <c r="D122" s="18"/>
      <c r="E122" s="23"/>
      <c r="F122" s="23"/>
    </row>
    <row r="123" spans="3:6">
      <c r="C123" s="17"/>
      <c r="D123" s="18"/>
      <c r="E123" s="23"/>
      <c r="F123" s="23"/>
    </row>
    <row r="124" spans="3:6">
      <c r="C124" s="17"/>
      <c r="D124" s="18"/>
      <c r="E124" s="23"/>
      <c r="F124" s="23"/>
    </row>
    <row r="125" spans="3:6">
      <c r="C125" s="17"/>
      <c r="D125" s="18"/>
      <c r="E125" s="23"/>
      <c r="F125" s="23"/>
    </row>
    <row r="126" spans="3:6">
      <c r="C126" s="17"/>
      <c r="D126" s="18"/>
      <c r="E126" s="23"/>
      <c r="F126" s="23"/>
    </row>
    <row r="127" spans="3:6">
      <c r="C127" s="17"/>
      <c r="D127" s="18"/>
      <c r="E127" s="23"/>
      <c r="F127" s="23"/>
    </row>
    <row r="128" spans="3:6">
      <c r="C128" s="17"/>
      <c r="D128" s="18"/>
      <c r="E128" s="23"/>
      <c r="F128" s="23"/>
    </row>
    <row r="129" spans="3:6">
      <c r="C129" s="17"/>
      <c r="D129" s="18"/>
      <c r="E129" s="23"/>
      <c r="F129" s="23"/>
    </row>
    <row r="130" spans="3:6">
      <c r="C130" s="17"/>
      <c r="D130" s="18"/>
      <c r="E130" s="23"/>
      <c r="F130" s="23"/>
    </row>
    <row r="131" spans="3:6">
      <c r="C131" s="17"/>
      <c r="D131" s="18"/>
      <c r="E131" s="23"/>
      <c r="F131" s="23"/>
    </row>
    <row r="132" spans="3:6">
      <c r="C132" s="17"/>
      <c r="D132" s="18"/>
      <c r="E132" s="23"/>
      <c r="F132" s="23"/>
    </row>
    <row r="133" spans="3:6">
      <c r="C133" s="17"/>
      <c r="D133" s="18"/>
      <c r="E133" s="23"/>
      <c r="F133" s="23"/>
    </row>
    <row r="134" spans="3:6">
      <c r="C134" s="17"/>
      <c r="D134" s="18"/>
      <c r="E134" s="23"/>
      <c r="F134" s="23"/>
    </row>
    <row r="135" spans="3:6">
      <c r="C135" s="17"/>
      <c r="D135" s="18"/>
      <c r="E135" s="23"/>
      <c r="F135" s="23"/>
    </row>
    <row r="136" spans="3:6">
      <c r="C136" s="17"/>
      <c r="D136" s="18"/>
      <c r="E136" s="23"/>
      <c r="F136" s="23"/>
    </row>
    <row r="137" spans="3:6">
      <c r="C137" s="17"/>
      <c r="D137" s="18"/>
      <c r="E137" s="23"/>
      <c r="F137" s="23"/>
    </row>
    <row r="138" spans="3:6">
      <c r="C138" s="17"/>
      <c r="D138" s="18"/>
      <c r="E138" s="23"/>
      <c r="F138" s="23"/>
    </row>
    <row r="139" spans="3:6">
      <c r="C139" s="17"/>
      <c r="D139" s="18"/>
      <c r="E139" s="23"/>
      <c r="F139" s="23"/>
    </row>
    <row r="140" spans="3:6">
      <c r="C140" s="17"/>
      <c r="D140" s="18"/>
      <c r="E140" s="23"/>
      <c r="F140" s="23"/>
    </row>
    <row r="141" spans="3:6">
      <c r="C141" s="17"/>
      <c r="D141" s="18"/>
      <c r="E141" s="23"/>
      <c r="F141" s="23"/>
    </row>
    <row r="142" spans="3:6">
      <c r="C142" s="17"/>
      <c r="D142" s="18"/>
      <c r="E142" s="23"/>
      <c r="F142" s="23"/>
    </row>
    <row r="143" spans="3:6">
      <c r="C143" s="17"/>
      <c r="D143" s="18"/>
      <c r="E143" s="23"/>
      <c r="F143" s="23"/>
    </row>
    <row r="144" spans="3:6">
      <c r="C144" s="17"/>
      <c r="D144" s="18"/>
      <c r="E144" s="23"/>
      <c r="F144" s="23"/>
    </row>
    <row r="145" spans="3:6">
      <c r="C145" s="17"/>
      <c r="D145" s="18"/>
      <c r="E145" s="23"/>
      <c r="F145" s="23"/>
    </row>
    <row r="146" spans="3:6">
      <c r="C146" s="17"/>
      <c r="D146" s="18"/>
      <c r="E146" s="23"/>
      <c r="F146" s="23"/>
    </row>
    <row r="147" spans="3:6">
      <c r="C147" s="17"/>
      <c r="D147" s="18"/>
      <c r="E147" s="23"/>
      <c r="F147" s="23"/>
    </row>
    <row r="148" spans="3:6">
      <c r="C148" s="17"/>
      <c r="D148" s="18"/>
      <c r="E148" s="23"/>
      <c r="F148" s="23"/>
    </row>
    <row r="149" spans="3:6">
      <c r="C149" s="17"/>
      <c r="D149" s="18"/>
      <c r="E149" s="23"/>
      <c r="F149" s="23"/>
    </row>
    <row r="150" spans="3:6">
      <c r="C150" s="17"/>
      <c r="D150" s="18"/>
      <c r="E150" s="23"/>
      <c r="F150" s="23"/>
    </row>
    <row r="151" spans="3:6">
      <c r="C151" s="17"/>
      <c r="D151" s="18"/>
      <c r="E151" s="23"/>
      <c r="F151" s="23"/>
    </row>
    <row r="152" spans="3:6">
      <c r="C152" s="17"/>
      <c r="D152" s="18"/>
      <c r="E152" s="23"/>
      <c r="F152" s="23"/>
    </row>
    <row r="153" spans="3:6">
      <c r="C153" s="17"/>
      <c r="D153" s="18"/>
      <c r="E153" s="23"/>
      <c r="F153" s="23"/>
    </row>
    <row r="154" spans="3:6">
      <c r="C154" s="17"/>
      <c r="D154" s="18"/>
      <c r="E154" s="23"/>
      <c r="F154" s="23"/>
    </row>
    <row r="155" spans="3:6">
      <c r="C155" s="17"/>
      <c r="D155" s="18"/>
      <c r="E155" s="23"/>
      <c r="F155" s="23"/>
    </row>
    <row r="156" spans="3:6">
      <c r="C156" s="17"/>
      <c r="D156" s="18"/>
      <c r="E156" s="23"/>
      <c r="F156" s="23"/>
    </row>
    <row r="157" spans="3:6">
      <c r="C157" s="17"/>
      <c r="D157" s="18"/>
      <c r="E157" s="23"/>
      <c r="F157" s="23"/>
    </row>
    <row r="158" spans="3:6">
      <c r="C158" s="17"/>
      <c r="D158" s="18"/>
      <c r="E158" s="23"/>
      <c r="F158" s="23"/>
    </row>
    <row r="159" spans="3:6">
      <c r="C159" s="17"/>
      <c r="D159" s="18"/>
      <c r="E159" s="23"/>
      <c r="F159" s="23"/>
    </row>
    <row r="160" spans="3:6">
      <c r="C160" s="17"/>
      <c r="D160" s="18"/>
      <c r="E160" s="23"/>
      <c r="F160" s="23"/>
    </row>
    <row r="161" spans="3:6">
      <c r="C161" s="17"/>
      <c r="D161" s="18"/>
      <c r="E161" s="23"/>
      <c r="F161" s="23"/>
    </row>
    <row r="162" spans="3:6">
      <c r="C162" s="17"/>
      <c r="D162" s="18"/>
      <c r="E162" s="23"/>
      <c r="F162" s="23"/>
    </row>
    <row r="163" spans="3:6">
      <c r="C163" s="17"/>
      <c r="D163" s="18"/>
      <c r="E163" s="23"/>
      <c r="F163" s="23"/>
    </row>
    <row r="164" spans="3:6">
      <c r="C164" s="17"/>
      <c r="D164" s="18"/>
      <c r="E164" s="23"/>
      <c r="F164" s="23"/>
    </row>
    <row r="165" spans="3:6">
      <c r="C165" s="17"/>
      <c r="D165" s="18"/>
      <c r="E165" s="23"/>
      <c r="F165" s="23"/>
    </row>
    <row r="166" spans="3:6">
      <c r="C166" s="17"/>
      <c r="D166" s="18"/>
      <c r="E166" s="23"/>
      <c r="F166" s="23"/>
    </row>
    <row r="167" spans="3:6">
      <c r="C167" s="17"/>
      <c r="D167" s="18"/>
      <c r="E167" s="23"/>
      <c r="F167" s="23"/>
    </row>
    <row r="168" spans="3:6">
      <c r="C168" s="17"/>
      <c r="D168" s="18"/>
      <c r="E168" s="23"/>
      <c r="F168" s="23"/>
    </row>
    <row r="169" spans="3:6">
      <c r="C169" s="17"/>
      <c r="D169" s="18"/>
      <c r="E169" s="23"/>
      <c r="F169" s="23"/>
    </row>
    <row r="170" spans="3:6">
      <c r="C170" s="17"/>
      <c r="D170" s="18"/>
      <c r="E170" s="23"/>
      <c r="F170" s="23"/>
    </row>
    <row r="171" spans="3:6">
      <c r="C171" s="17"/>
      <c r="D171" s="18"/>
      <c r="E171" s="23"/>
      <c r="F171" s="23"/>
    </row>
    <row r="172" spans="3:6">
      <c r="C172" s="17"/>
      <c r="D172" s="18"/>
      <c r="E172" s="23"/>
      <c r="F172" s="23"/>
    </row>
    <row r="173" spans="3:6">
      <c r="C173" s="17"/>
      <c r="D173" s="18"/>
      <c r="E173" s="23"/>
      <c r="F173" s="23"/>
    </row>
    <row r="174" spans="3:6">
      <c r="C174" s="17"/>
      <c r="D174" s="18"/>
      <c r="E174" s="23"/>
      <c r="F174" s="23"/>
    </row>
    <row r="175" spans="3:6">
      <c r="C175" s="17"/>
      <c r="D175" s="18"/>
      <c r="E175" s="23"/>
      <c r="F175" s="23"/>
    </row>
    <row r="176" spans="3:6">
      <c r="C176" s="17"/>
      <c r="D176" s="18"/>
      <c r="E176" s="23"/>
      <c r="F176" s="23"/>
    </row>
    <row r="177" spans="3:6">
      <c r="C177" s="17"/>
      <c r="D177" s="18"/>
      <c r="E177" s="23"/>
      <c r="F177" s="23"/>
    </row>
    <row r="178" spans="3:6">
      <c r="C178" s="17"/>
      <c r="D178" s="18"/>
      <c r="E178" s="23"/>
      <c r="F178" s="23"/>
    </row>
    <row r="179" spans="3:6">
      <c r="C179" s="17"/>
      <c r="D179" s="18"/>
      <c r="E179" s="23"/>
      <c r="F179" s="23"/>
    </row>
    <row r="180" spans="3:6">
      <c r="C180" s="17"/>
      <c r="D180" s="18"/>
      <c r="E180" s="23"/>
      <c r="F180" s="23"/>
    </row>
    <row r="181" spans="3:6">
      <c r="C181" s="17"/>
      <c r="D181" s="18"/>
      <c r="E181" s="23"/>
      <c r="F181" s="23"/>
    </row>
    <row r="182" spans="3:6">
      <c r="C182" s="17"/>
      <c r="D182" s="18"/>
      <c r="E182" s="23"/>
      <c r="F182" s="23"/>
    </row>
    <row r="183" spans="3:6">
      <c r="C183" s="17"/>
      <c r="D183" s="18"/>
      <c r="E183" s="23"/>
      <c r="F183" s="23"/>
    </row>
    <row r="184" spans="3:6">
      <c r="C184" s="17"/>
      <c r="D184" s="18"/>
      <c r="E184" s="23"/>
      <c r="F184" s="23"/>
    </row>
    <row r="185" spans="3:6">
      <c r="C185" s="17"/>
      <c r="D185" s="18"/>
      <c r="E185" s="23"/>
      <c r="F185" s="23"/>
    </row>
    <row r="186" spans="3:6">
      <c r="C186" s="17"/>
      <c r="D186" s="18"/>
      <c r="E186" s="23"/>
      <c r="F186" s="23"/>
    </row>
    <row r="187" spans="3:6">
      <c r="C187" s="17"/>
      <c r="D187" s="18"/>
      <c r="E187" s="23"/>
      <c r="F187" s="23"/>
    </row>
    <row r="188" spans="3:6">
      <c r="C188" s="17"/>
      <c r="D188" s="18"/>
      <c r="E188" s="23"/>
      <c r="F188" s="23"/>
    </row>
    <row r="189" spans="3:6">
      <c r="C189" s="17"/>
      <c r="D189" s="18"/>
      <c r="E189" s="23"/>
      <c r="F189" s="23"/>
    </row>
    <row r="190" spans="3:6">
      <c r="C190" s="17"/>
      <c r="D190" s="18"/>
      <c r="E190" s="23"/>
      <c r="F190" s="23"/>
    </row>
    <row r="191" spans="3:6">
      <c r="C191" s="17"/>
      <c r="D191" s="18"/>
      <c r="E191" s="23"/>
      <c r="F191" s="23"/>
    </row>
    <row r="192" spans="3:6">
      <c r="C192" s="17"/>
      <c r="D192" s="18"/>
      <c r="E192" s="23"/>
      <c r="F192" s="23"/>
    </row>
    <row r="193" spans="3:6">
      <c r="C193" s="17"/>
      <c r="D193" s="18"/>
      <c r="E193" s="23"/>
      <c r="F193" s="23"/>
    </row>
    <row r="194" spans="3:6">
      <c r="C194" s="17"/>
      <c r="D194" s="18"/>
      <c r="E194" s="15"/>
      <c r="F194" s="15"/>
    </row>
    <row r="195" spans="3:6">
      <c r="C195" s="17"/>
      <c r="D195" s="18"/>
      <c r="E195" s="15"/>
      <c r="F195" s="15"/>
    </row>
    <row r="196" spans="3:6">
      <c r="C196" s="17"/>
      <c r="E196" s="15"/>
      <c r="F196" s="15"/>
    </row>
    <row r="197" spans="3:6">
      <c r="C197" s="17"/>
      <c r="E197" s="15"/>
      <c r="F197" s="15"/>
    </row>
    <row r="198" spans="3:6">
      <c r="C198" s="17"/>
      <c r="F198" s="15"/>
    </row>
    <row r="199" spans="3:6">
      <c r="C199" s="17"/>
      <c r="F199" s="15"/>
    </row>
    <row r="200" spans="3:6">
      <c r="C200" s="17"/>
      <c r="F200" s="15"/>
    </row>
    <row r="201" spans="3:6">
      <c r="C201" s="17"/>
      <c r="F201" s="15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J201"/>
  <sheetViews>
    <sheetView topLeftCell="A8" workbookViewId="0">
      <selection activeCell="G35" sqref="G35"/>
    </sheetView>
  </sheetViews>
  <sheetFormatPr defaultRowHeight="15.75"/>
  <cols>
    <col min="3" max="3" width="10.5" style="25" customWidth="1"/>
    <col min="4" max="4" width="12.75" style="25" customWidth="1"/>
    <col min="5" max="7" width="9" style="25"/>
  </cols>
  <sheetData>
    <row r="1" spans="2:10">
      <c r="E1" s="25" t="s">
        <v>42</v>
      </c>
      <c r="H1" s="25"/>
      <c r="I1" s="25"/>
      <c r="J1" s="25"/>
    </row>
    <row r="2" spans="2:10">
      <c r="C2" s="12" t="s">
        <v>30</v>
      </c>
      <c r="D2" s="14" t="s">
        <v>31</v>
      </c>
      <c r="E2" s="17"/>
      <c r="F2" s="17"/>
      <c r="G2" s="17"/>
      <c r="H2" s="17"/>
    </row>
    <row r="3" spans="2:10">
      <c r="C3" s="12" t="s">
        <v>32</v>
      </c>
      <c r="D3" s="14" t="s">
        <v>7</v>
      </c>
    </row>
    <row r="4" spans="2:10">
      <c r="C4" s="12" t="s">
        <v>33</v>
      </c>
      <c r="D4" s="14" t="s">
        <v>6</v>
      </c>
      <c r="E4" s="15">
        <f>Summary!D18</f>
        <v>9.8000000000000007</v>
      </c>
      <c r="F4" s="15"/>
      <c r="G4" s="15"/>
      <c r="H4" s="15"/>
      <c r="I4" s="15"/>
      <c r="J4" s="15"/>
    </row>
    <row r="5" spans="2:10">
      <c r="C5" s="12" t="s">
        <v>35</v>
      </c>
      <c r="D5" s="14" t="s">
        <v>9</v>
      </c>
      <c r="E5" s="25">
        <f>Summary!G18</f>
        <v>0</v>
      </c>
      <c r="H5" s="25"/>
      <c r="I5" s="25"/>
      <c r="J5" s="25"/>
    </row>
    <row r="6" spans="2:10">
      <c r="C6" s="12" t="s">
        <v>19</v>
      </c>
      <c r="D6" s="14" t="s">
        <v>14</v>
      </c>
      <c r="E6" s="25">
        <f>Summary!B18</f>
        <v>5.8400000000000001E-2</v>
      </c>
      <c r="H6" s="25"/>
      <c r="I6" s="25"/>
      <c r="J6" s="25"/>
    </row>
    <row r="7" spans="2:10">
      <c r="C7" s="12" t="s">
        <v>21</v>
      </c>
      <c r="D7" s="14" t="s">
        <v>14</v>
      </c>
      <c r="E7" s="25" t="str">
        <f>Summary!C18</f>
        <v>max</v>
      </c>
      <c r="H7" s="25"/>
      <c r="I7" s="25"/>
      <c r="J7" s="25"/>
    </row>
    <row r="11" spans="2:10">
      <c r="C11" s="12" t="s">
        <v>41</v>
      </c>
      <c r="D11" s="14" t="s">
        <v>37</v>
      </c>
      <c r="E11" s="25">
        <v>0.48399999999999999</v>
      </c>
    </row>
    <row r="12" spans="2:10">
      <c r="C12" s="31" t="s">
        <v>36</v>
      </c>
      <c r="D12" s="31"/>
      <c r="E12" s="31"/>
    </row>
    <row r="13" spans="2:10">
      <c r="B13" t="s">
        <v>46</v>
      </c>
      <c r="C13" s="31" t="s">
        <v>40</v>
      </c>
      <c r="D13" s="31"/>
      <c r="E13" s="25" t="s">
        <v>39</v>
      </c>
      <c r="F13" s="25" t="s">
        <v>38</v>
      </c>
      <c r="G13" s="25" t="s">
        <v>34</v>
      </c>
    </row>
    <row r="14" spans="2:10">
      <c r="B14" s="26" t="s">
        <v>47</v>
      </c>
      <c r="C14" s="13" t="s">
        <v>31</v>
      </c>
      <c r="D14" s="13" t="s">
        <v>13</v>
      </c>
      <c r="E14" s="13" t="s">
        <v>37</v>
      </c>
      <c r="F14" s="13" t="s">
        <v>37</v>
      </c>
      <c r="G14" s="13" t="s">
        <v>9</v>
      </c>
    </row>
    <row r="15" spans="2:10">
      <c r="B15" t="s">
        <v>55</v>
      </c>
      <c r="C15" s="24">
        <v>0.12787037037037038</v>
      </c>
      <c r="D15" s="18">
        <f>C15*24*60*60</f>
        <v>11048</v>
      </c>
      <c r="E15" s="23">
        <v>0</v>
      </c>
      <c r="F15" s="23">
        <f>E15-$E$11</f>
        <v>-0.48399999999999999</v>
      </c>
      <c r="G15" s="25">
        <v>0</v>
      </c>
    </row>
    <row r="16" spans="2:10">
      <c r="C16" s="17">
        <v>0.12821759259259261</v>
      </c>
      <c r="D16" s="18">
        <f>C16*24*60*60</f>
        <v>11078.000000000002</v>
      </c>
      <c r="E16" s="23">
        <v>0.79800000000000004</v>
      </c>
      <c r="F16" s="23">
        <f>E16-$E$11</f>
        <v>0.31400000000000006</v>
      </c>
      <c r="G16" s="25">
        <f>F16/(D16-D15)</f>
        <v>1.0466666666666034E-2</v>
      </c>
    </row>
    <row r="17" spans="2:7">
      <c r="C17" s="24">
        <v>0.12856481481481499</v>
      </c>
      <c r="D17" s="18">
        <f t="shared" ref="D17:D24" si="0">C17*24*60*60</f>
        <v>11108.000000000016</v>
      </c>
      <c r="E17" s="23">
        <v>0.623</v>
      </c>
      <c r="F17" s="23">
        <f t="shared" ref="F17:F24" si="1">E17-$E$11</f>
        <v>0.13900000000000001</v>
      </c>
      <c r="G17" s="25">
        <f t="shared" ref="G17:G31" si="2">F17/(D17-D16)</f>
        <v>4.6333333333310866E-3</v>
      </c>
    </row>
    <row r="18" spans="2:7">
      <c r="C18" s="17">
        <v>0.12891203703703699</v>
      </c>
      <c r="D18" s="18">
        <f t="shared" si="0"/>
        <v>11137.999999999996</v>
      </c>
      <c r="E18" s="23">
        <v>0.54400000000000004</v>
      </c>
      <c r="F18" s="23">
        <f t="shared" si="1"/>
        <v>6.0000000000000053E-2</v>
      </c>
      <c r="G18" s="25">
        <f t="shared" si="2"/>
        <v>2.0000000000013358E-3</v>
      </c>
    </row>
    <row r="19" spans="2:7">
      <c r="B19" t="s">
        <v>56</v>
      </c>
      <c r="C19" s="24">
        <v>0.12925925925925899</v>
      </c>
      <c r="D19" s="18">
        <f t="shared" si="0"/>
        <v>11167.999999999978</v>
      </c>
      <c r="E19" s="23">
        <v>0.53300000000000003</v>
      </c>
      <c r="F19" s="23">
        <f t="shared" si="1"/>
        <v>4.9000000000000044E-2</v>
      </c>
      <c r="G19" s="25">
        <f t="shared" si="2"/>
        <v>1.633333333334325E-3</v>
      </c>
    </row>
    <row r="20" spans="2:7">
      <c r="C20" s="17">
        <v>0.12995370370370371</v>
      </c>
      <c r="D20" s="18">
        <f t="shared" si="0"/>
        <v>11228</v>
      </c>
      <c r="E20" s="23">
        <v>0.50900000000000001</v>
      </c>
      <c r="F20" s="23">
        <f t="shared" si="1"/>
        <v>2.5000000000000022E-2</v>
      </c>
      <c r="G20" s="25">
        <f t="shared" si="2"/>
        <v>4.1666666666651545E-4</v>
      </c>
    </row>
    <row r="21" spans="2:7">
      <c r="B21" s="27"/>
      <c r="C21" s="24">
        <v>0.13064814814814801</v>
      </c>
      <c r="D21" s="18">
        <f t="shared" si="0"/>
        <v>11287.999999999987</v>
      </c>
      <c r="E21" s="23">
        <v>0.52700000000000002</v>
      </c>
      <c r="F21" s="23">
        <f t="shared" si="1"/>
        <v>4.3000000000000038E-2</v>
      </c>
      <c r="G21" s="25">
        <f t="shared" si="2"/>
        <v>7.1666666666681943E-4</v>
      </c>
    </row>
    <row r="22" spans="2:7">
      <c r="B22" s="27" t="s">
        <v>51</v>
      </c>
      <c r="C22" s="17">
        <v>0.13134259259259301</v>
      </c>
      <c r="D22" s="18">
        <f t="shared" si="0"/>
        <v>11348.000000000035</v>
      </c>
      <c r="E22" s="23">
        <v>0.48599999999999999</v>
      </c>
      <c r="F22" s="23">
        <f t="shared" si="1"/>
        <v>2.0000000000000018E-3</v>
      </c>
      <c r="G22" s="25">
        <f t="shared" si="2"/>
        <v>3.333333333330709E-5</v>
      </c>
    </row>
    <row r="23" spans="2:7">
      <c r="B23" s="27" t="s">
        <v>51</v>
      </c>
      <c r="C23" s="24">
        <v>0.13203703703703801</v>
      </c>
      <c r="D23" s="18">
        <f t="shared" si="0"/>
        <v>11408.000000000084</v>
      </c>
      <c r="E23" s="23">
        <v>0.53100000000000003</v>
      </c>
      <c r="F23" s="23">
        <f t="shared" si="1"/>
        <v>4.7000000000000042E-2</v>
      </c>
      <c r="G23" s="25">
        <f t="shared" si="2"/>
        <v>7.8333333333269282E-4</v>
      </c>
    </row>
    <row r="24" spans="2:7">
      <c r="B24" s="27"/>
      <c r="C24" s="17">
        <v>0.132731481481483</v>
      </c>
      <c r="D24" s="18">
        <f t="shared" si="0"/>
        <v>11468.000000000131</v>
      </c>
      <c r="E24" s="23">
        <v>1.65</v>
      </c>
      <c r="F24" s="23">
        <f t="shared" si="1"/>
        <v>1.1659999999999999</v>
      </c>
      <c r="G24" s="25">
        <f t="shared" si="2"/>
        <v>1.9433333333318013E-2</v>
      </c>
    </row>
    <row r="25" spans="2:7">
      <c r="C25" s="24">
        <v>0.133425925925927</v>
      </c>
      <c r="D25" s="18">
        <f t="shared" ref="D25:D30" si="3">C25*24*60*60</f>
        <v>11528.000000000093</v>
      </c>
      <c r="E25" s="23">
        <v>1.8759999999999999</v>
      </c>
      <c r="F25" s="23">
        <f t="shared" ref="F25:F31" si="4">E25-$E$11</f>
        <v>1.3919999999999999</v>
      </c>
      <c r="G25" s="25">
        <f t="shared" si="2"/>
        <v>2.3200000000014768E-2</v>
      </c>
    </row>
    <row r="26" spans="2:7">
      <c r="C26" s="17">
        <v>0.134120370370372</v>
      </c>
      <c r="D26" s="18">
        <f t="shared" si="3"/>
        <v>11588.000000000142</v>
      </c>
      <c r="E26" s="23">
        <v>3.1469999999999998</v>
      </c>
      <c r="F26" s="23">
        <f t="shared" si="4"/>
        <v>2.6629999999999998</v>
      </c>
      <c r="G26" s="25">
        <f t="shared" si="2"/>
        <v>4.4383333333296998E-2</v>
      </c>
    </row>
    <row r="27" spans="2:7">
      <c r="C27" s="24">
        <v>0.134814814814817</v>
      </c>
      <c r="D27" s="18">
        <f t="shared" si="3"/>
        <v>11648.000000000189</v>
      </c>
      <c r="E27" s="23">
        <v>3.2709999999999999</v>
      </c>
      <c r="F27" s="23">
        <f t="shared" si="4"/>
        <v>2.7869999999999999</v>
      </c>
      <c r="G27" s="25">
        <f t="shared" si="2"/>
        <v>4.6449999999963389E-2</v>
      </c>
    </row>
    <row r="28" spans="2:7">
      <c r="C28" s="17">
        <v>0.13550925925926099</v>
      </c>
      <c r="D28" s="18">
        <f t="shared" si="3"/>
        <v>11708.000000000149</v>
      </c>
      <c r="E28" s="23">
        <v>0.70099999999999996</v>
      </c>
      <c r="F28" s="23">
        <f t="shared" si="4"/>
        <v>0.21699999999999997</v>
      </c>
      <c r="G28" s="25">
        <f t="shared" si="2"/>
        <v>3.6166666666690782E-3</v>
      </c>
    </row>
    <row r="29" spans="2:7">
      <c r="B29" s="27"/>
      <c r="C29" s="24">
        <v>0.13620370370370599</v>
      </c>
      <c r="D29" s="18">
        <f t="shared" si="3"/>
        <v>11768.000000000196</v>
      </c>
      <c r="E29" s="23">
        <v>0.56200000000000006</v>
      </c>
      <c r="F29" s="23">
        <f t="shared" si="4"/>
        <v>7.8000000000000069E-2</v>
      </c>
      <c r="G29" s="25">
        <f t="shared" si="2"/>
        <v>1.2999999999989765E-3</v>
      </c>
    </row>
    <row r="30" spans="2:7">
      <c r="C30" s="17">
        <v>0.13689814814815099</v>
      </c>
      <c r="D30" s="18">
        <f t="shared" si="3"/>
        <v>11828.000000000246</v>
      </c>
      <c r="E30" s="23">
        <v>0.52300000000000002</v>
      </c>
      <c r="F30" s="23">
        <f t="shared" si="4"/>
        <v>3.9000000000000035E-2</v>
      </c>
      <c r="G30" s="25">
        <f t="shared" si="2"/>
        <v>6.4999999999946849E-4</v>
      </c>
    </row>
    <row r="31" spans="2:7">
      <c r="C31" s="24" t="s">
        <v>54</v>
      </c>
      <c r="D31" s="18"/>
      <c r="E31" s="23">
        <v>0.91300000000000003</v>
      </c>
      <c r="F31" s="23">
        <f t="shared" si="4"/>
        <v>0.42900000000000005</v>
      </c>
      <c r="G31" s="25">
        <f t="shared" si="2"/>
        <v>-3.6269868109569758E-5</v>
      </c>
    </row>
    <row r="32" spans="2:7">
      <c r="C32" s="17"/>
      <c r="D32" s="18"/>
      <c r="E32" s="23"/>
      <c r="F32" s="23"/>
    </row>
    <row r="33" spans="2:6">
      <c r="B33" s="27"/>
      <c r="C33" s="24"/>
      <c r="D33" s="18"/>
      <c r="E33" s="23"/>
      <c r="F33" s="23"/>
    </row>
    <row r="34" spans="2:6">
      <c r="C34" s="17"/>
      <c r="D34" s="18"/>
      <c r="E34" s="23"/>
      <c r="F34" s="23"/>
    </row>
    <row r="35" spans="2:6">
      <c r="C35" s="24"/>
      <c r="D35" s="18"/>
      <c r="E35" s="23"/>
      <c r="F35" s="23"/>
    </row>
    <row r="36" spans="2:6">
      <c r="C36" s="17"/>
      <c r="D36" s="18"/>
      <c r="E36" s="23"/>
      <c r="F36" s="23"/>
    </row>
    <row r="37" spans="2:6">
      <c r="C37" s="24"/>
      <c r="D37" s="18"/>
      <c r="E37" s="23"/>
      <c r="F37" s="23"/>
    </row>
    <row r="38" spans="2:6">
      <c r="C38" s="17"/>
      <c r="D38" s="18"/>
      <c r="E38" s="23"/>
      <c r="F38" s="23"/>
    </row>
    <row r="39" spans="2:6">
      <c r="C39" s="24"/>
      <c r="D39" s="18"/>
      <c r="E39" s="23"/>
      <c r="F39" s="23"/>
    </row>
    <row r="40" spans="2:6">
      <c r="C40" s="17"/>
      <c r="D40" s="18"/>
      <c r="E40" s="23"/>
      <c r="F40" s="23"/>
    </row>
    <row r="41" spans="2:6">
      <c r="C41" s="24"/>
      <c r="D41" s="18"/>
      <c r="E41" s="23"/>
      <c r="F41" s="23"/>
    </row>
    <row r="42" spans="2:6">
      <c r="C42" s="17"/>
      <c r="D42" s="18"/>
      <c r="E42" s="23"/>
      <c r="F42" s="23"/>
    </row>
    <row r="43" spans="2:6">
      <c r="C43" s="24"/>
      <c r="D43" s="18"/>
      <c r="E43" s="23"/>
      <c r="F43" s="23"/>
    </row>
    <row r="44" spans="2:6">
      <c r="C44" s="17"/>
      <c r="D44" s="18"/>
      <c r="E44" s="23"/>
      <c r="F44" s="23"/>
    </row>
    <row r="45" spans="2:6">
      <c r="C45" s="24"/>
      <c r="D45" s="18"/>
      <c r="E45" s="23"/>
      <c r="F45" s="23"/>
    </row>
    <row r="46" spans="2:6">
      <c r="C46" s="17"/>
      <c r="D46" s="18"/>
      <c r="E46" s="23"/>
      <c r="F46" s="23"/>
    </row>
    <row r="47" spans="2:6">
      <c r="C47" s="24"/>
      <c r="D47" s="18"/>
      <c r="E47" s="23"/>
      <c r="F47" s="23"/>
    </row>
    <row r="48" spans="2:6">
      <c r="C48" s="17"/>
      <c r="D48" s="18"/>
      <c r="E48" s="15"/>
      <c r="F48" s="23"/>
    </row>
    <row r="49" spans="3:6">
      <c r="C49" s="17"/>
      <c r="D49" s="18"/>
      <c r="E49" s="15"/>
      <c r="F49" s="23"/>
    </row>
    <row r="50" spans="3:6">
      <c r="C50" s="17"/>
      <c r="D50" s="18"/>
      <c r="E50" s="15"/>
      <c r="F50" s="23"/>
    </row>
    <row r="51" spans="3:6">
      <c r="C51" s="17"/>
      <c r="D51" s="18"/>
      <c r="E51" s="15"/>
      <c r="F51" s="23"/>
    </row>
    <row r="52" spans="3:6">
      <c r="C52" s="17"/>
      <c r="D52" s="18"/>
      <c r="E52" s="15"/>
      <c r="F52" s="23"/>
    </row>
    <row r="53" spans="3:6">
      <c r="C53" s="17"/>
      <c r="D53" s="18"/>
      <c r="E53" s="15"/>
      <c r="F53" s="23"/>
    </row>
    <row r="54" spans="3:6">
      <c r="C54" s="17"/>
      <c r="D54" s="18"/>
      <c r="E54" s="15"/>
      <c r="F54" s="23"/>
    </row>
    <row r="55" spans="3:6">
      <c r="C55" s="17"/>
      <c r="D55" s="18"/>
      <c r="E55" s="15"/>
      <c r="F55" s="23"/>
    </row>
    <row r="56" spans="3:6">
      <c r="C56" s="17"/>
      <c r="D56" s="18"/>
      <c r="E56" s="15"/>
      <c r="F56" s="23"/>
    </row>
    <row r="57" spans="3:6">
      <c r="C57" s="17"/>
      <c r="D57" s="18"/>
      <c r="E57" s="15"/>
      <c r="F57" s="23"/>
    </row>
    <row r="58" spans="3:6">
      <c r="C58" s="17"/>
      <c r="D58" s="18"/>
      <c r="E58" s="15"/>
      <c r="F58" s="23"/>
    </row>
    <row r="59" spans="3:6">
      <c r="C59" s="17"/>
      <c r="D59" s="18"/>
      <c r="E59" s="15"/>
      <c r="F59" s="23"/>
    </row>
    <row r="60" spans="3:6">
      <c r="C60" s="17"/>
      <c r="D60" s="18"/>
      <c r="E60" s="15"/>
      <c r="F60" s="23"/>
    </row>
    <row r="61" spans="3:6">
      <c r="C61" s="17"/>
      <c r="D61" s="18"/>
      <c r="E61" s="15"/>
      <c r="F61" s="23"/>
    </row>
    <row r="62" spans="3:6">
      <c r="C62" s="17"/>
      <c r="D62" s="18"/>
      <c r="E62" s="15"/>
      <c r="F62" s="15"/>
    </row>
    <row r="63" spans="3:6">
      <c r="C63" s="17"/>
      <c r="D63" s="18"/>
      <c r="E63" s="15"/>
      <c r="F63" s="15"/>
    </row>
    <row r="64" spans="3:6">
      <c r="C64" s="17"/>
      <c r="D64" s="18"/>
      <c r="E64" s="15"/>
      <c r="F64" s="15"/>
    </row>
    <row r="65" spans="3:6">
      <c r="C65" s="17"/>
      <c r="D65" s="18"/>
      <c r="E65" s="15"/>
      <c r="F65" s="15"/>
    </row>
    <row r="66" spans="3:6">
      <c r="C66" s="17"/>
      <c r="D66" s="18"/>
      <c r="E66" s="15"/>
      <c r="F66" s="15"/>
    </row>
    <row r="67" spans="3:6">
      <c r="C67" s="17"/>
      <c r="D67" s="18"/>
      <c r="E67" s="15"/>
      <c r="F67" s="15"/>
    </row>
    <row r="68" spans="3:6">
      <c r="C68" s="17"/>
      <c r="D68" s="18"/>
      <c r="E68" s="15"/>
      <c r="F68" s="15"/>
    </row>
    <row r="69" spans="3:6">
      <c r="C69" s="17"/>
      <c r="D69" s="18"/>
      <c r="E69" s="15"/>
      <c r="F69" s="15"/>
    </row>
    <row r="70" spans="3:6">
      <c r="C70" s="17"/>
      <c r="D70" s="18"/>
      <c r="E70" s="15"/>
      <c r="F70" s="15"/>
    </row>
    <row r="71" spans="3:6">
      <c r="C71" s="17"/>
      <c r="D71" s="18"/>
      <c r="E71" s="15"/>
      <c r="F71" s="15"/>
    </row>
    <row r="72" spans="3:6">
      <c r="C72" s="17"/>
      <c r="D72" s="18"/>
      <c r="E72" s="15"/>
      <c r="F72" s="15"/>
    </row>
    <row r="73" spans="3:6">
      <c r="C73" s="17"/>
      <c r="D73" s="18"/>
      <c r="E73" s="15"/>
      <c r="F73" s="15"/>
    </row>
    <row r="74" spans="3:6">
      <c r="C74" s="17"/>
      <c r="D74" s="18"/>
      <c r="E74" s="15"/>
      <c r="F74" s="15"/>
    </row>
    <row r="75" spans="3:6">
      <c r="C75" s="17"/>
      <c r="D75" s="18"/>
      <c r="E75" s="15"/>
      <c r="F75" s="15"/>
    </row>
    <row r="76" spans="3:6">
      <c r="C76" s="17"/>
      <c r="D76" s="18"/>
      <c r="E76" s="15"/>
      <c r="F76" s="15"/>
    </row>
    <row r="77" spans="3:6">
      <c r="C77" s="17"/>
      <c r="D77" s="18"/>
      <c r="E77" s="15"/>
      <c r="F77" s="15"/>
    </row>
    <row r="78" spans="3:6">
      <c r="C78" s="17"/>
      <c r="D78" s="18"/>
      <c r="E78" s="15"/>
      <c r="F78" s="15"/>
    </row>
    <row r="79" spans="3:6">
      <c r="C79" s="17"/>
      <c r="D79" s="18"/>
      <c r="E79" s="15"/>
      <c r="F79" s="15"/>
    </row>
    <row r="80" spans="3:6">
      <c r="C80" s="17"/>
      <c r="D80" s="18"/>
      <c r="E80" s="15"/>
      <c r="F80" s="15"/>
    </row>
    <row r="81" spans="3:6">
      <c r="C81" s="17"/>
      <c r="D81" s="18"/>
      <c r="E81" s="15"/>
      <c r="F81" s="15"/>
    </row>
    <row r="82" spans="3:6">
      <c r="C82" s="17"/>
      <c r="D82" s="18"/>
      <c r="E82" s="15"/>
      <c r="F82" s="15"/>
    </row>
    <row r="83" spans="3:6">
      <c r="C83" s="17"/>
      <c r="D83" s="18"/>
      <c r="E83" s="15"/>
      <c r="F83" s="15"/>
    </row>
    <row r="84" spans="3:6">
      <c r="C84" s="17"/>
      <c r="D84" s="18"/>
      <c r="E84" s="15"/>
      <c r="F84" s="15"/>
    </row>
    <row r="85" spans="3:6">
      <c r="C85" s="17"/>
      <c r="D85" s="18"/>
      <c r="E85" s="15"/>
      <c r="F85" s="15"/>
    </row>
    <row r="86" spans="3:6">
      <c r="C86" s="17"/>
      <c r="D86" s="18"/>
      <c r="E86" s="15"/>
      <c r="F86" s="15"/>
    </row>
    <row r="87" spans="3:6">
      <c r="C87" s="17"/>
      <c r="D87" s="18"/>
      <c r="E87" s="15"/>
      <c r="F87" s="15"/>
    </row>
    <row r="88" spans="3:6">
      <c r="C88" s="17"/>
      <c r="D88" s="18"/>
      <c r="E88" s="15"/>
      <c r="F88" s="15"/>
    </row>
    <row r="89" spans="3:6">
      <c r="C89" s="17"/>
      <c r="D89" s="18"/>
      <c r="E89" s="15"/>
      <c r="F89" s="15"/>
    </row>
    <row r="90" spans="3:6">
      <c r="C90" s="17"/>
      <c r="D90" s="18"/>
      <c r="E90" s="15"/>
      <c r="F90" s="15"/>
    </row>
    <row r="91" spans="3:6">
      <c r="C91" s="17"/>
      <c r="D91" s="18"/>
      <c r="E91" s="15"/>
      <c r="F91" s="15"/>
    </row>
    <row r="92" spans="3:6">
      <c r="C92" s="17"/>
      <c r="D92" s="18"/>
      <c r="E92" s="15"/>
      <c r="F92" s="15"/>
    </row>
    <row r="93" spans="3:6">
      <c r="C93" s="17"/>
      <c r="D93" s="18"/>
      <c r="E93" s="15"/>
      <c r="F93" s="15"/>
    </row>
    <row r="94" spans="3:6">
      <c r="C94" s="17"/>
      <c r="D94" s="18"/>
      <c r="E94" s="15"/>
      <c r="F94" s="15"/>
    </row>
    <row r="95" spans="3:6">
      <c r="C95" s="17"/>
      <c r="D95" s="18"/>
      <c r="E95" s="15"/>
      <c r="F95" s="15"/>
    </row>
    <row r="96" spans="3:6">
      <c r="C96" s="17"/>
      <c r="D96" s="18"/>
      <c r="E96" s="15"/>
      <c r="F96" s="15"/>
    </row>
    <row r="97" spans="3:6">
      <c r="C97" s="17"/>
      <c r="D97" s="18"/>
      <c r="E97" s="15"/>
      <c r="F97" s="15"/>
    </row>
    <row r="98" spans="3:6">
      <c r="C98" s="17"/>
      <c r="D98" s="18"/>
      <c r="E98" s="15"/>
      <c r="F98" s="15"/>
    </row>
    <row r="99" spans="3:6">
      <c r="C99" s="17"/>
      <c r="D99" s="18"/>
      <c r="E99" s="15"/>
      <c r="F99" s="15"/>
    </row>
    <row r="100" spans="3:6">
      <c r="C100" s="17"/>
      <c r="D100" s="18"/>
      <c r="E100" s="15"/>
      <c r="F100" s="15"/>
    </row>
    <row r="101" spans="3:6">
      <c r="C101" s="17"/>
      <c r="D101" s="18"/>
      <c r="E101" s="15"/>
      <c r="F101" s="15"/>
    </row>
    <row r="102" spans="3:6">
      <c r="C102" s="17"/>
      <c r="D102" s="18"/>
      <c r="E102" s="15"/>
      <c r="F102" s="15"/>
    </row>
    <row r="103" spans="3:6">
      <c r="C103" s="17"/>
      <c r="D103" s="18"/>
      <c r="E103" s="15"/>
      <c r="F103" s="15"/>
    </row>
    <row r="104" spans="3:6">
      <c r="C104" s="17"/>
      <c r="D104" s="18"/>
      <c r="E104" s="15"/>
      <c r="F104" s="15"/>
    </row>
    <row r="105" spans="3:6">
      <c r="C105" s="17"/>
      <c r="D105" s="18"/>
      <c r="E105" s="15"/>
      <c r="F105" s="15"/>
    </row>
    <row r="106" spans="3:6">
      <c r="C106" s="17"/>
      <c r="D106" s="18"/>
      <c r="E106" s="15"/>
      <c r="F106" s="15"/>
    </row>
    <row r="107" spans="3:6">
      <c r="C107" s="17"/>
      <c r="D107" s="18"/>
      <c r="E107" s="15"/>
      <c r="F107" s="15"/>
    </row>
    <row r="108" spans="3:6">
      <c r="C108" s="17"/>
      <c r="D108" s="18"/>
      <c r="E108" s="15"/>
      <c r="F108" s="15"/>
    </row>
    <row r="109" spans="3:6">
      <c r="C109" s="17"/>
      <c r="D109" s="18"/>
      <c r="E109" s="15"/>
      <c r="F109" s="15"/>
    </row>
    <row r="110" spans="3:6">
      <c r="C110" s="17"/>
      <c r="D110" s="18"/>
      <c r="E110" s="15"/>
      <c r="F110" s="15"/>
    </row>
    <row r="111" spans="3:6">
      <c r="C111" s="17"/>
      <c r="D111" s="18"/>
      <c r="E111" s="15"/>
      <c r="F111" s="15"/>
    </row>
    <row r="112" spans="3:6">
      <c r="C112" s="17"/>
      <c r="D112" s="18"/>
      <c r="E112" s="15"/>
      <c r="F112" s="15"/>
    </row>
    <row r="113" spans="3:6">
      <c r="C113" s="17"/>
      <c r="D113" s="18"/>
      <c r="E113" s="15"/>
      <c r="F113" s="15"/>
    </row>
    <row r="114" spans="3:6">
      <c r="C114" s="17"/>
      <c r="D114" s="18"/>
      <c r="E114" s="15"/>
      <c r="F114" s="15"/>
    </row>
    <row r="115" spans="3:6">
      <c r="C115" s="17"/>
      <c r="D115" s="18"/>
      <c r="E115" s="15"/>
      <c r="F115" s="15"/>
    </row>
    <row r="116" spans="3:6">
      <c r="C116" s="17"/>
      <c r="D116" s="18"/>
      <c r="E116" s="15"/>
      <c r="F116" s="15"/>
    </row>
    <row r="117" spans="3:6">
      <c r="C117" s="17"/>
      <c r="D117" s="18"/>
      <c r="E117" s="15"/>
      <c r="F117" s="15"/>
    </row>
    <row r="118" spans="3:6">
      <c r="C118" s="17"/>
      <c r="D118" s="18"/>
      <c r="E118" s="15"/>
      <c r="F118" s="15"/>
    </row>
    <row r="119" spans="3:6">
      <c r="C119" s="17"/>
      <c r="D119" s="18"/>
      <c r="E119" s="15"/>
      <c r="F119" s="15"/>
    </row>
    <row r="120" spans="3:6">
      <c r="C120" s="17"/>
      <c r="D120" s="18"/>
      <c r="E120" s="15"/>
      <c r="F120" s="15"/>
    </row>
    <row r="121" spans="3:6">
      <c r="C121" s="17"/>
      <c r="D121" s="18"/>
      <c r="E121" s="15"/>
      <c r="F121" s="15"/>
    </row>
    <row r="122" spans="3:6">
      <c r="C122" s="17"/>
      <c r="D122" s="18"/>
      <c r="E122" s="15"/>
      <c r="F122" s="15"/>
    </row>
    <row r="123" spans="3:6">
      <c r="C123" s="17"/>
      <c r="D123" s="18"/>
      <c r="E123" s="15"/>
      <c r="F123" s="15"/>
    </row>
    <row r="124" spans="3:6">
      <c r="C124" s="17"/>
      <c r="D124" s="18"/>
      <c r="E124" s="15"/>
      <c r="F124" s="15"/>
    </row>
    <row r="125" spans="3:6">
      <c r="C125" s="17"/>
      <c r="D125" s="18"/>
      <c r="E125" s="15"/>
      <c r="F125" s="15"/>
    </row>
    <row r="126" spans="3:6">
      <c r="C126" s="17"/>
      <c r="D126" s="18"/>
      <c r="E126" s="15"/>
      <c r="F126" s="15"/>
    </row>
    <row r="127" spans="3:6">
      <c r="C127" s="17"/>
      <c r="D127" s="18"/>
      <c r="E127" s="15"/>
      <c r="F127" s="15"/>
    </row>
    <row r="128" spans="3:6">
      <c r="C128" s="17"/>
      <c r="D128" s="18"/>
      <c r="E128" s="15"/>
      <c r="F128" s="15"/>
    </row>
    <row r="129" spans="3:6">
      <c r="C129" s="17"/>
      <c r="D129" s="18"/>
      <c r="E129" s="15"/>
      <c r="F129" s="15"/>
    </row>
    <row r="130" spans="3:6">
      <c r="C130" s="17"/>
      <c r="D130" s="18"/>
      <c r="E130" s="15"/>
      <c r="F130" s="15"/>
    </row>
    <row r="131" spans="3:6">
      <c r="C131" s="17"/>
      <c r="D131" s="18"/>
      <c r="E131" s="15"/>
      <c r="F131" s="15"/>
    </row>
    <row r="132" spans="3:6">
      <c r="C132" s="17"/>
      <c r="D132" s="18"/>
      <c r="E132" s="15"/>
      <c r="F132" s="15"/>
    </row>
    <row r="133" spans="3:6">
      <c r="C133" s="17"/>
      <c r="D133" s="18"/>
      <c r="E133" s="15"/>
      <c r="F133" s="15"/>
    </row>
    <row r="134" spans="3:6">
      <c r="C134" s="17"/>
      <c r="D134" s="18"/>
      <c r="E134" s="15"/>
      <c r="F134" s="15"/>
    </row>
    <row r="135" spans="3:6">
      <c r="C135" s="17"/>
      <c r="D135" s="18"/>
      <c r="E135" s="15"/>
      <c r="F135" s="15"/>
    </row>
    <row r="136" spans="3:6">
      <c r="C136" s="17"/>
      <c r="D136" s="18"/>
      <c r="E136" s="15"/>
      <c r="F136" s="15"/>
    </row>
    <row r="137" spans="3:6">
      <c r="C137" s="17"/>
      <c r="D137" s="18"/>
      <c r="E137" s="15"/>
      <c r="F137" s="15"/>
    </row>
    <row r="138" spans="3:6">
      <c r="C138" s="17"/>
      <c r="D138" s="18"/>
      <c r="E138" s="15"/>
      <c r="F138" s="15"/>
    </row>
    <row r="139" spans="3:6">
      <c r="C139" s="17"/>
      <c r="D139" s="18"/>
      <c r="E139" s="15"/>
      <c r="F139" s="15"/>
    </row>
    <row r="140" spans="3:6">
      <c r="C140" s="17"/>
      <c r="D140" s="18"/>
      <c r="E140" s="15"/>
      <c r="F140" s="15"/>
    </row>
    <row r="141" spans="3:6">
      <c r="C141" s="17"/>
      <c r="D141" s="18"/>
      <c r="E141" s="15"/>
      <c r="F141" s="15"/>
    </row>
    <row r="142" spans="3:6">
      <c r="C142" s="17"/>
      <c r="D142" s="18"/>
      <c r="E142" s="15"/>
      <c r="F142" s="15"/>
    </row>
    <row r="143" spans="3:6">
      <c r="C143" s="17"/>
      <c r="D143" s="18"/>
      <c r="E143" s="15"/>
      <c r="F143" s="15"/>
    </row>
    <row r="144" spans="3:6">
      <c r="C144" s="17"/>
      <c r="D144" s="18"/>
      <c r="E144" s="15"/>
      <c r="F144" s="15"/>
    </row>
    <row r="145" spans="3:6">
      <c r="C145" s="17"/>
      <c r="D145" s="18"/>
      <c r="E145" s="15"/>
      <c r="F145" s="15"/>
    </row>
    <row r="146" spans="3:6">
      <c r="C146" s="17"/>
      <c r="D146" s="18"/>
      <c r="E146" s="15"/>
      <c r="F146" s="15"/>
    </row>
    <row r="147" spans="3:6">
      <c r="C147" s="17"/>
      <c r="D147" s="18"/>
      <c r="E147" s="15"/>
      <c r="F147" s="15"/>
    </row>
    <row r="148" spans="3:6">
      <c r="C148" s="17"/>
      <c r="D148" s="18"/>
      <c r="E148" s="15"/>
      <c r="F148" s="15"/>
    </row>
    <row r="149" spans="3:6">
      <c r="C149" s="17"/>
      <c r="D149" s="18"/>
      <c r="E149" s="15"/>
      <c r="F149" s="15"/>
    </row>
    <row r="150" spans="3:6">
      <c r="C150" s="17"/>
      <c r="D150" s="18"/>
      <c r="E150" s="15"/>
      <c r="F150" s="15"/>
    </row>
    <row r="151" spans="3:6">
      <c r="C151" s="17"/>
      <c r="D151" s="18"/>
      <c r="E151" s="15"/>
      <c r="F151" s="15"/>
    </row>
    <row r="152" spans="3:6">
      <c r="C152" s="17"/>
      <c r="D152" s="18"/>
      <c r="E152" s="15"/>
      <c r="F152" s="15"/>
    </row>
    <row r="153" spans="3:6">
      <c r="C153" s="17"/>
      <c r="D153" s="18"/>
      <c r="E153" s="15"/>
      <c r="F153" s="15"/>
    </row>
    <row r="154" spans="3:6">
      <c r="C154" s="17"/>
      <c r="D154" s="18"/>
      <c r="E154" s="15"/>
      <c r="F154" s="15"/>
    </row>
    <row r="155" spans="3:6">
      <c r="C155" s="17"/>
      <c r="D155" s="18"/>
      <c r="E155" s="15"/>
      <c r="F155" s="15"/>
    </row>
    <row r="156" spans="3:6">
      <c r="C156" s="17"/>
      <c r="D156" s="18"/>
      <c r="E156" s="15"/>
      <c r="F156" s="15"/>
    </row>
    <row r="157" spans="3:6">
      <c r="C157" s="17"/>
      <c r="D157" s="18"/>
      <c r="E157" s="15"/>
      <c r="F157" s="15"/>
    </row>
    <row r="158" spans="3:6">
      <c r="C158" s="17"/>
      <c r="D158" s="18"/>
      <c r="E158" s="15"/>
      <c r="F158" s="15"/>
    </row>
    <row r="159" spans="3:6">
      <c r="C159" s="17"/>
      <c r="D159" s="18"/>
      <c r="E159" s="15"/>
      <c r="F159" s="15"/>
    </row>
    <row r="160" spans="3:6">
      <c r="C160" s="17"/>
      <c r="D160" s="18"/>
      <c r="E160" s="15"/>
      <c r="F160" s="15"/>
    </row>
    <row r="161" spans="3:6">
      <c r="C161" s="17"/>
      <c r="D161" s="18"/>
      <c r="E161" s="15"/>
      <c r="F161" s="15"/>
    </row>
    <row r="162" spans="3:6">
      <c r="C162" s="17"/>
      <c r="D162" s="18"/>
      <c r="E162" s="15"/>
      <c r="F162" s="15"/>
    </row>
    <row r="163" spans="3:6">
      <c r="C163" s="17"/>
      <c r="D163" s="18"/>
      <c r="E163" s="15"/>
      <c r="F163" s="15"/>
    </row>
    <row r="164" spans="3:6">
      <c r="C164" s="17"/>
      <c r="D164" s="18"/>
      <c r="E164" s="15"/>
      <c r="F164" s="15"/>
    </row>
    <row r="165" spans="3:6">
      <c r="C165" s="17"/>
      <c r="D165" s="18"/>
      <c r="E165" s="15"/>
      <c r="F165" s="15"/>
    </row>
    <row r="166" spans="3:6">
      <c r="C166" s="17"/>
      <c r="D166" s="18"/>
      <c r="E166" s="15"/>
      <c r="F166" s="15"/>
    </row>
    <row r="167" spans="3:6">
      <c r="C167" s="17"/>
      <c r="D167" s="18"/>
      <c r="E167" s="15"/>
      <c r="F167" s="15"/>
    </row>
    <row r="168" spans="3:6">
      <c r="C168" s="17"/>
      <c r="D168" s="18"/>
      <c r="E168" s="15"/>
      <c r="F168" s="15"/>
    </row>
    <row r="169" spans="3:6">
      <c r="C169" s="17"/>
      <c r="D169" s="18"/>
      <c r="E169" s="15"/>
      <c r="F169" s="15"/>
    </row>
    <row r="170" spans="3:6">
      <c r="C170" s="17"/>
      <c r="D170" s="18"/>
      <c r="E170" s="15"/>
      <c r="F170" s="15"/>
    </row>
    <row r="171" spans="3:6">
      <c r="C171" s="17"/>
      <c r="D171" s="18"/>
      <c r="E171" s="15"/>
      <c r="F171" s="15"/>
    </row>
    <row r="172" spans="3:6">
      <c r="C172" s="17"/>
      <c r="D172" s="18"/>
      <c r="E172" s="15"/>
      <c r="F172" s="15"/>
    </row>
    <row r="173" spans="3:6">
      <c r="C173" s="17"/>
      <c r="D173" s="18"/>
      <c r="E173" s="15"/>
      <c r="F173" s="15"/>
    </row>
    <row r="174" spans="3:6">
      <c r="C174" s="17"/>
      <c r="D174" s="18"/>
      <c r="E174" s="15"/>
      <c r="F174" s="15"/>
    </row>
    <row r="175" spans="3:6">
      <c r="C175" s="17"/>
      <c r="D175" s="18"/>
      <c r="E175" s="15"/>
      <c r="F175" s="15"/>
    </row>
    <row r="176" spans="3:6">
      <c r="C176" s="17"/>
      <c r="D176" s="18"/>
      <c r="E176" s="15"/>
      <c r="F176" s="15"/>
    </row>
    <row r="177" spans="3:6">
      <c r="C177" s="17"/>
      <c r="D177" s="18"/>
      <c r="E177" s="15"/>
      <c r="F177" s="15"/>
    </row>
    <row r="178" spans="3:6">
      <c r="C178" s="17"/>
      <c r="D178" s="18"/>
      <c r="E178" s="15"/>
      <c r="F178" s="15"/>
    </row>
    <row r="179" spans="3:6">
      <c r="C179" s="17"/>
      <c r="D179" s="18"/>
      <c r="E179" s="15"/>
      <c r="F179" s="15"/>
    </row>
    <row r="180" spans="3:6">
      <c r="C180" s="17"/>
      <c r="D180" s="18"/>
      <c r="E180" s="15"/>
      <c r="F180" s="15"/>
    </row>
    <row r="181" spans="3:6">
      <c r="C181" s="17"/>
      <c r="D181" s="18"/>
      <c r="E181" s="15"/>
      <c r="F181" s="15"/>
    </row>
    <row r="182" spans="3:6">
      <c r="C182" s="17"/>
      <c r="D182" s="18"/>
      <c r="E182" s="15"/>
      <c r="F182" s="15"/>
    </row>
    <row r="183" spans="3:6">
      <c r="C183" s="17"/>
      <c r="D183" s="18"/>
      <c r="E183" s="15"/>
      <c r="F183" s="15"/>
    </row>
    <row r="184" spans="3:6">
      <c r="C184" s="17"/>
      <c r="D184" s="18"/>
      <c r="E184" s="15"/>
      <c r="F184" s="15"/>
    </row>
    <row r="185" spans="3:6">
      <c r="C185" s="17"/>
      <c r="D185" s="18"/>
      <c r="E185" s="15"/>
      <c r="F185" s="15"/>
    </row>
    <row r="186" spans="3:6">
      <c r="C186" s="17"/>
      <c r="D186" s="18"/>
      <c r="E186" s="15"/>
      <c r="F186" s="15"/>
    </row>
    <row r="187" spans="3:6">
      <c r="C187" s="17"/>
      <c r="D187" s="18"/>
      <c r="E187" s="15"/>
      <c r="F187" s="15"/>
    </row>
    <row r="188" spans="3:6">
      <c r="C188" s="17"/>
      <c r="D188" s="18"/>
      <c r="E188" s="15"/>
      <c r="F188" s="15"/>
    </row>
    <row r="189" spans="3:6">
      <c r="C189" s="17"/>
      <c r="D189" s="18"/>
      <c r="E189" s="15"/>
      <c r="F189" s="15"/>
    </row>
    <row r="190" spans="3:6">
      <c r="C190" s="17"/>
      <c r="D190" s="18"/>
      <c r="E190" s="15"/>
      <c r="F190" s="15"/>
    </row>
    <row r="191" spans="3:6">
      <c r="C191" s="17"/>
      <c r="D191" s="18"/>
      <c r="E191" s="15"/>
      <c r="F191" s="15"/>
    </row>
    <row r="192" spans="3:6">
      <c r="C192" s="17"/>
      <c r="D192" s="18"/>
      <c r="E192" s="15"/>
      <c r="F192" s="15"/>
    </row>
    <row r="193" spans="3:6">
      <c r="C193" s="17"/>
      <c r="D193" s="18"/>
      <c r="E193" s="15"/>
      <c r="F193" s="15"/>
    </row>
    <row r="194" spans="3:6">
      <c r="C194" s="17"/>
      <c r="D194" s="18"/>
      <c r="E194" s="15"/>
      <c r="F194" s="15"/>
    </row>
    <row r="195" spans="3:6">
      <c r="C195" s="17"/>
      <c r="D195" s="18"/>
      <c r="E195" s="15"/>
      <c r="F195" s="15"/>
    </row>
    <row r="196" spans="3:6">
      <c r="C196" s="17"/>
      <c r="E196" s="15"/>
      <c r="F196" s="15"/>
    </row>
    <row r="197" spans="3:6">
      <c r="C197" s="17"/>
      <c r="E197" s="15"/>
      <c r="F197" s="15"/>
    </row>
    <row r="198" spans="3:6">
      <c r="C198" s="17"/>
    </row>
    <row r="199" spans="3:6">
      <c r="C199" s="17"/>
    </row>
    <row r="200" spans="3:6">
      <c r="C200" s="17"/>
    </row>
    <row r="201" spans="3:6">
      <c r="C201" s="17"/>
    </row>
  </sheetData>
  <mergeCells count="2">
    <mergeCell ref="C12:E12"/>
    <mergeCell ref="C13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Observation Series1</vt:lpstr>
      <vt:lpstr>Observation Series2</vt:lpstr>
      <vt:lpstr>Observation Series3</vt:lpstr>
      <vt:lpstr>Observation Series4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EPFL</cp:lastModifiedBy>
  <cp:lastPrinted>2016-04-18T12:46:30Z</cp:lastPrinted>
  <dcterms:created xsi:type="dcterms:W3CDTF">2015-12-03T12:55:53Z</dcterms:created>
  <dcterms:modified xsi:type="dcterms:W3CDTF">2016-04-19T15:27:54Z</dcterms:modified>
</cp:coreProperties>
</file>