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500 Experiments\540 Data preparation\SedimentIn\Essai_05000\"/>
    </mc:Choice>
  </mc:AlternateContent>
  <bookViews>
    <workbookView xWindow="0" yWindow="0" windowWidth="19320" windowHeight="14220"/>
  </bookViews>
  <sheets>
    <sheet name="Summary" sheetId="1" r:id="rId1"/>
    <sheet name="Observation Series1" sheetId="2" r:id="rId2"/>
    <sheet name="Observation Series2" sheetId="3" r:id="rId3"/>
    <sheet name="Observation Series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4" l="1"/>
  <c r="F118" i="4"/>
  <c r="F119" i="4"/>
  <c r="F120" i="4"/>
  <c r="G114" i="4"/>
  <c r="G118" i="4"/>
  <c r="F116" i="4"/>
  <c r="F115" i="4"/>
  <c r="G115" i="4" s="1"/>
  <c r="F114" i="4"/>
  <c r="F113" i="4"/>
  <c r="G113" i="4" s="1"/>
  <c r="D112" i="4"/>
  <c r="D113" i="4"/>
  <c r="D114" i="4"/>
  <c r="D115" i="4"/>
  <c r="D116" i="4"/>
  <c r="G116" i="4" s="1"/>
  <c r="D117" i="4"/>
  <c r="G117" i="4" s="1"/>
  <c r="D118" i="4"/>
  <c r="G119" i="4" s="1"/>
  <c r="D119" i="4"/>
  <c r="D120" i="4"/>
  <c r="G120" i="4" s="1"/>
  <c r="F112" i="4"/>
  <c r="G112" i="4" s="1"/>
  <c r="F111" i="4"/>
  <c r="F110" i="4"/>
  <c r="G110" i="4" s="1"/>
  <c r="F109" i="4"/>
  <c r="F108" i="4"/>
  <c r="F107" i="4"/>
  <c r="F106" i="4"/>
  <c r="F105" i="4"/>
  <c r="G105" i="4" s="1"/>
  <c r="G96" i="4"/>
  <c r="G97" i="4"/>
  <c r="G104" i="4"/>
  <c r="G106" i="4"/>
  <c r="G107" i="4"/>
  <c r="G108" i="4"/>
  <c r="G109" i="4"/>
  <c r="F104" i="4"/>
  <c r="F103" i="4"/>
  <c r="G103" i="4" s="1"/>
  <c r="D103" i="4"/>
  <c r="D104" i="4"/>
  <c r="D105" i="4"/>
  <c r="D106" i="4"/>
  <c r="D107" i="4"/>
  <c r="D108" i="4"/>
  <c r="D109" i="4"/>
  <c r="D110" i="4"/>
  <c r="D111" i="4"/>
  <c r="G111" i="4" s="1"/>
  <c r="F102" i="4"/>
  <c r="F101" i="4"/>
  <c r="G101" i="4" s="1"/>
  <c r="F100" i="4"/>
  <c r="F99" i="4"/>
  <c r="G99" i="4" s="1"/>
  <c r="D96" i="4"/>
  <c r="D97" i="4"/>
  <c r="D98" i="4"/>
  <c r="D99" i="4"/>
  <c r="D100" i="4"/>
  <c r="G100" i="4" s="1"/>
  <c r="D101" i="4"/>
  <c r="D102" i="4"/>
  <c r="G102" i="4" s="1"/>
  <c r="F98" i="4"/>
  <c r="G98" i="4" s="1"/>
  <c r="F97" i="4"/>
  <c r="F96" i="4"/>
  <c r="D88" i="4"/>
  <c r="F88" i="4"/>
  <c r="G88" i="4" s="1"/>
  <c r="D89" i="4"/>
  <c r="F89" i="4"/>
  <c r="G89" i="4"/>
  <c r="D90" i="4"/>
  <c r="G91" i="4" s="1"/>
  <c r="F90" i="4"/>
  <c r="G90" i="4"/>
  <c r="D91" i="4"/>
  <c r="F91" i="4"/>
  <c r="D92" i="4"/>
  <c r="F92" i="4"/>
  <c r="G92" i="4" s="1"/>
  <c r="D93" i="4"/>
  <c r="F93" i="4"/>
  <c r="G93" i="4"/>
  <c r="D94" i="4"/>
  <c r="G95" i="4" s="1"/>
  <c r="F94" i="4"/>
  <c r="G94" i="4"/>
  <c r="D95" i="4"/>
  <c r="F95" i="4"/>
  <c r="D77" i="4"/>
  <c r="F77" i="4"/>
  <c r="G77" i="4" s="1"/>
  <c r="D78" i="4"/>
  <c r="F78" i="4"/>
  <c r="G78" i="4"/>
  <c r="D79" i="4"/>
  <c r="G80" i="4" s="1"/>
  <c r="F79" i="4"/>
  <c r="G79" i="4"/>
  <c r="D80" i="4"/>
  <c r="F80" i="4"/>
  <c r="D81" i="4"/>
  <c r="F81" i="4"/>
  <c r="G81" i="4" s="1"/>
  <c r="D82" i="4"/>
  <c r="F82" i="4"/>
  <c r="G82" i="4"/>
  <c r="D83" i="4"/>
  <c r="G84" i="4" s="1"/>
  <c r="F83" i="4"/>
  <c r="G83" i="4"/>
  <c r="D84" i="4"/>
  <c r="F84" i="4"/>
  <c r="D85" i="4"/>
  <c r="F85" i="4"/>
  <c r="G85" i="4" s="1"/>
  <c r="D86" i="4"/>
  <c r="F86" i="4"/>
  <c r="G86" i="4"/>
  <c r="D87" i="4"/>
  <c r="F87" i="4"/>
  <c r="G87" i="4"/>
  <c r="D66" i="4"/>
  <c r="F66" i="4"/>
  <c r="D67" i="4"/>
  <c r="F67" i="4"/>
  <c r="G67" i="4" s="1"/>
  <c r="D68" i="4"/>
  <c r="F68" i="4"/>
  <c r="G68" i="4"/>
  <c r="D69" i="4"/>
  <c r="G70" i="4" s="1"/>
  <c r="F69" i="4"/>
  <c r="G69" i="4"/>
  <c r="D70" i="4"/>
  <c r="F70" i="4"/>
  <c r="D71" i="4"/>
  <c r="F71" i="4"/>
  <c r="G71" i="4" s="1"/>
  <c r="D72" i="4"/>
  <c r="F72" i="4"/>
  <c r="G72" i="4"/>
  <c r="D73" i="4"/>
  <c r="G74" i="4" s="1"/>
  <c r="F73" i="4"/>
  <c r="G73" i="4"/>
  <c r="D74" i="4"/>
  <c r="F74" i="4"/>
  <c r="D75" i="4"/>
  <c r="F75" i="4"/>
  <c r="G75" i="4" s="1"/>
  <c r="D76" i="4"/>
  <c r="F76" i="4"/>
  <c r="G76" i="4"/>
  <c r="F55" i="4"/>
  <c r="G55" i="4" s="1"/>
  <c r="F47" i="4"/>
  <c r="F48" i="4"/>
  <c r="G48" i="4" s="1"/>
  <c r="F49" i="4"/>
  <c r="G49" i="4" s="1"/>
  <c r="F50" i="4"/>
  <c r="G50" i="4" s="1"/>
  <c r="F51" i="4"/>
  <c r="G51" i="4" s="1"/>
  <c r="F52" i="4"/>
  <c r="G52" i="4"/>
  <c r="F53" i="4"/>
  <c r="G53" i="4"/>
  <c r="F54" i="4"/>
  <c r="G54" i="4" s="1"/>
  <c r="F56" i="4"/>
  <c r="F57" i="4"/>
  <c r="F58" i="4"/>
  <c r="F59" i="4"/>
  <c r="F60" i="4"/>
  <c r="G60" i="4" s="1"/>
  <c r="F61" i="4"/>
  <c r="G61" i="4"/>
  <c r="F62" i="4"/>
  <c r="F63" i="4"/>
  <c r="G63" i="4"/>
  <c r="F64" i="4"/>
  <c r="G64" i="4"/>
  <c r="F65" i="4"/>
  <c r="G65" i="4"/>
  <c r="D47" i="4"/>
  <c r="G47" i="4" s="1"/>
  <c r="D48" i="4"/>
  <c r="D49" i="4"/>
  <c r="D50" i="4"/>
  <c r="D51" i="4"/>
  <c r="D52" i="4"/>
  <c r="D53" i="4"/>
  <c r="D54" i="4"/>
  <c r="D55" i="4"/>
  <c r="D56" i="4"/>
  <c r="G56" i="4" s="1"/>
  <c r="D57" i="4"/>
  <c r="G57" i="4" s="1"/>
  <c r="D58" i="4"/>
  <c r="G58" i="4" s="1"/>
  <c r="D59" i="4"/>
  <c r="G59" i="4" s="1"/>
  <c r="D60" i="4"/>
  <c r="D61" i="4"/>
  <c r="D62" i="4"/>
  <c r="G62" i="4" s="1"/>
  <c r="D63" i="4"/>
  <c r="D64" i="4"/>
  <c r="D65" i="4"/>
  <c r="G66" i="4" s="1"/>
  <c r="F43" i="4"/>
  <c r="G43" i="4" s="1"/>
  <c r="F44" i="4"/>
  <c r="G44" i="4"/>
  <c r="F45" i="4"/>
  <c r="G45" i="4"/>
  <c r="F46" i="4"/>
  <c r="G46" i="4" s="1"/>
  <c r="D43" i="4"/>
  <c r="D44" i="4"/>
  <c r="D45" i="4"/>
  <c r="D46" i="4"/>
  <c r="F35" i="4"/>
  <c r="G35" i="4" s="1"/>
  <c r="F36" i="4"/>
  <c r="F37" i="4"/>
  <c r="G37" i="4"/>
  <c r="F38" i="4"/>
  <c r="G38" i="4" s="1"/>
  <c r="F39" i="4"/>
  <c r="G39" i="4" s="1"/>
  <c r="F40" i="4"/>
  <c r="G40" i="4" s="1"/>
  <c r="F41" i="4"/>
  <c r="G41" i="4" s="1"/>
  <c r="F42" i="4"/>
  <c r="G42" i="4"/>
  <c r="D34" i="4"/>
  <c r="D35" i="4"/>
  <c r="G36" i="4" s="1"/>
  <c r="D36" i="4"/>
  <c r="D37" i="4"/>
  <c r="D38" i="4"/>
  <c r="D39" i="4"/>
  <c r="D40" i="4"/>
  <c r="D41" i="4"/>
  <c r="D42" i="4"/>
  <c r="F43" i="3"/>
  <c r="F36" i="3"/>
  <c r="F37" i="3"/>
  <c r="F38" i="3"/>
  <c r="G38" i="3" s="1"/>
  <c r="F39" i="3"/>
  <c r="G39" i="3" s="1"/>
  <c r="F40" i="3"/>
  <c r="G40" i="3" s="1"/>
  <c r="F41" i="3"/>
  <c r="G41" i="3" s="1"/>
  <c r="F42" i="3"/>
  <c r="G42" i="3"/>
  <c r="D35" i="3"/>
  <c r="D36" i="3"/>
  <c r="G37" i="3" s="1"/>
  <c r="D37" i="3"/>
  <c r="D38" i="3"/>
  <c r="D39" i="3"/>
  <c r="D40" i="3"/>
  <c r="D41" i="3"/>
  <c r="D42" i="3"/>
  <c r="F36" i="2"/>
  <c r="F26" i="2"/>
  <c r="F27" i="2"/>
  <c r="F28" i="2"/>
  <c r="F29" i="2"/>
  <c r="F30" i="2"/>
  <c r="F31" i="2"/>
  <c r="F32" i="2"/>
  <c r="F33" i="2"/>
  <c r="F34" i="2"/>
  <c r="F35" i="2"/>
  <c r="F37" i="2"/>
  <c r="F38" i="2"/>
  <c r="G38" i="2" s="1"/>
  <c r="F39" i="2"/>
  <c r="F40" i="2"/>
  <c r="G40" i="2" s="1"/>
  <c r="F41" i="2"/>
  <c r="G41" i="2" s="1"/>
  <c r="F25" i="2"/>
  <c r="F24" i="2"/>
  <c r="D37" i="2"/>
  <c r="D38" i="2"/>
  <c r="D39" i="2"/>
  <c r="G39" i="2" s="1"/>
  <c r="D40" i="2"/>
  <c r="D41" i="2"/>
  <c r="G36" i="3" l="1"/>
  <c r="E7" i="4"/>
  <c r="E6" i="4"/>
  <c r="E5" i="4"/>
  <c r="E4" i="4"/>
  <c r="D15" i="3"/>
  <c r="F15" i="3"/>
  <c r="D16" i="3"/>
  <c r="F16" i="3"/>
  <c r="G16" i="3" s="1"/>
  <c r="F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D15" i="2"/>
  <c r="F15" i="2"/>
  <c r="G16" i="4" l="1"/>
  <c r="G17" i="4"/>
  <c r="G18" i="4"/>
  <c r="G19" i="4"/>
  <c r="G20" i="4"/>
  <c r="G25" i="4"/>
  <c r="G26" i="4"/>
  <c r="G27" i="4"/>
  <c r="G28" i="4"/>
  <c r="G29" i="4"/>
  <c r="G30" i="4"/>
  <c r="G31" i="4"/>
  <c r="G32" i="4"/>
  <c r="G33" i="4"/>
  <c r="G34" i="4"/>
  <c r="G21" i="4"/>
  <c r="G24" i="4"/>
  <c r="G22" i="4"/>
  <c r="G23" i="4"/>
  <c r="D34" i="3"/>
  <c r="D33" i="3"/>
  <c r="D32" i="3"/>
  <c r="D31" i="3"/>
  <c r="D30" i="3"/>
  <c r="D29" i="3"/>
  <c r="D28" i="3"/>
  <c r="D18" i="3"/>
  <c r="D19" i="3"/>
  <c r="D20" i="3"/>
  <c r="D21" i="3"/>
  <c r="D22" i="3"/>
  <c r="D23" i="3"/>
  <c r="D24" i="3"/>
  <c r="D25" i="3"/>
  <c r="D26" i="3"/>
  <c r="D27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17" i="2" l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6" i="2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17" i="3"/>
  <c r="G4" i="3"/>
  <c r="F4" i="3"/>
  <c r="E4" i="3"/>
  <c r="G5" i="3"/>
  <c r="F5" i="3"/>
  <c r="E5" i="3"/>
  <c r="G7" i="3"/>
  <c r="F7" i="3"/>
  <c r="E7" i="3"/>
  <c r="G6" i="3"/>
  <c r="F6" i="3"/>
  <c r="E6" i="3"/>
  <c r="D17" i="3"/>
  <c r="D16" i="2"/>
  <c r="H7" i="2"/>
  <c r="H6" i="2"/>
  <c r="H5" i="2"/>
  <c r="H4" i="2"/>
  <c r="F6" i="2"/>
  <c r="F7" i="2"/>
  <c r="G6" i="2"/>
  <c r="G7" i="2"/>
  <c r="G5" i="2"/>
  <c r="G4" i="2"/>
  <c r="F5" i="2"/>
  <c r="F4" i="2"/>
  <c r="E7" i="2"/>
  <c r="E6" i="2"/>
  <c r="E5" i="2"/>
  <c r="E4" i="2"/>
  <c r="G17" i="3" l="1"/>
  <c r="G16" i="2"/>
  <c r="G17" i="2"/>
  <c r="G18" i="3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comments2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-5 sec. Without Qs (sudden drop to 0)</t>
        </r>
      </text>
    </comment>
  </commentList>
</comments>
</file>

<file path=xl/comments3.xml><?xml version="1.0" encoding="utf-8"?>
<comments xmlns="http://schemas.openxmlformats.org/spreadsheetml/2006/main">
  <authors>
    <author>EPFL</author>
  </authors>
  <commentList>
    <comment ref="G16" authorId="0" shapeId="0">
      <text>
        <r>
          <rPr>
            <b/>
            <sz val="8"/>
            <color indexed="81"/>
            <rFont val="Tahoma"/>
            <charset val="1"/>
          </rPr>
          <t>EPFL:</t>
        </r>
        <r>
          <rPr>
            <sz val="8"/>
            <color indexed="81"/>
            <rFont val="Tahoma"/>
            <charset val="1"/>
          </rPr>
          <t xml:space="preserve">
4 seconds without Qs (obs.)</t>
        </r>
      </text>
    </comment>
  </commentList>
</comments>
</file>

<file path=xl/sharedStrings.xml><?xml version="1.0" encoding="utf-8"?>
<sst xmlns="http://schemas.openxmlformats.org/spreadsheetml/2006/main" count="139" uniqueCount="56">
  <si>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</si>
  <si>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</si>
  <si>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</si>
  <si>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</si>
  <si>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</si>
  <si>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</si>
  <si>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</si>
  <si>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</si>
  <si>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</si>
  <si>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</si>
  <si>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</si>
  <si>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</si>
  <si>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</si>
  <si>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</si>
  <si>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</si>
  <si>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</si>
  <si>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</si>
  <si>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</si>
  <si>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</si>
  <si>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</si>
  <si>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</si>
  <si>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</si>
  <si>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</si>
  <si>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</si>
  <si>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</si>
  <si>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</si>
  <si>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</si>
  <si>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</si>
  <si>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</si>
  <si>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</si>
  <si>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</si>
  <si>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</si>
  <si>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</si>
  <si>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</si>
  <si>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</si>
  <si>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</si>
  <si>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</si>
  <si>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</si>
  <si>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</si>
  <si>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</si>
  <si>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</si>
  <si>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</si>
  <si>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Q2</t>
  </si>
  <si>
    <t>Q3</t>
  </si>
  <si>
    <t>Q4</t>
  </si>
  <si>
    <t>Comment</t>
  </si>
  <si>
    <t>[-]</t>
  </si>
  <si>
    <t>Top flow constriction with deposition evolution</t>
  </si>
  <si>
    <t>Remainder:</t>
  </si>
  <si>
    <t>Sed In</t>
  </si>
  <si>
    <t>CHECK BEFORE!!</t>
  </si>
  <si>
    <t>stop sed</t>
  </si>
  <si>
    <t>Stop Sed</t>
  </si>
  <si>
    <t>Dep. Height:</t>
  </si>
  <si>
    <t>m</t>
  </si>
  <si>
    <t>+a=0.125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</si>
</sst>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11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Series1'!$D$15:$D$40</c:f>
              <c:numCache>
                <c:formatCode>0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  <c:pt idx="20">
                  <c:v>599.99999999999955</c:v>
                </c:pt>
                <c:pt idx="21">
                  <c:v>630.00000000000034</c:v>
                </c:pt>
                <c:pt idx="22">
                  <c:v>660.00000000000011</c:v>
                </c:pt>
                <c:pt idx="23">
                  <c:v>690</c:v>
                </c:pt>
                <c:pt idx="24">
                  <c:v>719.99999999999966</c:v>
                </c:pt>
                <c:pt idx="25">
                  <c:v>749.99999999999955</c:v>
                </c:pt>
              </c:numCache>
            </c:numRef>
          </c:xVal>
          <c:yVal>
            <c:numRef>
              <c:f>'Observation Series1'!$G$15:$G$40</c:f>
              <c:numCache>
                <c:formatCode>General</c:formatCode>
                <c:ptCount val="26"/>
                <c:pt idx="0">
                  <c:v>0</c:v>
                </c:pt>
                <c:pt idx="1">
                  <c:v>3.1999999999999984E-3</c:v>
                </c:pt>
                <c:pt idx="2">
                  <c:v>2.0666666666666715E-3</c:v>
                </c:pt>
                <c:pt idx="3">
                  <c:v>4.1999999999999546E-3</c:v>
                </c:pt>
                <c:pt idx="4">
                  <c:v>2.3333333333333448E-3</c:v>
                </c:pt>
                <c:pt idx="5">
                  <c:v>3.8333333333333622E-3</c:v>
                </c:pt>
                <c:pt idx="6">
                  <c:v>2.3000000000000112E-3</c:v>
                </c:pt>
                <c:pt idx="7">
                  <c:v>1.4333333333333034E-3</c:v>
                </c:pt>
                <c:pt idx="8">
                  <c:v>1.5666666666666754E-3</c:v>
                </c:pt>
                <c:pt idx="9">
                  <c:v>-1.6466666666666761E-2</c:v>
                </c:pt>
                <c:pt idx="10">
                  <c:v>-1.6466666666666824E-2</c:v>
                </c:pt>
                <c:pt idx="11">
                  <c:v>6.6666666666667104E-5</c:v>
                </c:pt>
                <c:pt idx="12">
                  <c:v>2.7666666666665975E-3</c:v>
                </c:pt>
                <c:pt idx="13">
                  <c:v>-1.6466666666666793E-2</c:v>
                </c:pt>
                <c:pt idx="14">
                  <c:v>-1.6466666666666793E-2</c:v>
                </c:pt>
                <c:pt idx="15">
                  <c:v>3.766666666666695E-3</c:v>
                </c:pt>
                <c:pt idx="16">
                  <c:v>5.96666666666651E-3</c:v>
                </c:pt>
                <c:pt idx="17">
                  <c:v>1.3300000000000102E-2</c:v>
                </c:pt>
                <c:pt idx="18">
                  <c:v>1.5766666666666724E-2</c:v>
                </c:pt>
                <c:pt idx="19">
                  <c:v>1.3866666666666826E-2</c:v>
                </c:pt>
                <c:pt idx="20">
                  <c:v>1.1033333333333416E-2</c:v>
                </c:pt>
                <c:pt idx="21">
                  <c:v>1.6399999999999564E-2</c:v>
                </c:pt>
                <c:pt idx="22">
                  <c:v>2.1600000000000161E-2</c:v>
                </c:pt>
                <c:pt idx="23">
                  <c:v>9.710000000000038E-2</c:v>
                </c:pt>
                <c:pt idx="24">
                  <c:v>2.1566666666666911E-2</c:v>
                </c:pt>
                <c:pt idx="25">
                  <c:v>1.6033333333333392E-2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E-401C-9597-6B82A6AD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120"/>
        <c:axId val="79750656"/>
      </c:scatterChart>
      <c:valAx>
        <c:axId val="797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50656"/>
        <c:crosses val="autoZero"/>
        <c:crossBetween val="midCat"/>
      </c:valAx>
      <c:valAx>
        <c:axId val="797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7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Series2'!$D$15:$D$34</c:f>
              <c:numCache>
                <c:formatCode>0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</c:numCache>
            </c:numRef>
          </c:xVal>
          <c:yVal>
            <c:numRef>
              <c:f>'Observation Series2'!$G$15:$G$34</c:f>
              <c:numCache>
                <c:formatCode>General</c:formatCode>
                <c:ptCount val="20"/>
                <c:pt idx="0">
                  <c:v>0</c:v>
                </c:pt>
                <c:pt idx="1">
                  <c:v>-1.8769230769230767E-2</c:v>
                </c:pt>
                <c:pt idx="2">
                  <c:v>1.133333333333336E-3</c:v>
                </c:pt>
                <c:pt idx="3">
                  <c:v>1.3333333333333201E-4</c:v>
                </c:pt>
                <c:pt idx="4">
                  <c:v>1.6666666666666777E-4</c:v>
                </c:pt>
                <c:pt idx="5">
                  <c:v>0</c:v>
                </c:pt>
                <c:pt idx="6">
                  <c:v>6.6666666666667104E-5</c:v>
                </c:pt>
                <c:pt idx="7">
                  <c:v>-1.6266666666666312E-2</c:v>
                </c:pt>
                <c:pt idx="8">
                  <c:v>-6.6666666666667036E-5</c:v>
                </c:pt>
                <c:pt idx="9">
                  <c:v>-1.6266666666666759E-2</c:v>
                </c:pt>
                <c:pt idx="10">
                  <c:v>-6.6666666666667361E-5</c:v>
                </c:pt>
                <c:pt idx="11">
                  <c:v>6.6666666666667104E-5</c:v>
                </c:pt>
                <c:pt idx="12">
                  <c:v>-6.6666666666665084E-5</c:v>
                </c:pt>
                <c:pt idx="13">
                  <c:v>6.0000000000000504E-4</c:v>
                </c:pt>
                <c:pt idx="14">
                  <c:v>1.1666666666666765E-3</c:v>
                </c:pt>
                <c:pt idx="15">
                  <c:v>9.3333333333334124E-4</c:v>
                </c:pt>
                <c:pt idx="16">
                  <c:v>2.1333333333332788E-3</c:v>
                </c:pt>
                <c:pt idx="17">
                  <c:v>2.6333333333333521E-3</c:v>
                </c:pt>
                <c:pt idx="18">
                  <c:v>7.6666666666666949E-3</c:v>
                </c:pt>
                <c:pt idx="19">
                  <c:v>7.0000000000000782E-3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1-4448-ADDB-BCF1507C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7536"/>
        <c:axId val="80899072"/>
      </c:scatterChart>
      <c:valAx>
        <c:axId val="80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9072"/>
        <c:crosses val="autoZero"/>
        <c:crossBetween val="midCat"/>
      </c:valAx>
      <c:valAx>
        <c:axId val="80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Series3'!$G$13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Series3'!$D$15:$D$120</c:f>
              <c:numCache>
                <c:formatCode>0</c:formatCode>
                <c:ptCount val="106"/>
                <c:pt idx="0">
                  <c:v>0</c:v>
                </c:pt>
                <c:pt idx="1">
                  <c:v>30</c:v>
                </c:pt>
                <c:pt idx="2">
                  <c:v>59.999999999999957</c:v>
                </c:pt>
                <c:pt idx="3">
                  <c:v>90.000000000000284</c:v>
                </c:pt>
                <c:pt idx="4">
                  <c:v>120.00000000000011</c:v>
                </c:pt>
                <c:pt idx="5">
                  <c:v>149.99999999999989</c:v>
                </c:pt>
                <c:pt idx="6">
                  <c:v>179.99999999999972</c:v>
                </c:pt>
                <c:pt idx="7">
                  <c:v>210.00000000000037</c:v>
                </c:pt>
                <c:pt idx="8">
                  <c:v>240.00000000000023</c:v>
                </c:pt>
                <c:pt idx="9">
                  <c:v>270.00000000000006</c:v>
                </c:pt>
                <c:pt idx="10">
                  <c:v>299.99999999999977</c:v>
                </c:pt>
                <c:pt idx="11">
                  <c:v>329.9999999999996</c:v>
                </c:pt>
                <c:pt idx="12">
                  <c:v>360.00000000000034</c:v>
                </c:pt>
                <c:pt idx="13">
                  <c:v>390.00000000000011</c:v>
                </c:pt>
                <c:pt idx="14">
                  <c:v>419.99999999999989</c:v>
                </c:pt>
                <c:pt idx="15">
                  <c:v>449.99999999999966</c:v>
                </c:pt>
                <c:pt idx="16">
                  <c:v>480.00000000000045</c:v>
                </c:pt>
                <c:pt idx="17">
                  <c:v>510.00000000000023</c:v>
                </c:pt>
                <c:pt idx="18">
                  <c:v>540.00000000000011</c:v>
                </c:pt>
                <c:pt idx="19">
                  <c:v>569.99999999999977</c:v>
                </c:pt>
                <c:pt idx="20">
                  <c:v>599.99999999999955</c:v>
                </c:pt>
                <c:pt idx="21">
                  <c:v>630.00000000000034</c:v>
                </c:pt>
                <c:pt idx="22">
                  <c:v>660.00000000000011</c:v>
                </c:pt>
                <c:pt idx="23">
                  <c:v>690</c:v>
                </c:pt>
                <c:pt idx="24">
                  <c:v>719.99999999999966</c:v>
                </c:pt>
                <c:pt idx="25">
                  <c:v>750.00000000000034</c:v>
                </c:pt>
                <c:pt idx="26">
                  <c:v>780.00000000000023</c:v>
                </c:pt>
                <c:pt idx="27">
                  <c:v>809.99999999999989</c:v>
                </c:pt>
                <c:pt idx="28">
                  <c:v>839.99999999999977</c:v>
                </c:pt>
                <c:pt idx="29">
                  <c:v>869.99999999999613</c:v>
                </c:pt>
                <c:pt idx="30">
                  <c:v>900.00000000000296</c:v>
                </c:pt>
                <c:pt idx="31">
                  <c:v>930.00000000000091</c:v>
                </c:pt>
                <c:pt idx="32">
                  <c:v>960.00000000001637</c:v>
                </c:pt>
                <c:pt idx="33">
                  <c:v>990.00000000002296</c:v>
                </c:pt>
                <c:pt idx="34">
                  <c:v>1020.0000000000298</c:v>
                </c:pt>
                <c:pt idx="35">
                  <c:v>1050.0000000000364</c:v>
                </c:pt>
                <c:pt idx="36">
                  <c:v>1080.0000000000432</c:v>
                </c:pt>
                <c:pt idx="37">
                  <c:v>1110.0000000000498</c:v>
                </c:pt>
                <c:pt idx="38">
                  <c:v>1140.0000000000566</c:v>
                </c:pt>
                <c:pt idx="39">
                  <c:v>1170.0000000000632</c:v>
                </c:pt>
                <c:pt idx="40">
                  <c:v>1200.00000000007</c:v>
                </c:pt>
                <c:pt idx="41">
                  <c:v>1230.0000000000769</c:v>
                </c:pt>
                <c:pt idx="42">
                  <c:v>1260.0000000000837</c:v>
                </c:pt>
                <c:pt idx="43">
                  <c:v>1290.0000000000905</c:v>
                </c:pt>
                <c:pt idx="44">
                  <c:v>1320.0000000000969</c:v>
                </c:pt>
                <c:pt idx="45">
                  <c:v>1350.0000000001039</c:v>
                </c:pt>
                <c:pt idx="46">
                  <c:v>1380.0000000001107</c:v>
                </c:pt>
                <c:pt idx="47">
                  <c:v>1410.0000000001169</c:v>
                </c:pt>
                <c:pt idx="48">
                  <c:v>1440.0000000001239</c:v>
                </c:pt>
                <c:pt idx="49">
                  <c:v>1470.0000000001307</c:v>
                </c:pt>
                <c:pt idx="50">
                  <c:v>1500.0000000001373</c:v>
                </c:pt>
                <c:pt idx="51">
                  <c:v>1530.0000000001442</c:v>
                </c:pt>
                <c:pt idx="52">
                  <c:v>1560.0000000001507</c:v>
                </c:pt>
                <c:pt idx="53">
                  <c:v>1590.0000000001573</c:v>
                </c:pt>
                <c:pt idx="54">
                  <c:v>1620.0000000001642</c:v>
                </c:pt>
                <c:pt idx="55">
                  <c:v>1650.000000000171</c:v>
                </c:pt>
                <c:pt idx="56">
                  <c:v>1680.0000000001776</c:v>
                </c:pt>
                <c:pt idx="57">
                  <c:v>1710.0000000001842</c:v>
                </c:pt>
                <c:pt idx="58">
                  <c:v>1740.000000000191</c:v>
                </c:pt>
                <c:pt idx="59">
                  <c:v>1770.000000000198</c:v>
                </c:pt>
                <c:pt idx="60">
                  <c:v>1800.0000000002042</c:v>
                </c:pt>
                <c:pt idx="61">
                  <c:v>1830.000000000211</c:v>
                </c:pt>
                <c:pt idx="62">
                  <c:v>1860.0000000002181</c:v>
                </c:pt>
                <c:pt idx="63">
                  <c:v>1890.0000000002246</c:v>
                </c:pt>
                <c:pt idx="64">
                  <c:v>1920.0000000002315</c:v>
                </c:pt>
                <c:pt idx="65">
                  <c:v>1950.0000000002378</c:v>
                </c:pt>
                <c:pt idx="66">
                  <c:v>1980.0000000002447</c:v>
                </c:pt>
                <c:pt idx="67">
                  <c:v>2010.0000000002515</c:v>
                </c:pt>
                <c:pt idx="68">
                  <c:v>2040.0000000002583</c:v>
                </c:pt>
                <c:pt idx="69">
                  <c:v>2070.0000000002647</c:v>
                </c:pt>
                <c:pt idx="70">
                  <c:v>2100.0000000002715</c:v>
                </c:pt>
                <c:pt idx="71">
                  <c:v>2130.0000000002788</c:v>
                </c:pt>
                <c:pt idx="72">
                  <c:v>2160.0000000002851</c:v>
                </c:pt>
                <c:pt idx="73">
                  <c:v>2190.0000000002919</c:v>
                </c:pt>
                <c:pt idx="74">
                  <c:v>2220.0000000002983</c:v>
                </c:pt>
                <c:pt idx="75">
                  <c:v>2250.0000000003051</c:v>
                </c:pt>
                <c:pt idx="76">
                  <c:v>2280.000000000312</c:v>
                </c:pt>
                <c:pt idx="77">
                  <c:v>2310.0000000003188</c:v>
                </c:pt>
                <c:pt idx="78">
                  <c:v>2340.0000000003251</c:v>
                </c:pt>
                <c:pt idx="79">
                  <c:v>2370.000000000332</c:v>
                </c:pt>
                <c:pt idx="80">
                  <c:v>2400.0000000003388</c:v>
                </c:pt>
                <c:pt idx="81">
                  <c:v>2430.0000000003452</c:v>
                </c:pt>
                <c:pt idx="82">
                  <c:v>2460.000000000352</c:v>
                </c:pt>
                <c:pt idx="83">
                  <c:v>2490.0000000003588</c:v>
                </c:pt>
                <c:pt idx="84">
                  <c:v>2520.0000000003656</c:v>
                </c:pt>
                <c:pt idx="85">
                  <c:v>2550.0000000003724</c:v>
                </c:pt>
                <c:pt idx="86">
                  <c:v>2580.0000000003793</c:v>
                </c:pt>
                <c:pt idx="87">
                  <c:v>2610.0000000003856</c:v>
                </c:pt>
                <c:pt idx="88">
                  <c:v>2640.0000000003924</c:v>
                </c:pt>
                <c:pt idx="89">
                  <c:v>2670.0000000003993</c:v>
                </c:pt>
                <c:pt idx="90">
                  <c:v>2700.0000000004056</c:v>
                </c:pt>
                <c:pt idx="91">
                  <c:v>2730.0000000004129</c:v>
                </c:pt>
                <c:pt idx="92">
                  <c:v>2760.0000000004193</c:v>
                </c:pt>
                <c:pt idx="93">
                  <c:v>2790.0000000004266</c:v>
                </c:pt>
                <c:pt idx="94">
                  <c:v>2820.0000000004329</c:v>
                </c:pt>
                <c:pt idx="95">
                  <c:v>2850.0000000004397</c:v>
                </c:pt>
                <c:pt idx="96">
                  <c:v>2880.0000000004466</c:v>
                </c:pt>
                <c:pt idx="97">
                  <c:v>2910.0000000004534</c:v>
                </c:pt>
                <c:pt idx="98">
                  <c:v>2940.0000000004597</c:v>
                </c:pt>
                <c:pt idx="99">
                  <c:v>2970.000000000467</c:v>
                </c:pt>
                <c:pt idx="100">
                  <c:v>3000.0000000004729</c:v>
                </c:pt>
                <c:pt idx="101">
                  <c:v>3030.0000000004802</c:v>
                </c:pt>
                <c:pt idx="102">
                  <c:v>3060.000000000487</c:v>
                </c:pt>
                <c:pt idx="103">
                  <c:v>3090.0000000004934</c:v>
                </c:pt>
                <c:pt idx="104">
                  <c:v>3120.0000000005007</c:v>
                </c:pt>
                <c:pt idx="105">
                  <c:v>3150.000000000507</c:v>
                </c:pt>
              </c:numCache>
            </c:numRef>
          </c:xVal>
          <c:yVal>
            <c:numRef>
              <c:f>'Observation Series3'!$G$15:$G$120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3.3333333333333408E-4</c:v>
                </c:pt>
                <c:pt idx="3">
                  <c:v>1.966666666666647E-3</c:v>
                </c:pt>
                <c:pt idx="4">
                  <c:v>2.6666666666666841E-4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9.9999999999979622E-5</c:v>
                </c:pt>
                <c:pt idx="48">
                  <c:v>1.999999999999532E-4</c:v>
                </c:pt>
                <c:pt idx="49">
                  <c:v>0</c:v>
                </c:pt>
                <c:pt idx="50">
                  <c:v>1.733333333332954E-3</c:v>
                </c:pt>
                <c:pt idx="51">
                  <c:v>1.1999999999997282E-3</c:v>
                </c:pt>
                <c:pt idx="52">
                  <c:v>0</c:v>
                </c:pt>
                <c:pt idx="53">
                  <c:v>0</c:v>
                </c:pt>
                <c:pt idx="54">
                  <c:v>1.9999999999995469E-4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1.6666666666662766E-4</c:v>
                </c:pt>
                <c:pt idx="60">
                  <c:v>0</c:v>
                </c:pt>
                <c:pt idx="61">
                  <c:v>1.2999999999997055E-3</c:v>
                </c:pt>
                <c:pt idx="62">
                  <c:v>4.6666666666655743E-4</c:v>
                </c:pt>
                <c:pt idx="63">
                  <c:v>0</c:v>
                </c:pt>
                <c:pt idx="64">
                  <c:v>0</c:v>
                </c:pt>
                <c:pt idx="65">
                  <c:v>6.6666666666652581E-4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5.8333333333319198E-3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7.3333333333316724E-4</c:v>
                </c:pt>
                <c:pt idx="78">
                  <c:v>0</c:v>
                </c:pt>
                <c:pt idx="79">
                  <c:v>3.3333333333322085E-6</c:v>
                </c:pt>
                <c:pt idx="80">
                  <c:v>6.8666666666651038E-3</c:v>
                </c:pt>
                <c:pt idx="81">
                  <c:v>1.9499999999995861E-2</c:v>
                </c:pt>
                <c:pt idx="82">
                  <c:v>4.953333333332207E-2</c:v>
                </c:pt>
                <c:pt idx="83">
                  <c:v>9.9166666666644102E-2</c:v>
                </c:pt>
                <c:pt idx="84">
                  <c:v>0.1058666666666426</c:v>
                </c:pt>
                <c:pt idx="85">
                  <c:v>0.12139999999997238</c:v>
                </c:pt>
                <c:pt idx="86">
                  <c:v>7.2933333333316738E-2</c:v>
                </c:pt>
                <c:pt idx="87">
                  <c:v>2.7299999999994204E-2</c:v>
                </c:pt>
                <c:pt idx="88">
                  <c:v>3.5199999999991995E-2</c:v>
                </c:pt>
                <c:pt idx="89">
                  <c:v>2.6266666666660696E-2</c:v>
                </c:pt>
                <c:pt idx="90">
                  <c:v>3.586666666665906E-2</c:v>
                </c:pt>
                <c:pt idx="91">
                  <c:v>3.543333333332474E-2</c:v>
                </c:pt>
                <c:pt idx="92">
                  <c:v>4.5099999999990426E-2</c:v>
                </c:pt>
                <c:pt idx="93">
                  <c:v>4.6633333333322022E-2</c:v>
                </c:pt>
                <c:pt idx="94">
                  <c:v>3.0966666666660096E-2</c:v>
                </c:pt>
                <c:pt idx="95">
                  <c:v>3.5933333333325164E-2</c:v>
                </c:pt>
                <c:pt idx="96">
                  <c:v>3.776666666665808E-2</c:v>
                </c:pt>
                <c:pt idx="97">
                  <c:v>8.2999999999981127E-3</c:v>
                </c:pt>
                <c:pt idx="98">
                  <c:v>2.4466666666661474E-2</c:v>
                </c:pt>
                <c:pt idx="99">
                  <c:v>4.3166666666656195E-2</c:v>
                </c:pt>
                <c:pt idx="100">
                  <c:v>1.513333333333035E-2</c:v>
                </c:pt>
                <c:pt idx="101">
                  <c:v>6.8666666666649997E-3</c:v>
                </c:pt>
                <c:pt idx="102">
                  <c:v>1.8999999999995698E-3</c:v>
                </c:pt>
                <c:pt idx="103">
                  <c:v>2.9999999999993621E-3</c:v>
                </c:pt>
                <c:pt idx="104">
                  <c:v>1.3333333333330111E-3</c:v>
                </c:pt>
                <c:pt idx="105">
                  <c:v>1.2333333333330726E-3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0-42A6-B07A-A1576F52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9920"/>
        <c:axId val="80855808"/>
      </c:scatterChart>
      <c:valAx>
        <c:axId val="808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55808"/>
        <c:crosses val="autoZero"/>
        <c:crossBetween val="midCat"/>
      </c:valAx>
      <c:valAx>
        <c:axId val="80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104773</xdr:colOff>
      <xdr:row>91</xdr:row>
      <xdr:rowOff>66675</xdr:rowOff>
    </xdr:from>
    <xdr:to>
      <xdr:col>16</xdr:col>
      <xdr:colOff>137431</xdr:colOff>
      <xdr:row>108</xdr:row>
      <xdr:rowOff>71439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D18" sqref="D18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5000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47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6" spans="1:16" x14ac:dyDescent="0.25">
      <c r="J6" s="30" t="s">
        <v>50</v>
      </c>
    </row>
    <row r="8" spans="1:16" x14ac:dyDescent="0.25">
      <c r="A8" s="11" t="s">
        <v>27</v>
      </c>
      <c r="B8" s="32" t="s">
        <v>25</v>
      </c>
      <c r="C8" s="33"/>
      <c r="D8" s="31" t="s">
        <v>5</v>
      </c>
      <c r="E8" s="31"/>
      <c r="F8" s="31"/>
      <c r="G8" s="31" t="s">
        <v>8</v>
      </c>
      <c r="H8" s="31"/>
      <c r="I8" s="31"/>
      <c r="J8" s="31"/>
      <c r="K8" s="31"/>
      <c r="L8" s="31"/>
    </row>
    <row r="9" spans="1:16" ht="18.75" x14ac:dyDescent="0.35">
      <c r="A9" s="5" t="s">
        <v>28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22</v>
      </c>
      <c r="K9" s="5" t="s">
        <v>24</v>
      </c>
      <c r="L9" s="5" t="s">
        <v>18</v>
      </c>
    </row>
    <row r="10" spans="1:16" x14ac:dyDescent="0.25">
      <c r="A10" s="5">
        <v>2</v>
      </c>
      <c r="B10" s="5">
        <v>6.8500000000000005E-2</v>
      </c>
      <c r="C10" s="7">
        <v>0.13669999999999999</v>
      </c>
      <c r="D10" s="8">
        <v>7.6</v>
      </c>
      <c r="E10" s="5"/>
      <c r="F10" s="5"/>
      <c r="G10" s="9" t="s">
        <v>2</v>
      </c>
      <c r="H10" s="10">
        <v>16</v>
      </c>
      <c r="I10" s="19">
        <v>0</v>
      </c>
      <c r="J10" s="29">
        <v>0.7</v>
      </c>
      <c r="K10" s="8" t="s">
        <v>2</v>
      </c>
      <c r="L10" s="5"/>
    </row>
    <row r="11" spans="1:16" x14ac:dyDescent="0.25">
      <c r="A11" s="5">
        <v>2</v>
      </c>
      <c r="B11" s="5">
        <v>6.8500000000000005E-2</v>
      </c>
      <c r="C11" s="7">
        <v>0.13669999999999999</v>
      </c>
      <c r="D11" s="8">
        <v>5.8</v>
      </c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/>
      <c r="B12" s="5"/>
      <c r="C12" s="7"/>
      <c r="D12" s="8"/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/>
      <c r="B13" s="5"/>
      <c r="C13" s="7"/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>
        <v>3</v>
      </c>
      <c r="B14" s="5">
        <v>8.3500000000000005E-2</v>
      </c>
      <c r="C14" s="7">
        <v>0.13700000000000001</v>
      </c>
      <c r="D14" s="8">
        <v>10.199999999999999</v>
      </c>
      <c r="E14" s="5"/>
      <c r="F14" s="5"/>
      <c r="G14" s="9" t="s">
        <v>2</v>
      </c>
      <c r="H14" s="10">
        <v>16</v>
      </c>
      <c r="I14" s="19">
        <v>0</v>
      </c>
      <c r="J14" s="29">
        <v>2</v>
      </c>
      <c r="K14" s="8" t="s">
        <v>2</v>
      </c>
      <c r="L14" s="5"/>
    </row>
    <row r="15" spans="1:16" x14ac:dyDescent="0.25">
      <c r="A15" s="5">
        <v>3</v>
      </c>
      <c r="B15" s="5">
        <v>8.3500000000000005E-2</v>
      </c>
      <c r="C15" s="7">
        <v>0.13700000000000001</v>
      </c>
      <c r="D15" s="8">
        <v>7.5</v>
      </c>
      <c r="E15" s="5"/>
      <c r="F15" s="5"/>
      <c r="G15" s="9"/>
      <c r="H15" s="10"/>
      <c r="I15" s="19"/>
      <c r="J15" s="8"/>
      <c r="K15" s="8"/>
      <c r="L15" s="5"/>
    </row>
    <row r="16" spans="1:16" x14ac:dyDescent="0.25">
      <c r="A16" s="5">
        <v>3</v>
      </c>
      <c r="B16" s="5">
        <v>8.3500000000000005E-2</v>
      </c>
      <c r="C16" s="7">
        <v>0.13700000000000001</v>
      </c>
      <c r="D16" s="8">
        <v>5.8</v>
      </c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>
        <v>4</v>
      </c>
      <c r="B17" s="5">
        <v>8.2500000000000004E-2</v>
      </c>
      <c r="C17" s="7">
        <v>0.1</v>
      </c>
      <c r="D17" s="8">
        <v>6.9</v>
      </c>
      <c r="E17" s="5"/>
      <c r="F17" s="5"/>
      <c r="G17" s="9" t="s">
        <v>2</v>
      </c>
      <c r="H17" s="10">
        <v>16</v>
      </c>
      <c r="I17" s="19">
        <v>0</v>
      </c>
      <c r="J17" s="8">
        <v>0.7</v>
      </c>
      <c r="K17" s="8"/>
      <c r="L17" s="5"/>
    </row>
    <row r="18" spans="1:12" x14ac:dyDescent="0.25">
      <c r="A18" s="20"/>
      <c r="B18" s="5"/>
      <c r="C18" s="7"/>
      <c r="D18" s="8"/>
      <c r="E18" s="5"/>
      <c r="F18" s="5"/>
      <c r="G18" s="9"/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23</v>
      </c>
      <c r="K19" s="6" t="s">
        <v>26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201"/>
  <sheetViews>
    <sheetView topLeftCell="A11" workbookViewId="0">
      <selection activeCell="C15" sqref="C15:C20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41</v>
      </c>
      <c r="F1" s="2" t="s">
        <v>42</v>
      </c>
      <c r="G1" s="2" t="s">
        <v>43</v>
      </c>
      <c r="H1" s="2" t="s">
        <v>44</v>
      </c>
      <c r="I1" s="2"/>
      <c r="J1" s="2"/>
    </row>
    <row r="2" spans="2:10" x14ac:dyDescent="0.25">
      <c r="C2" s="12" t="s">
        <v>29</v>
      </c>
      <c r="D2" s="14" t="s">
        <v>30</v>
      </c>
      <c r="E2" s="17"/>
      <c r="F2" s="17"/>
      <c r="G2" s="17"/>
      <c r="H2" s="17"/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Summary!D10</f>
        <v>7.6</v>
      </c>
      <c r="F4" s="15">
        <f>Summary!D11</f>
        <v>5.8</v>
      </c>
      <c r="G4" s="15">
        <f>Summary!D12</f>
        <v>0</v>
      </c>
      <c r="H4" s="15">
        <f>Summary!D13</f>
        <v>0</v>
      </c>
      <c r="I4" s="15"/>
      <c r="J4" s="15"/>
    </row>
    <row r="5" spans="2:10" x14ac:dyDescent="0.25">
      <c r="C5" s="12" t="s">
        <v>34</v>
      </c>
      <c r="D5" s="14" t="s">
        <v>9</v>
      </c>
      <c r="E5" s="2" t="str">
        <f>Summary!G10</f>
        <v>x</v>
      </c>
      <c r="F5" s="2">
        <f>Summary!G11</f>
        <v>0</v>
      </c>
      <c r="G5" s="2">
        <f>Summary!G12</f>
        <v>0</v>
      </c>
      <c r="H5" s="2">
        <f>Summary!G13</f>
        <v>0</v>
      </c>
      <c r="I5" s="2"/>
      <c r="J5" s="2"/>
    </row>
    <row r="6" spans="2:10" x14ac:dyDescent="0.25">
      <c r="C6" s="12" t="s">
        <v>19</v>
      </c>
      <c r="D6" s="14" t="s">
        <v>14</v>
      </c>
      <c r="E6" s="2">
        <f>Summary!B10</f>
        <v>6.8500000000000005E-2</v>
      </c>
      <c r="F6" s="2">
        <f>Summary!B11</f>
        <v>6.8500000000000005E-2</v>
      </c>
      <c r="G6" s="2">
        <f>Summary!B12</f>
        <v>0</v>
      </c>
      <c r="H6" s="2">
        <f>Summary!B13</f>
        <v>0</v>
      </c>
      <c r="I6" s="2"/>
      <c r="J6" s="2"/>
    </row>
    <row r="7" spans="2:10" x14ac:dyDescent="0.25">
      <c r="C7" s="12" t="s">
        <v>21</v>
      </c>
      <c r="D7" s="14" t="s">
        <v>14</v>
      </c>
      <c r="E7" s="2">
        <f>Summary!C10</f>
        <v>0.13669999999999999</v>
      </c>
      <c r="F7" s="2">
        <f>Summary!C11</f>
        <v>0.13669999999999999</v>
      </c>
      <c r="G7" s="2">
        <f>Summary!C12</f>
        <v>0</v>
      </c>
      <c r="H7" s="2">
        <f>Summary!C13</f>
        <v>0</v>
      </c>
      <c r="I7" s="2"/>
      <c r="J7" s="2"/>
    </row>
    <row r="11" spans="2:10" x14ac:dyDescent="0.25">
      <c r="C11" s="12" t="s">
        <v>40</v>
      </c>
      <c r="D11" s="14" t="s">
        <v>36</v>
      </c>
      <c r="E11" s="2">
        <v>0.49399999999999999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" t="s">
        <v>38</v>
      </c>
      <c r="F13" s="2" t="s">
        <v>37</v>
      </c>
      <c r="G13" s="2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>C15*24*60*60</f>
        <v>0</v>
      </c>
      <c r="E15" s="23">
        <v>0.505</v>
      </c>
      <c r="F15" s="23">
        <f>E15-$E$11</f>
        <v>1.100000000000001E-2</v>
      </c>
      <c r="G15" s="25">
        <v>0</v>
      </c>
    </row>
    <row r="16" spans="2:10" x14ac:dyDescent="0.25">
      <c r="C16" s="17">
        <v>3.4722222222222224E-4</v>
      </c>
      <c r="D16" s="18">
        <f>C16*24*60*60</f>
        <v>30</v>
      </c>
      <c r="E16" s="23">
        <v>0.57399999999999995</v>
      </c>
      <c r="F16" s="23">
        <f>E16-$E$11</f>
        <v>7.999999999999996E-2</v>
      </c>
      <c r="G16" s="25">
        <f>F16/(D16-D15-5)</f>
        <v>3.1999999999999984E-3</v>
      </c>
    </row>
    <row r="17" spans="2:7" x14ac:dyDescent="0.25">
      <c r="C17" s="24">
        <v>6.9444444444444404E-4</v>
      </c>
      <c r="D17" s="18">
        <f t="shared" ref="D17:D24" si="0">C17*24*60*60</f>
        <v>59.999999999999957</v>
      </c>
      <c r="E17" s="23">
        <v>0.55600000000000005</v>
      </c>
      <c r="F17" s="23">
        <f t="shared" ref="F17:F23" si="1">E17-$E$11</f>
        <v>6.2000000000000055E-2</v>
      </c>
      <c r="G17" s="25">
        <f t="shared" ref="G17:G37" si="2">F17/(D17-D16)</f>
        <v>2.0666666666666715E-3</v>
      </c>
    </row>
    <row r="18" spans="2:7" x14ac:dyDescent="0.25">
      <c r="C18" s="17">
        <v>1.0416666666666699E-3</v>
      </c>
      <c r="D18" s="18">
        <f t="shared" si="0"/>
        <v>90.000000000000284</v>
      </c>
      <c r="E18" s="23">
        <v>0.62</v>
      </c>
      <c r="F18" s="23">
        <f t="shared" si="1"/>
        <v>0.126</v>
      </c>
      <c r="G18" s="25">
        <f t="shared" si="2"/>
        <v>4.1999999999999546E-3</v>
      </c>
    </row>
    <row r="19" spans="2:7" x14ac:dyDescent="0.25">
      <c r="C19" s="24">
        <v>1.38888888888889E-3</v>
      </c>
      <c r="D19" s="18">
        <f t="shared" si="0"/>
        <v>120.00000000000011</v>
      </c>
      <c r="E19" s="23">
        <v>0.56399999999999995</v>
      </c>
      <c r="F19" s="23">
        <f t="shared" si="1"/>
        <v>6.9999999999999951E-2</v>
      </c>
      <c r="G19" s="25">
        <f t="shared" si="2"/>
        <v>2.3333333333333448E-3</v>
      </c>
    </row>
    <row r="20" spans="2:7" x14ac:dyDescent="0.25">
      <c r="C20" s="17">
        <v>1.7361111111111099E-3</v>
      </c>
      <c r="D20" s="18">
        <f t="shared" si="0"/>
        <v>149.99999999999989</v>
      </c>
      <c r="E20" s="23">
        <v>0.60899999999999999</v>
      </c>
      <c r="F20" s="23">
        <f t="shared" si="1"/>
        <v>0.11499999999999999</v>
      </c>
      <c r="G20" s="25">
        <f t="shared" si="2"/>
        <v>3.8333333333333622E-3</v>
      </c>
    </row>
    <row r="21" spans="2:7" x14ac:dyDescent="0.25">
      <c r="C21" s="24">
        <v>2.0833333333333298E-3</v>
      </c>
      <c r="D21" s="18">
        <f t="shared" si="0"/>
        <v>179.99999999999972</v>
      </c>
      <c r="E21" s="23">
        <v>0.56299999999999994</v>
      </c>
      <c r="F21" s="23">
        <f t="shared" si="1"/>
        <v>6.899999999999995E-2</v>
      </c>
      <c r="G21" s="25">
        <f t="shared" si="2"/>
        <v>2.3000000000000112E-3</v>
      </c>
    </row>
    <row r="22" spans="2:7" x14ac:dyDescent="0.25">
      <c r="B22" s="27"/>
      <c r="C22" s="17">
        <v>2.4305555555555599E-3</v>
      </c>
      <c r="D22" s="18">
        <f t="shared" si="0"/>
        <v>210.00000000000037</v>
      </c>
      <c r="E22" s="23">
        <v>0.53700000000000003</v>
      </c>
      <c r="F22" s="23">
        <f t="shared" si="1"/>
        <v>4.3000000000000038E-2</v>
      </c>
      <c r="G22" s="25">
        <f t="shared" si="2"/>
        <v>1.4333333333333034E-3</v>
      </c>
    </row>
    <row r="23" spans="2:7" x14ac:dyDescent="0.25">
      <c r="B23" s="27"/>
      <c r="C23" s="24">
        <v>2.7777777777777801E-3</v>
      </c>
      <c r="D23" s="18">
        <f t="shared" si="0"/>
        <v>240.00000000000023</v>
      </c>
      <c r="E23" s="23">
        <v>0.54100000000000004</v>
      </c>
      <c r="F23" s="23">
        <f t="shared" si="1"/>
        <v>4.7000000000000042E-2</v>
      </c>
      <c r="G23" s="25">
        <f t="shared" si="2"/>
        <v>1.5666666666666754E-3</v>
      </c>
    </row>
    <row r="24" spans="2:7" x14ac:dyDescent="0.25">
      <c r="B24" t="s">
        <v>51</v>
      </c>
      <c r="C24" s="17">
        <v>3.1250000000000002E-3</v>
      </c>
      <c r="D24" s="18">
        <f t="shared" si="0"/>
        <v>270.00000000000006</v>
      </c>
      <c r="E24" s="23"/>
      <c r="F24" s="23">
        <f>E24-$E$11</f>
        <v>-0.49399999999999999</v>
      </c>
      <c r="G24" s="25">
        <f t="shared" si="2"/>
        <v>-1.6466666666666761E-2</v>
      </c>
    </row>
    <row r="25" spans="2:7" x14ac:dyDescent="0.25">
      <c r="C25" s="24">
        <v>3.4722222222222199E-3</v>
      </c>
      <c r="D25" s="18">
        <f t="shared" ref="D25:D41" si="3">C25*24*60*60</f>
        <v>299.99999999999977</v>
      </c>
      <c r="F25" s="23">
        <f>E25-$E$11</f>
        <v>-0.49399999999999999</v>
      </c>
      <c r="G25" s="25">
        <f t="shared" si="2"/>
        <v>-1.6466666666666824E-2</v>
      </c>
    </row>
    <row r="26" spans="2:7" x14ac:dyDescent="0.25">
      <c r="C26" s="17">
        <v>3.81944444444444E-3</v>
      </c>
      <c r="D26" s="18">
        <f t="shared" si="3"/>
        <v>329.9999999999996</v>
      </c>
      <c r="E26" s="23">
        <v>0.496</v>
      </c>
      <c r="F26" s="23">
        <f>E26-$E$11</f>
        <v>2.0000000000000018E-3</v>
      </c>
      <c r="G26" s="25">
        <f t="shared" si="2"/>
        <v>6.6666666666667104E-5</v>
      </c>
    </row>
    <row r="27" spans="2:7" x14ac:dyDescent="0.25">
      <c r="C27" s="24">
        <v>4.1666666666666701E-3</v>
      </c>
      <c r="D27" s="18">
        <f t="shared" si="3"/>
        <v>360.00000000000034</v>
      </c>
      <c r="E27" s="23">
        <v>0.57699999999999996</v>
      </c>
      <c r="F27" s="23">
        <f t="shared" ref="F27:F41" si="4">E27-$E$11</f>
        <v>8.2999999999999963E-2</v>
      </c>
      <c r="G27" s="25">
        <f t="shared" si="2"/>
        <v>2.7666666666665975E-3</v>
      </c>
    </row>
    <row r="28" spans="2:7" x14ac:dyDescent="0.25">
      <c r="C28" s="17">
        <v>4.5138888888888902E-3</v>
      </c>
      <c r="D28" s="18">
        <f t="shared" si="3"/>
        <v>390.00000000000011</v>
      </c>
      <c r="E28" s="23">
        <v>0</v>
      </c>
      <c r="F28" s="23">
        <f t="shared" si="4"/>
        <v>-0.49399999999999999</v>
      </c>
      <c r="G28" s="25">
        <f t="shared" si="2"/>
        <v>-1.6466666666666793E-2</v>
      </c>
    </row>
    <row r="29" spans="2:7" x14ac:dyDescent="0.25">
      <c r="B29" s="27"/>
      <c r="C29" s="24">
        <v>4.8611111111111103E-3</v>
      </c>
      <c r="D29" s="18">
        <f t="shared" si="3"/>
        <v>419.99999999999989</v>
      </c>
      <c r="E29" s="2">
        <v>0</v>
      </c>
      <c r="F29" s="23">
        <f t="shared" si="4"/>
        <v>-0.49399999999999999</v>
      </c>
      <c r="G29" s="25">
        <f t="shared" si="2"/>
        <v>-1.6466666666666793E-2</v>
      </c>
    </row>
    <row r="30" spans="2:7" x14ac:dyDescent="0.25">
      <c r="C30" s="17">
        <v>5.2083333333333296E-3</v>
      </c>
      <c r="D30" s="18">
        <f t="shared" si="3"/>
        <v>449.99999999999966</v>
      </c>
      <c r="E30" s="23">
        <v>0.60699999999999998</v>
      </c>
      <c r="F30" s="23">
        <f t="shared" si="4"/>
        <v>0.11299999999999999</v>
      </c>
      <c r="G30" s="25">
        <f t="shared" si="2"/>
        <v>3.766666666666695E-3</v>
      </c>
    </row>
    <row r="31" spans="2:7" x14ac:dyDescent="0.25">
      <c r="C31" s="24">
        <v>5.5555555555555601E-3</v>
      </c>
      <c r="D31" s="18">
        <f t="shared" si="3"/>
        <v>480.00000000000045</v>
      </c>
      <c r="E31" s="23">
        <v>0.67300000000000004</v>
      </c>
      <c r="F31" s="23">
        <f t="shared" si="4"/>
        <v>0.17900000000000005</v>
      </c>
      <c r="G31" s="25">
        <f t="shared" si="2"/>
        <v>5.96666666666651E-3</v>
      </c>
    </row>
    <row r="32" spans="2:7" x14ac:dyDescent="0.25">
      <c r="C32" s="17">
        <v>5.9027777777777802E-3</v>
      </c>
      <c r="D32" s="18">
        <f t="shared" si="3"/>
        <v>510.00000000000023</v>
      </c>
      <c r="E32" s="23">
        <v>0.89300000000000002</v>
      </c>
      <c r="F32" s="23">
        <f t="shared" si="4"/>
        <v>0.39900000000000002</v>
      </c>
      <c r="G32" s="25">
        <f t="shared" si="2"/>
        <v>1.3300000000000102E-2</v>
      </c>
    </row>
    <row r="33" spans="2:7" x14ac:dyDescent="0.25">
      <c r="B33" s="27"/>
      <c r="C33" s="24">
        <v>6.2500000000000003E-3</v>
      </c>
      <c r="D33" s="18">
        <f t="shared" si="3"/>
        <v>540.00000000000011</v>
      </c>
      <c r="E33" s="23">
        <v>0.96699999999999997</v>
      </c>
      <c r="F33" s="23">
        <f t="shared" si="4"/>
        <v>0.47299999999999998</v>
      </c>
      <c r="G33" s="25">
        <f t="shared" si="2"/>
        <v>1.5766666666666724E-2</v>
      </c>
    </row>
    <row r="34" spans="2:7" x14ac:dyDescent="0.25">
      <c r="C34" s="17">
        <v>6.5972222222222196E-3</v>
      </c>
      <c r="D34" s="18">
        <f t="shared" si="3"/>
        <v>569.99999999999977</v>
      </c>
      <c r="E34" s="23">
        <v>0.91</v>
      </c>
      <c r="F34" s="23">
        <f t="shared" si="4"/>
        <v>0.41600000000000004</v>
      </c>
      <c r="G34" s="25">
        <f t="shared" si="2"/>
        <v>1.3866666666666826E-2</v>
      </c>
    </row>
    <row r="35" spans="2:7" x14ac:dyDescent="0.25">
      <c r="C35" s="24">
        <v>6.9444444444444397E-3</v>
      </c>
      <c r="D35" s="18">
        <f t="shared" si="3"/>
        <v>599.99999999999955</v>
      </c>
      <c r="E35" s="23">
        <v>0.82499999999999996</v>
      </c>
      <c r="F35" s="23">
        <f t="shared" si="4"/>
        <v>0.33099999999999996</v>
      </c>
      <c r="G35" s="25">
        <f t="shared" si="2"/>
        <v>1.1033333333333416E-2</v>
      </c>
    </row>
    <row r="36" spans="2:7" x14ac:dyDescent="0.25">
      <c r="C36" s="17">
        <v>7.2916666666666703E-3</v>
      </c>
      <c r="D36" s="18">
        <f t="shared" si="3"/>
        <v>630.00000000000034</v>
      </c>
      <c r="E36" s="23">
        <v>0.98599999999999999</v>
      </c>
      <c r="F36" s="23">
        <f>E36-$E$11</f>
        <v>0.49199999999999999</v>
      </c>
      <c r="G36" s="25">
        <f t="shared" si="2"/>
        <v>1.6399999999999564E-2</v>
      </c>
    </row>
    <row r="37" spans="2:7" x14ac:dyDescent="0.25">
      <c r="C37" s="24">
        <v>7.6388888888888904E-3</v>
      </c>
      <c r="D37" s="18">
        <f t="shared" si="3"/>
        <v>660.00000000000011</v>
      </c>
      <c r="E37" s="23">
        <v>1.1419999999999999</v>
      </c>
      <c r="F37" s="23">
        <f t="shared" si="4"/>
        <v>0.64799999999999991</v>
      </c>
      <c r="G37" s="25">
        <f t="shared" si="2"/>
        <v>2.1600000000000161E-2</v>
      </c>
    </row>
    <row r="38" spans="2:7" x14ac:dyDescent="0.25">
      <c r="C38" s="17">
        <v>7.9861111111111105E-3</v>
      </c>
      <c r="D38" s="18">
        <f t="shared" si="3"/>
        <v>690</v>
      </c>
      <c r="E38" s="23">
        <v>3.407</v>
      </c>
      <c r="F38" s="23">
        <f t="shared" si="4"/>
        <v>2.9130000000000003</v>
      </c>
      <c r="G38" s="28">
        <f t="shared" ref="G38:G41" si="5">F38/(D38-D37)</f>
        <v>9.710000000000038E-2</v>
      </c>
    </row>
    <row r="39" spans="2:7" x14ac:dyDescent="0.25">
      <c r="C39" s="24">
        <v>8.3333333333333297E-3</v>
      </c>
      <c r="D39" s="18">
        <f t="shared" si="3"/>
        <v>719.99999999999966</v>
      </c>
      <c r="E39" s="23">
        <v>1.141</v>
      </c>
      <c r="F39" s="23">
        <f t="shared" si="4"/>
        <v>0.64700000000000002</v>
      </c>
      <c r="G39" s="28">
        <f t="shared" si="5"/>
        <v>2.1566666666666911E-2</v>
      </c>
    </row>
    <row r="40" spans="2:7" x14ac:dyDescent="0.25">
      <c r="C40" s="17">
        <v>8.6805555555555507E-3</v>
      </c>
      <c r="D40" s="18">
        <f t="shared" si="3"/>
        <v>749.99999999999955</v>
      </c>
      <c r="E40" s="23">
        <v>0.97499999999999998</v>
      </c>
      <c r="F40" s="23">
        <f t="shared" si="4"/>
        <v>0.48099999999999998</v>
      </c>
      <c r="G40" s="28">
        <f t="shared" si="5"/>
        <v>1.6033333333333392E-2</v>
      </c>
    </row>
    <row r="41" spans="2:7" x14ac:dyDescent="0.25">
      <c r="C41" s="24">
        <v>9.02777777777777E-3</v>
      </c>
      <c r="D41" s="18">
        <f t="shared" si="3"/>
        <v>779.99999999999932</v>
      </c>
      <c r="E41" s="23">
        <v>0.76900000000000002</v>
      </c>
      <c r="F41" s="23">
        <f t="shared" si="4"/>
        <v>0.27500000000000002</v>
      </c>
      <c r="G41" s="28">
        <f t="shared" si="5"/>
        <v>9.1666666666667361E-3</v>
      </c>
    </row>
    <row r="42" spans="2:7" x14ac:dyDescent="0.25">
      <c r="C42" s="24"/>
      <c r="D42" s="18"/>
      <c r="F42" s="23"/>
      <c r="G42" s="22"/>
    </row>
    <row r="43" spans="2:7" x14ac:dyDescent="0.25">
      <c r="C43" s="17"/>
      <c r="D43" s="18"/>
      <c r="E43" s="23"/>
      <c r="F43" s="23"/>
      <c r="G43" s="22"/>
    </row>
    <row r="44" spans="2:7" x14ac:dyDescent="0.25">
      <c r="C44" s="17"/>
      <c r="D44" s="18"/>
      <c r="E44" s="23"/>
      <c r="F44" s="23"/>
      <c r="G44" s="22"/>
    </row>
    <row r="45" spans="2:7" x14ac:dyDescent="0.25">
      <c r="C45" s="17"/>
      <c r="D45" s="18"/>
      <c r="E45" s="15"/>
      <c r="F45" s="23"/>
      <c r="G45" s="22"/>
    </row>
    <row r="46" spans="2:7" x14ac:dyDescent="0.25">
      <c r="C46" s="17"/>
      <c r="D46" s="18"/>
      <c r="E46" s="15"/>
      <c r="F46" s="23"/>
      <c r="G46" s="22"/>
    </row>
    <row r="47" spans="2:7" x14ac:dyDescent="0.25">
      <c r="C47" s="17"/>
      <c r="D47" s="18"/>
      <c r="E47" s="15"/>
      <c r="F47" s="23"/>
      <c r="G47" s="22"/>
    </row>
    <row r="48" spans="2:7" x14ac:dyDescent="0.25">
      <c r="C48" s="17"/>
      <c r="D48" s="18"/>
      <c r="E48" s="15"/>
      <c r="F48" s="23"/>
      <c r="G48" s="22"/>
    </row>
    <row r="49" spans="3:7" x14ac:dyDescent="0.25">
      <c r="C49" s="17"/>
      <c r="D49" s="18"/>
      <c r="E49" s="15"/>
      <c r="F49" s="23"/>
      <c r="G49" s="22"/>
    </row>
    <row r="50" spans="3:7" x14ac:dyDescent="0.25">
      <c r="C50" s="17"/>
      <c r="D50" s="18"/>
      <c r="E50" s="15"/>
      <c r="F50" s="23"/>
      <c r="G50" s="22"/>
    </row>
    <row r="51" spans="3:7" x14ac:dyDescent="0.25">
      <c r="C51" s="17"/>
      <c r="D51" s="18"/>
      <c r="E51" s="15"/>
      <c r="F51" s="23"/>
      <c r="G51" s="22"/>
    </row>
    <row r="52" spans="3:7" x14ac:dyDescent="0.25">
      <c r="C52" s="17"/>
      <c r="D52" s="18"/>
      <c r="E52" s="15"/>
      <c r="F52" s="23"/>
      <c r="G52" s="22"/>
    </row>
    <row r="53" spans="3:7" x14ac:dyDescent="0.25">
      <c r="C53" s="17"/>
      <c r="D53" s="18"/>
      <c r="E53" s="15"/>
      <c r="F53" s="23"/>
      <c r="G53" s="22"/>
    </row>
    <row r="54" spans="3:7" x14ac:dyDescent="0.25">
      <c r="C54" s="17"/>
      <c r="D54" s="18"/>
      <c r="E54" s="15"/>
      <c r="F54" s="23"/>
      <c r="G54" s="22"/>
    </row>
    <row r="55" spans="3:7" x14ac:dyDescent="0.25">
      <c r="C55" s="17"/>
      <c r="D55" s="18"/>
      <c r="E55" s="15"/>
      <c r="F55" s="23"/>
      <c r="G55" s="22"/>
    </row>
    <row r="56" spans="3:7" x14ac:dyDescent="0.25">
      <c r="C56" s="17"/>
      <c r="D56" s="18"/>
      <c r="E56" s="15"/>
      <c r="F56" s="23"/>
      <c r="G56" s="22"/>
    </row>
    <row r="57" spans="3:7" x14ac:dyDescent="0.25">
      <c r="C57" s="17"/>
      <c r="D57" s="18"/>
      <c r="E57" s="15"/>
      <c r="F57" s="23"/>
      <c r="G57" s="22"/>
    </row>
    <row r="58" spans="3:7" x14ac:dyDescent="0.25">
      <c r="C58" s="17"/>
      <c r="D58" s="18"/>
      <c r="E58" s="15"/>
      <c r="F58" s="23"/>
      <c r="G58" s="22"/>
    </row>
    <row r="59" spans="3:7" x14ac:dyDescent="0.25">
      <c r="C59" s="17"/>
      <c r="D59" s="18"/>
      <c r="E59" s="15"/>
      <c r="F59" s="23"/>
      <c r="G59" s="22"/>
    </row>
    <row r="60" spans="3:7" x14ac:dyDescent="0.25">
      <c r="C60" s="17"/>
      <c r="D60" s="18"/>
      <c r="E60" s="15"/>
      <c r="F60" s="23"/>
      <c r="G60" s="22"/>
    </row>
    <row r="61" spans="3:7" x14ac:dyDescent="0.25">
      <c r="C61" s="17"/>
      <c r="D61" s="18"/>
      <c r="E61" s="15"/>
      <c r="F61" s="23"/>
      <c r="G61" s="22"/>
    </row>
    <row r="62" spans="3:7" x14ac:dyDescent="0.25">
      <c r="C62" s="17"/>
      <c r="D62" s="18"/>
      <c r="E62" s="15"/>
      <c r="F62" s="15"/>
      <c r="G62" s="16"/>
    </row>
    <row r="63" spans="3:7" x14ac:dyDescent="0.25">
      <c r="C63" s="17"/>
      <c r="D63" s="18"/>
      <c r="E63" s="15"/>
      <c r="F63" s="15"/>
      <c r="G63" s="16"/>
    </row>
    <row r="64" spans="3:7" x14ac:dyDescent="0.25">
      <c r="C64" s="17"/>
      <c r="D64" s="18"/>
      <c r="E64" s="15"/>
      <c r="F64" s="15"/>
      <c r="G64" s="16"/>
    </row>
    <row r="65" spans="3:7" x14ac:dyDescent="0.25">
      <c r="C65" s="17"/>
      <c r="D65" s="18"/>
      <c r="E65" s="15"/>
      <c r="F65" s="15"/>
      <c r="G65" s="16"/>
    </row>
    <row r="66" spans="3:7" x14ac:dyDescent="0.25">
      <c r="C66" s="17"/>
      <c r="D66" s="18"/>
      <c r="E66" s="15"/>
      <c r="F66" s="15"/>
      <c r="G66" s="16"/>
    </row>
    <row r="67" spans="3:7" x14ac:dyDescent="0.25">
      <c r="C67" s="17"/>
      <c r="D67" s="18"/>
      <c r="E67" s="15"/>
      <c r="F67" s="15"/>
      <c r="G67" s="16"/>
    </row>
    <row r="68" spans="3:7" x14ac:dyDescent="0.25">
      <c r="C68" s="17"/>
      <c r="D68" s="18"/>
      <c r="E68" s="15"/>
      <c r="F68" s="15"/>
      <c r="G68" s="16"/>
    </row>
    <row r="69" spans="3:7" x14ac:dyDescent="0.25">
      <c r="C69" s="17"/>
      <c r="D69" s="18"/>
      <c r="E69" s="15"/>
      <c r="F69" s="15"/>
      <c r="G69" s="16"/>
    </row>
    <row r="70" spans="3:7" x14ac:dyDescent="0.25">
      <c r="C70" s="17"/>
      <c r="D70" s="18"/>
      <c r="E70" s="15"/>
      <c r="F70" s="15"/>
      <c r="G70" s="16"/>
    </row>
    <row r="71" spans="3:7" x14ac:dyDescent="0.25">
      <c r="C71" s="17"/>
      <c r="D71" s="18"/>
      <c r="E71" s="15"/>
      <c r="F71" s="15"/>
      <c r="G71" s="16"/>
    </row>
    <row r="72" spans="3:7" x14ac:dyDescent="0.25">
      <c r="C72" s="17"/>
      <c r="D72" s="18"/>
      <c r="E72" s="15"/>
      <c r="F72" s="15"/>
      <c r="G72" s="16"/>
    </row>
    <row r="73" spans="3:7" x14ac:dyDescent="0.25">
      <c r="C73" s="17"/>
      <c r="D73" s="18"/>
      <c r="E73" s="15"/>
      <c r="F73" s="15"/>
      <c r="G73" s="16"/>
    </row>
    <row r="74" spans="3:7" x14ac:dyDescent="0.25">
      <c r="C74" s="17"/>
      <c r="D74" s="18"/>
      <c r="E74" s="15"/>
      <c r="F74" s="15"/>
      <c r="G74" s="16"/>
    </row>
    <row r="75" spans="3:7" x14ac:dyDescent="0.25">
      <c r="C75" s="17"/>
      <c r="D75" s="18"/>
      <c r="E75" s="15"/>
      <c r="F75" s="15"/>
      <c r="G75" s="16"/>
    </row>
    <row r="76" spans="3:7" x14ac:dyDescent="0.25">
      <c r="C76" s="17"/>
      <c r="D76" s="18"/>
      <c r="E76" s="15"/>
      <c r="F76" s="15"/>
      <c r="G76" s="16"/>
    </row>
    <row r="77" spans="3:7" x14ac:dyDescent="0.25">
      <c r="C77" s="17"/>
      <c r="D77" s="18"/>
      <c r="E77" s="15"/>
      <c r="F77" s="15"/>
      <c r="G77" s="16"/>
    </row>
    <row r="78" spans="3:7" x14ac:dyDescent="0.25">
      <c r="C78" s="17"/>
      <c r="D78" s="18"/>
      <c r="E78" s="15"/>
      <c r="F78" s="15"/>
      <c r="G78" s="16"/>
    </row>
    <row r="79" spans="3:7" x14ac:dyDescent="0.25">
      <c r="C79" s="17"/>
      <c r="D79" s="18"/>
      <c r="E79" s="15"/>
      <c r="F79" s="15"/>
      <c r="G79" s="16"/>
    </row>
    <row r="80" spans="3:7" x14ac:dyDescent="0.25">
      <c r="C80" s="17"/>
      <c r="D80" s="18"/>
      <c r="E80" s="15"/>
      <c r="F80" s="15"/>
      <c r="G80" s="16"/>
    </row>
    <row r="81" spans="3:7" x14ac:dyDescent="0.25">
      <c r="C81" s="17"/>
      <c r="D81" s="18"/>
      <c r="E81" s="15"/>
      <c r="F81" s="15"/>
      <c r="G81" s="16"/>
    </row>
    <row r="82" spans="3:7" x14ac:dyDescent="0.25">
      <c r="C82" s="17"/>
      <c r="D82" s="18"/>
      <c r="E82" s="15"/>
      <c r="F82" s="15"/>
      <c r="G82" s="16"/>
    </row>
    <row r="83" spans="3:7" x14ac:dyDescent="0.25">
      <c r="C83" s="17"/>
      <c r="D83" s="18"/>
      <c r="E83" s="15"/>
      <c r="F83" s="15"/>
      <c r="G83" s="16"/>
    </row>
    <row r="84" spans="3:7" x14ac:dyDescent="0.25">
      <c r="C84" s="17"/>
      <c r="D84" s="18"/>
      <c r="E84" s="15"/>
      <c r="F84" s="15"/>
      <c r="G84" s="16"/>
    </row>
    <row r="85" spans="3:7" x14ac:dyDescent="0.25">
      <c r="C85" s="17"/>
      <c r="D85" s="18"/>
      <c r="E85" s="15"/>
      <c r="F85" s="15"/>
      <c r="G85" s="16"/>
    </row>
    <row r="86" spans="3:7" x14ac:dyDescent="0.25">
      <c r="C86" s="17"/>
      <c r="D86" s="18"/>
      <c r="E86" s="15"/>
      <c r="F86" s="15"/>
      <c r="G86" s="16"/>
    </row>
    <row r="87" spans="3:7" x14ac:dyDescent="0.25">
      <c r="C87" s="17"/>
      <c r="D87" s="18"/>
      <c r="E87" s="15"/>
      <c r="F87" s="15"/>
      <c r="G87" s="16"/>
    </row>
    <row r="88" spans="3:7" x14ac:dyDescent="0.25">
      <c r="C88" s="17"/>
      <c r="D88" s="18"/>
      <c r="E88" s="15"/>
      <c r="F88" s="15"/>
      <c r="G88" s="16"/>
    </row>
    <row r="89" spans="3:7" x14ac:dyDescent="0.25">
      <c r="C89" s="17"/>
      <c r="D89" s="18"/>
      <c r="E89" s="15"/>
      <c r="F89" s="15"/>
      <c r="G89" s="16"/>
    </row>
    <row r="90" spans="3:7" x14ac:dyDescent="0.25">
      <c r="C90" s="17"/>
      <c r="D90" s="18"/>
      <c r="E90" s="15"/>
      <c r="F90" s="15"/>
      <c r="G90" s="16"/>
    </row>
    <row r="91" spans="3:7" x14ac:dyDescent="0.25">
      <c r="C91" s="17"/>
      <c r="D91" s="18"/>
      <c r="E91" s="15"/>
      <c r="F91" s="15"/>
      <c r="G91" s="16"/>
    </row>
    <row r="92" spans="3:7" x14ac:dyDescent="0.25">
      <c r="C92" s="17"/>
      <c r="D92" s="18"/>
      <c r="E92" s="15"/>
      <c r="F92" s="15"/>
      <c r="G92" s="16"/>
    </row>
    <row r="93" spans="3:7" x14ac:dyDescent="0.25">
      <c r="C93" s="17"/>
      <c r="D93" s="18"/>
      <c r="E93" s="15"/>
      <c r="F93" s="15"/>
      <c r="G93" s="16"/>
    </row>
    <row r="94" spans="3:7" x14ac:dyDescent="0.25">
      <c r="C94" s="17"/>
      <c r="D94" s="18"/>
      <c r="E94" s="15"/>
      <c r="F94" s="15"/>
      <c r="G94" s="16"/>
    </row>
    <row r="95" spans="3:7" x14ac:dyDescent="0.25">
      <c r="C95" s="17"/>
      <c r="D95" s="18"/>
      <c r="E95" s="15"/>
      <c r="F95" s="15"/>
      <c r="G95" s="16"/>
    </row>
    <row r="96" spans="3:7" x14ac:dyDescent="0.25">
      <c r="C96" s="17"/>
      <c r="D96" s="18"/>
      <c r="E96" s="15"/>
      <c r="F96" s="15"/>
      <c r="G96" s="16"/>
    </row>
    <row r="97" spans="3:7" x14ac:dyDescent="0.25">
      <c r="C97" s="17"/>
      <c r="D97" s="18"/>
      <c r="E97" s="15"/>
      <c r="F97" s="15"/>
      <c r="G97" s="16"/>
    </row>
    <row r="98" spans="3:7" x14ac:dyDescent="0.25">
      <c r="C98" s="17"/>
      <c r="D98" s="18"/>
      <c r="E98" s="15"/>
      <c r="F98" s="15"/>
      <c r="G98" s="16"/>
    </row>
    <row r="99" spans="3:7" x14ac:dyDescent="0.25">
      <c r="C99" s="17"/>
      <c r="D99" s="18"/>
      <c r="E99" s="15"/>
      <c r="F99" s="15"/>
      <c r="G99" s="16"/>
    </row>
    <row r="100" spans="3:7" x14ac:dyDescent="0.25">
      <c r="C100" s="17"/>
      <c r="D100" s="18"/>
      <c r="E100" s="15"/>
      <c r="F100" s="15"/>
      <c r="G100" s="16"/>
    </row>
    <row r="101" spans="3:7" x14ac:dyDescent="0.25">
      <c r="C101" s="17"/>
      <c r="D101" s="18"/>
      <c r="E101" s="15"/>
      <c r="F101" s="15"/>
      <c r="G101" s="16"/>
    </row>
    <row r="102" spans="3:7" x14ac:dyDescent="0.25">
      <c r="C102" s="17"/>
      <c r="D102" s="18"/>
      <c r="E102" s="15"/>
      <c r="F102" s="15"/>
      <c r="G102" s="16"/>
    </row>
    <row r="103" spans="3:7" x14ac:dyDescent="0.25">
      <c r="C103" s="17"/>
      <c r="D103" s="18"/>
      <c r="E103" s="15"/>
      <c r="F103" s="15"/>
      <c r="G103" s="16"/>
    </row>
    <row r="104" spans="3:7" x14ac:dyDescent="0.25">
      <c r="C104" s="17"/>
      <c r="D104" s="18"/>
      <c r="E104" s="15"/>
      <c r="F104" s="15"/>
      <c r="G104" s="16"/>
    </row>
    <row r="105" spans="3:7" x14ac:dyDescent="0.25">
      <c r="C105" s="17"/>
      <c r="D105" s="18"/>
      <c r="E105" s="15"/>
      <c r="F105" s="15"/>
      <c r="G105" s="16"/>
    </row>
    <row r="106" spans="3:7" x14ac:dyDescent="0.25">
      <c r="C106" s="17"/>
      <c r="D106" s="18"/>
      <c r="E106" s="15"/>
      <c r="F106" s="15"/>
      <c r="G106" s="16"/>
    </row>
    <row r="107" spans="3:7" x14ac:dyDescent="0.25">
      <c r="C107" s="17"/>
      <c r="D107" s="18"/>
      <c r="E107" s="15"/>
      <c r="F107" s="15"/>
      <c r="G107" s="16"/>
    </row>
    <row r="108" spans="3:7" x14ac:dyDescent="0.25">
      <c r="C108" s="17"/>
      <c r="D108" s="18"/>
      <c r="E108" s="15"/>
      <c r="F108" s="15"/>
      <c r="G108" s="16"/>
    </row>
    <row r="109" spans="3:7" x14ac:dyDescent="0.25">
      <c r="C109" s="17"/>
      <c r="D109" s="18"/>
      <c r="E109" s="15"/>
      <c r="F109" s="15"/>
      <c r="G109" s="16"/>
    </row>
    <row r="110" spans="3:7" x14ac:dyDescent="0.25">
      <c r="C110" s="17"/>
      <c r="D110" s="18"/>
      <c r="E110" s="15"/>
      <c r="F110" s="15"/>
      <c r="G110" s="16"/>
    </row>
    <row r="111" spans="3:7" x14ac:dyDescent="0.25">
      <c r="C111" s="17"/>
      <c r="D111" s="18"/>
      <c r="E111" s="15"/>
      <c r="F111" s="15"/>
      <c r="G111" s="16"/>
    </row>
    <row r="112" spans="3:7" x14ac:dyDescent="0.25">
      <c r="C112" s="17"/>
      <c r="D112" s="18"/>
      <c r="E112" s="15"/>
      <c r="F112" s="15"/>
      <c r="G112" s="16"/>
    </row>
    <row r="113" spans="3:7" x14ac:dyDescent="0.25">
      <c r="C113" s="17"/>
      <c r="D113" s="18"/>
      <c r="E113" s="15"/>
      <c r="F113" s="15"/>
      <c r="G113" s="16"/>
    </row>
    <row r="114" spans="3:7" x14ac:dyDescent="0.25">
      <c r="C114" s="17"/>
      <c r="D114" s="18"/>
      <c r="E114" s="15"/>
      <c r="F114" s="15"/>
      <c r="G114" s="16"/>
    </row>
    <row r="115" spans="3:7" x14ac:dyDescent="0.25">
      <c r="C115" s="17"/>
      <c r="D115" s="18"/>
      <c r="E115" s="15"/>
      <c r="F115" s="15"/>
      <c r="G115" s="16"/>
    </row>
    <row r="116" spans="3:7" x14ac:dyDescent="0.25">
      <c r="C116" s="17"/>
      <c r="D116" s="18"/>
      <c r="E116" s="15"/>
      <c r="F116" s="15"/>
      <c r="G116" s="16"/>
    </row>
    <row r="117" spans="3:7" x14ac:dyDescent="0.25">
      <c r="C117" s="17"/>
      <c r="D117" s="18"/>
      <c r="E117" s="15"/>
      <c r="F117" s="15"/>
      <c r="G117" s="16"/>
    </row>
    <row r="118" spans="3:7" x14ac:dyDescent="0.25">
      <c r="C118" s="17"/>
      <c r="D118" s="18"/>
      <c r="E118" s="15"/>
      <c r="F118" s="15"/>
      <c r="G118" s="16"/>
    </row>
    <row r="119" spans="3:7" x14ac:dyDescent="0.25">
      <c r="C119" s="17"/>
      <c r="D119" s="18"/>
      <c r="E119" s="15"/>
      <c r="F119" s="15"/>
      <c r="G119" s="16"/>
    </row>
    <row r="120" spans="3:7" x14ac:dyDescent="0.25">
      <c r="C120" s="17"/>
      <c r="D120" s="18"/>
      <c r="E120" s="15"/>
      <c r="F120" s="15"/>
      <c r="G120" s="16"/>
    </row>
    <row r="121" spans="3:7" x14ac:dyDescent="0.25">
      <c r="C121" s="17"/>
      <c r="D121" s="18"/>
      <c r="E121" s="15"/>
      <c r="F121" s="15"/>
      <c r="G121" s="16"/>
    </row>
    <row r="122" spans="3:7" x14ac:dyDescent="0.25">
      <c r="C122" s="17"/>
      <c r="D122" s="18"/>
      <c r="E122" s="15"/>
      <c r="F122" s="15"/>
      <c r="G122" s="16"/>
    </row>
    <row r="123" spans="3:7" x14ac:dyDescent="0.25">
      <c r="C123" s="17"/>
      <c r="D123" s="18"/>
      <c r="E123" s="15"/>
      <c r="F123" s="15"/>
      <c r="G123" s="16"/>
    </row>
    <row r="124" spans="3:7" x14ac:dyDescent="0.25">
      <c r="C124" s="17"/>
      <c r="D124" s="18"/>
      <c r="E124" s="15"/>
      <c r="F124" s="15"/>
      <c r="G124" s="16"/>
    </row>
    <row r="125" spans="3:7" x14ac:dyDescent="0.25">
      <c r="C125" s="17"/>
      <c r="D125" s="18"/>
      <c r="E125" s="15"/>
      <c r="F125" s="15"/>
      <c r="G125" s="16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1"/>
  <sheetViews>
    <sheetView workbookViewId="0">
      <selection activeCell="C10" sqref="C10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41</v>
      </c>
      <c r="F1" s="2" t="s">
        <v>42</v>
      </c>
      <c r="G1" s="2" t="s">
        <v>43</v>
      </c>
      <c r="H1" s="2"/>
      <c r="I1" s="2"/>
      <c r="J1" s="2"/>
    </row>
    <row r="2" spans="2:10" x14ac:dyDescent="0.25">
      <c r="C2" s="12" t="s">
        <v>29</v>
      </c>
      <c r="D2" s="14" t="s">
        <v>30</v>
      </c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Summary!D14</f>
        <v>10.199999999999999</v>
      </c>
      <c r="F4" s="15">
        <f>Summary!D15</f>
        <v>7.5</v>
      </c>
      <c r="G4" s="15">
        <f>Summary!D16</f>
        <v>5.8</v>
      </c>
      <c r="H4" s="15"/>
      <c r="I4" s="15"/>
      <c r="J4" s="15"/>
    </row>
    <row r="5" spans="2:10" x14ac:dyDescent="0.25">
      <c r="C5" s="12" t="s">
        <v>34</v>
      </c>
      <c r="D5" s="14" t="s">
        <v>9</v>
      </c>
      <c r="E5" s="2" t="str">
        <f>Summary!G14</f>
        <v>x</v>
      </c>
      <c r="F5" s="2">
        <f>Summary!G15</f>
        <v>0</v>
      </c>
      <c r="G5" s="2">
        <f>Summary!G16</f>
        <v>0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>
        <f>Summary!B14</f>
        <v>8.3500000000000005E-2</v>
      </c>
      <c r="F6" s="2">
        <f>Summary!B15</f>
        <v>8.3500000000000005E-2</v>
      </c>
      <c r="G6" s="2">
        <f>Summary!B16</f>
        <v>8.3500000000000005E-2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>
        <f>Summary!C14</f>
        <v>0.13700000000000001</v>
      </c>
      <c r="F7" s="2">
        <f>Summary!C15</f>
        <v>0.13700000000000001</v>
      </c>
      <c r="G7" s="2">
        <f>Summary!C16</f>
        <v>0.13700000000000001</v>
      </c>
      <c r="H7" s="2"/>
      <c r="I7" s="2"/>
      <c r="J7" s="2"/>
    </row>
    <row r="9" spans="2:10" x14ac:dyDescent="0.25">
      <c r="C9" s="28" t="s">
        <v>53</v>
      </c>
      <c r="D9" s="2">
        <v>5.3999999999999999E-2</v>
      </c>
      <c r="E9" s="28" t="s">
        <v>54</v>
      </c>
    </row>
    <row r="11" spans="2:10" x14ac:dyDescent="0.25">
      <c r="C11" s="12" t="s">
        <v>40</v>
      </c>
      <c r="D11" s="14" t="s">
        <v>36</v>
      </c>
      <c r="E11" s="2">
        <v>0.48799999999999999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" t="s">
        <v>38</v>
      </c>
      <c r="F13" s="2" t="s">
        <v>37</v>
      </c>
      <c r="G13" s="2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 t="shared" ref="D15:D42" si="0">C15*24*60*60</f>
        <v>0</v>
      </c>
      <c r="E15" s="23">
        <v>0</v>
      </c>
      <c r="F15" s="23">
        <f t="shared" ref="F15:F35" si="1">E15-$E$11</f>
        <v>-0.48799999999999999</v>
      </c>
      <c r="G15" s="25">
        <v>0</v>
      </c>
    </row>
    <row r="16" spans="2:10" x14ac:dyDescent="0.25">
      <c r="C16" s="17">
        <v>3.4722222222222224E-4</v>
      </c>
      <c r="D16" s="18">
        <f t="shared" si="0"/>
        <v>30</v>
      </c>
      <c r="E16" s="23">
        <v>0</v>
      </c>
      <c r="F16" s="23">
        <f t="shared" si="1"/>
        <v>-0.48799999999999999</v>
      </c>
      <c r="G16" s="25">
        <f>F16/(D16-D15-4)</f>
        <v>-1.8769230769230767E-2</v>
      </c>
    </row>
    <row r="17" spans="1:7" x14ac:dyDescent="0.25">
      <c r="C17" s="24">
        <v>6.9444444444444404E-4</v>
      </c>
      <c r="D17" s="18">
        <f t="shared" si="0"/>
        <v>59.999999999999957</v>
      </c>
      <c r="E17" s="23">
        <v>0.52200000000000002</v>
      </c>
      <c r="F17" s="23">
        <f t="shared" si="1"/>
        <v>3.400000000000003E-2</v>
      </c>
      <c r="G17" s="25">
        <f t="shared" ref="G17" si="2">F17/(D17-D16)</f>
        <v>1.133333333333336E-3</v>
      </c>
    </row>
    <row r="18" spans="1:7" x14ac:dyDescent="0.25">
      <c r="A18" s="27"/>
      <c r="C18" s="17">
        <v>1.0416666666666699E-3</v>
      </c>
      <c r="D18" s="18">
        <f t="shared" si="0"/>
        <v>90.000000000000284</v>
      </c>
      <c r="E18" s="23">
        <v>0.49199999999999999</v>
      </c>
      <c r="F18" s="23">
        <f t="shared" si="1"/>
        <v>4.0000000000000036E-3</v>
      </c>
      <c r="G18" s="16">
        <f t="shared" ref="G18:G35" si="3">F18/(D18-D17)</f>
        <v>1.3333333333333201E-4</v>
      </c>
    </row>
    <row r="19" spans="1:7" x14ac:dyDescent="0.25">
      <c r="C19" s="24">
        <v>1.38888888888889E-3</v>
      </c>
      <c r="D19" s="18">
        <f t="shared" si="0"/>
        <v>120.00000000000011</v>
      </c>
      <c r="E19" s="23">
        <v>0.49299999999999999</v>
      </c>
      <c r="F19" s="23">
        <f t="shared" si="1"/>
        <v>5.0000000000000044E-3</v>
      </c>
      <c r="G19" s="16">
        <f t="shared" si="3"/>
        <v>1.6666666666666777E-4</v>
      </c>
    </row>
    <row r="20" spans="1:7" x14ac:dyDescent="0.25">
      <c r="B20" s="27"/>
      <c r="C20" s="17">
        <v>1.7361111111111099E-3</v>
      </c>
      <c r="D20" s="18">
        <f t="shared" si="0"/>
        <v>149.99999999999989</v>
      </c>
      <c r="E20" s="23">
        <v>0.48799999999999999</v>
      </c>
      <c r="F20" s="23">
        <f t="shared" si="1"/>
        <v>0</v>
      </c>
      <c r="G20" s="16">
        <f t="shared" si="3"/>
        <v>0</v>
      </c>
    </row>
    <row r="21" spans="1:7" x14ac:dyDescent="0.25">
      <c r="B21" t="s">
        <v>51</v>
      </c>
      <c r="C21" s="24">
        <v>2.0833333333333298E-3</v>
      </c>
      <c r="D21" s="18">
        <f t="shared" si="0"/>
        <v>179.99999999999972</v>
      </c>
      <c r="E21" s="23">
        <v>0.49</v>
      </c>
      <c r="F21" s="23">
        <f t="shared" si="1"/>
        <v>2.0000000000000018E-3</v>
      </c>
      <c r="G21" s="16">
        <f t="shared" si="3"/>
        <v>6.6666666666667104E-5</v>
      </c>
    </row>
    <row r="22" spans="1:7" x14ac:dyDescent="0.25">
      <c r="C22" s="17">
        <v>2.4305555555555599E-3</v>
      </c>
      <c r="D22" s="18">
        <f t="shared" si="0"/>
        <v>210.00000000000037</v>
      </c>
      <c r="E22" s="23"/>
      <c r="F22" s="23">
        <f t="shared" si="1"/>
        <v>-0.48799999999999999</v>
      </c>
      <c r="G22" s="16">
        <f t="shared" si="3"/>
        <v>-1.6266666666666312E-2</v>
      </c>
    </row>
    <row r="23" spans="1:7" x14ac:dyDescent="0.25">
      <c r="C23" s="24">
        <v>2.7777777777777801E-3</v>
      </c>
      <c r="D23" s="18">
        <f t="shared" si="0"/>
        <v>240.00000000000023</v>
      </c>
      <c r="E23" s="23">
        <v>0.48599999999999999</v>
      </c>
      <c r="F23" s="23">
        <f t="shared" si="1"/>
        <v>-2.0000000000000018E-3</v>
      </c>
      <c r="G23" s="16">
        <f t="shared" si="3"/>
        <v>-6.6666666666667036E-5</v>
      </c>
    </row>
    <row r="24" spans="1:7" x14ac:dyDescent="0.25">
      <c r="C24" s="17">
        <v>3.1250000000000002E-3</v>
      </c>
      <c r="D24" s="18">
        <f t="shared" si="0"/>
        <v>270.00000000000006</v>
      </c>
      <c r="E24" s="23">
        <v>0</v>
      </c>
      <c r="F24" s="23">
        <f t="shared" si="1"/>
        <v>-0.48799999999999999</v>
      </c>
      <c r="G24" s="16">
        <f t="shared" si="3"/>
        <v>-1.6266666666666759E-2</v>
      </c>
    </row>
    <row r="25" spans="1:7" x14ac:dyDescent="0.25">
      <c r="C25" s="24">
        <v>3.4722222222222199E-3</v>
      </c>
      <c r="D25" s="18">
        <f t="shared" si="0"/>
        <v>299.99999999999977</v>
      </c>
      <c r="E25" s="23">
        <v>0.48599999999999999</v>
      </c>
      <c r="F25" s="23">
        <f t="shared" si="1"/>
        <v>-2.0000000000000018E-3</v>
      </c>
      <c r="G25" s="16">
        <f t="shared" si="3"/>
        <v>-6.6666666666667361E-5</v>
      </c>
    </row>
    <row r="26" spans="1:7" x14ac:dyDescent="0.25">
      <c r="B26" s="27"/>
      <c r="C26" s="17">
        <v>3.81944444444444E-3</v>
      </c>
      <c r="D26" s="18">
        <f t="shared" si="0"/>
        <v>329.9999999999996</v>
      </c>
      <c r="E26" s="23">
        <v>0.49</v>
      </c>
      <c r="F26" s="23">
        <f t="shared" si="1"/>
        <v>2.0000000000000018E-3</v>
      </c>
      <c r="G26" s="16">
        <f t="shared" si="3"/>
        <v>6.6666666666667104E-5</v>
      </c>
    </row>
    <row r="27" spans="1:7" x14ac:dyDescent="0.25">
      <c r="C27" s="24">
        <v>4.1666666666666701E-3</v>
      </c>
      <c r="D27" s="18">
        <f t="shared" si="0"/>
        <v>360.00000000000034</v>
      </c>
      <c r="E27" s="23">
        <v>0.48599999999999999</v>
      </c>
      <c r="F27" s="23">
        <f t="shared" si="1"/>
        <v>-2.0000000000000018E-3</v>
      </c>
      <c r="G27" s="16">
        <f t="shared" si="3"/>
        <v>-6.6666666666665084E-5</v>
      </c>
    </row>
    <row r="28" spans="1:7" x14ac:dyDescent="0.25">
      <c r="C28" s="17">
        <v>4.5138888888888902E-3</v>
      </c>
      <c r="D28" s="18">
        <f t="shared" si="0"/>
        <v>390.00000000000011</v>
      </c>
      <c r="E28" s="23">
        <v>0.50600000000000001</v>
      </c>
      <c r="F28" s="23">
        <f t="shared" si="1"/>
        <v>1.8000000000000016E-2</v>
      </c>
      <c r="G28" s="16">
        <f t="shared" si="3"/>
        <v>6.0000000000000504E-4</v>
      </c>
    </row>
    <row r="29" spans="1:7" x14ac:dyDescent="0.25">
      <c r="C29" s="24">
        <v>4.8611111111111103E-3</v>
      </c>
      <c r="D29" s="18">
        <f t="shared" si="0"/>
        <v>419.99999999999989</v>
      </c>
      <c r="E29" s="23">
        <v>0.52300000000000002</v>
      </c>
      <c r="F29" s="23">
        <f t="shared" si="1"/>
        <v>3.5000000000000031E-2</v>
      </c>
      <c r="G29" s="16">
        <f t="shared" si="3"/>
        <v>1.1666666666666765E-3</v>
      </c>
    </row>
    <row r="30" spans="1:7" x14ac:dyDescent="0.25">
      <c r="C30" s="17">
        <v>5.2083333333333296E-3</v>
      </c>
      <c r="D30" s="18">
        <f t="shared" si="0"/>
        <v>449.99999999999966</v>
      </c>
      <c r="E30" s="23">
        <v>0.51600000000000001</v>
      </c>
      <c r="F30" s="23">
        <f t="shared" si="1"/>
        <v>2.8000000000000025E-2</v>
      </c>
      <c r="G30" s="16">
        <f t="shared" si="3"/>
        <v>9.3333333333334124E-4</v>
      </c>
    </row>
    <row r="31" spans="1:7" x14ac:dyDescent="0.25">
      <c r="B31" s="27"/>
      <c r="C31" s="24">
        <v>5.5555555555555601E-3</v>
      </c>
      <c r="D31" s="18">
        <f t="shared" si="0"/>
        <v>480.00000000000045</v>
      </c>
      <c r="E31" s="23">
        <v>0.55200000000000005</v>
      </c>
      <c r="F31" s="23">
        <f t="shared" si="1"/>
        <v>6.4000000000000057E-2</v>
      </c>
      <c r="G31" s="16">
        <f t="shared" si="3"/>
        <v>2.1333333333332788E-3</v>
      </c>
    </row>
    <row r="32" spans="1:7" x14ac:dyDescent="0.25">
      <c r="C32" s="17">
        <v>5.9027777777777802E-3</v>
      </c>
      <c r="D32" s="18">
        <f t="shared" si="0"/>
        <v>510.00000000000023</v>
      </c>
      <c r="E32" s="23">
        <v>0.56699999999999995</v>
      </c>
      <c r="F32" s="23">
        <f t="shared" si="1"/>
        <v>7.8999999999999959E-2</v>
      </c>
      <c r="G32" s="16">
        <f t="shared" si="3"/>
        <v>2.6333333333333521E-3</v>
      </c>
    </row>
    <row r="33" spans="2:7" x14ac:dyDescent="0.25">
      <c r="C33" s="24">
        <v>6.2500000000000003E-3</v>
      </c>
      <c r="D33" s="18">
        <f t="shared" si="0"/>
        <v>540.00000000000011</v>
      </c>
      <c r="E33" s="23">
        <v>0.71799999999999997</v>
      </c>
      <c r="F33" s="23">
        <f t="shared" si="1"/>
        <v>0.22999999999999998</v>
      </c>
      <c r="G33" s="16">
        <f t="shared" si="3"/>
        <v>7.6666666666666949E-3</v>
      </c>
    </row>
    <row r="34" spans="2:7" x14ac:dyDescent="0.25">
      <c r="B34" s="27"/>
      <c r="C34" s="17">
        <v>6.5972222222222196E-3</v>
      </c>
      <c r="D34" s="18">
        <f t="shared" si="0"/>
        <v>569.99999999999977</v>
      </c>
      <c r="E34" s="23">
        <v>0.69799999999999995</v>
      </c>
      <c r="F34" s="23">
        <f t="shared" si="1"/>
        <v>0.20999999999999996</v>
      </c>
      <c r="G34" s="16">
        <f t="shared" si="3"/>
        <v>7.0000000000000782E-3</v>
      </c>
    </row>
    <row r="35" spans="2:7" x14ac:dyDescent="0.25">
      <c r="C35" s="24">
        <v>6.9444444444444397E-3</v>
      </c>
      <c r="D35" s="18">
        <f t="shared" si="0"/>
        <v>599.99999999999955</v>
      </c>
      <c r="E35" s="23">
        <v>0.78300000000000003</v>
      </c>
      <c r="F35" s="23">
        <f t="shared" si="1"/>
        <v>0.29500000000000004</v>
      </c>
      <c r="G35" s="16">
        <f t="shared" si="3"/>
        <v>9.8333333333334091E-3</v>
      </c>
    </row>
    <row r="36" spans="2:7" x14ac:dyDescent="0.25">
      <c r="C36" s="17">
        <v>7.2916666666666703E-3</v>
      </c>
      <c r="D36" s="18">
        <f t="shared" si="0"/>
        <v>630.00000000000034</v>
      </c>
      <c r="E36" s="23">
        <v>0.66600000000000004</v>
      </c>
      <c r="F36" s="23">
        <f t="shared" ref="F36:F43" si="4">E36-$E$11</f>
        <v>0.17800000000000005</v>
      </c>
      <c r="G36" s="28">
        <f t="shared" ref="G36:G42" si="5">F36/(D36-D35)</f>
        <v>5.9333333333331777E-3</v>
      </c>
    </row>
    <row r="37" spans="2:7" x14ac:dyDescent="0.25">
      <c r="C37" s="24">
        <v>7.6388888888888904E-3</v>
      </c>
      <c r="D37" s="18">
        <f t="shared" si="0"/>
        <v>660.00000000000011</v>
      </c>
      <c r="E37" s="23">
        <v>0.67700000000000005</v>
      </c>
      <c r="F37" s="23">
        <f t="shared" si="4"/>
        <v>0.18900000000000006</v>
      </c>
      <c r="G37" s="28">
        <f t="shared" si="5"/>
        <v>6.3000000000000495E-3</v>
      </c>
    </row>
    <row r="38" spans="2:7" x14ac:dyDescent="0.25">
      <c r="C38" s="17">
        <v>7.9861111111111105E-3</v>
      </c>
      <c r="D38" s="18">
        <f t="shared" si="0"/>
        <v>690</v>
      </c>
      <c r="E38" s="23">
        <v>0.95299999999999996</v>
      </c>
      <c r="F38" s="23">
        <f t="shared" si="4"/>
        <v>0.46499999999999997</v>
      </c>
      <c r="G38" s="28">
        <f t="shared" si="5"/>
        <v>1.5500000000000057E-2</v>
      </c>
    </row>
    <row r="39" spans="2:7" x14ac:dyDescent="0.25">
      <c r="C39" s="24">
        <v>8.3333333333333297E-3</v>
      </c>
      <c r="D39" s="18">
        <f t="shared" si="0"/>
        <v>719.99999999999966</v>
      </c>
      <c r="E39" s="23">
        <v>2.2000000000000002</v>
      </c>
      <c r="F39" s="23">
        <f t="shared" si="4"/>
        <v>1.7120000000000002</v>
      </c>
      <c r="G39" s="28">
        <f t="shared" si="5"/>
        <v>5.7066666666667321E-2</v>
      </c>
    </row>
    <row r="40" spans="2:7" x14ac:dyDescent="0.25">
      <c r="C40" s="17">
        <v>8.6805555555555594E-3</v>
      </c>
      <c r="D40" s="18">
        <f t="shared" si="0"/>
        <v>750.00000000000034</v>
      </c>
      <c r="E40" s="23">
        <v>2.5169999999999999</v>
      </c>
      <c r="F40" s="23">
        <f t="shared" si="4"/>
        <v>2.0289999999999999</v>
      </c>
      <c r="G40" s="28">
        <f t="shared" si="5"/>
        <v>6.7633333333331797E-2</v>
      </c>
    </row>
    <row r="41" spans="2:7" x14ac:dyDescent="0.25">
      <c r="C41" s="24">
        <v>9.0277777777777804E-3</v>
      </c>
      <c r="D41" s="18">
        <f t="shared" si="0"/>
        <v>780.00000000000023</v>
      </c>
      <c r="E41" s="23">
        <v>3.0369999999999999</v>
      </c>
      <c r="F41" s="23">
        <f t="shared" si="4"/>
        <v>2.5489999999999999</v>
      </c>
      <c r="G41" s="28">
        <f t="shared" si="5"/>
        <v>8.4966666666666982E-2</v>
      </c>
    </row>
    <row r="42" spans="2:7" x14ac:dyDescent="0.25">
      <c r="C42" s="17">
        <v>9.3749999999999997E-3</v>
      </c>
      <c r="D42" s="18">
        <f t="shared" si="0"/>
        <v>809.99999999999989</v>
      </c>
      <c r="E42" s="23">
        <v>0.98799999999999999</v>
      </c>
      <c r="F42" s="23">
        <f t="shared" si="4"/>
        <v>0.5</v>
      </c>
      <c r="G42" s="28">
        <f t="shared" si="5"/>
        <v>1.6666666666666857E-2</v>
      </c>
    </row>
    <row r="43" spans="2:7" x14ac:dyDescent="0.25">
      <c r="C43" s="17" t="s">
        <v>48</v>
      </c>
      <c r="D43" s="18"/>
      <c r="E43" s="23">
        <v>1.8120000000000001</v>
      </c>
      <c r="F43" s="23">
        <f t="shared" si="4"/>
        <v>1.3240000000000001</v>
      </c>
      <c r="G43" s="16"/>
    </row>
    <row r="44" spans="2:7" x14ac:dyDescent="0.25">
      <c r="C44" s="17"/>
      <c r="D44" s="18"/>
      <c r="E44" s="23"/>
      <c r="F44" s="23"/>
      <c r="G44" s="16"/>
    </row>
    <row r="45" spans="2:7" x14ac:dyDescent="0.25">
      <c r="C45" s="17"/>
      <c r="D45" s="18"/>
      <c r="E45" s="23"/>
      <c r="F45" s="23"/>
      <c r="G45" s="16"/>
    </row>
    <row r="46" spans="2:7" x14ac:dyDescent="0.25">
      <c r="C46" s="17"/>
      <c r="D46" s="18"/>
      <c r="E46" s="23"/>
      <c r="F46" s="23"/>
      <c r="G46" s="16"/>
    </row>
    <row r="47" spans="2:7" x14ac:dyDescent="0.25">
      <c r="C47" s="17"/>
      <c r="D47" s="18"/>
      <c r="E47" s="23"/>
      <c r="F47" s="23"/>
      <c r="G47" s="16"/>
    </row>
    <row r="48" spans="2:7" x14ac:dyDescent="0.25">
      <c r="C48" s="17"/>
      <c r="D48" s="18"/>
      <c r="E48" s="23"/>
      <c r="F48" s="23"/>
      <c r="G48" s="16"/>
    </row>
    <row r="49" spans="3:7" x14ac:dyDescent="0.25">
      <c r="C49" s="17"/>
      <c r="D49" s="18"/>
      <c r="E49" s="23"/>
      <c r="F49" s="23"/>
      <c r="G49" s="16"/>
    </row>
    <row r="50" spans="3:7" x14ac:dyDescent="0.25">
      <c r="C50" s="17"/>
      <c r="D50" s="18"/>
      <c r="E50" s="23"/>
      <c r="F50" s="23"/>
      <c r="G50" s="16"/>
    </row>
    <row r="51" spans="3:7" x14ac:dyDescent="0.25">
      <c r="C51" s="17"/>
      <c r="D51" s="18"/>
      <c r="E51" s="23"/>
      <c r="F51" s="23"/>
      <c r="G51" s="16"/>
    </row>
    <row r="52" spans="3:7" x14ac:dyDescent="0.25">
      <c r="C52" s="17"/>
      <c r="D52" s="18"/>
      <c r="E52" s="23"/>
      <c r="F52" s="23"/>
      <c r="G52" s="16"/>
    </row>
    <row r="53" spans="3:7" x14ac:dyDescent="0.25">
      <c r="C53" s="17"/>
      <c r="D53" s="18"/>
      <c r="E53" s="23"/>
      <c r="F53" s="23"/>
      <c r="G53" s="16"/>
    </row>
    <row r="54" spans="3:7" x14ac:dyDescent="0.25">
      <c r="C54" s="17"/>
      <c r="D54" s="18"/>
      <c r="E54" s="23"/>
      <c r="F54" s="23"/>
      <c r="G54" s="16"/>
    </row>
    <row r="55" spans="3:7" x14ac:dyDescent="0.25">
      <c r="C55" s="17"/>
      <c r="D55" s="18"/>
      <c r="E55" s="23"/>
      <c r="F55" s="23"/>
      <c r="G55" s="16"/>
    </row>
    <row r="56" spans="3:7" x14ac:dyDescent="0.25">
      <c r="C56" s="17"/>
      <c r="D56" s="18"/>
      <c r="E56" s="23"/>
      <c r="F56" s="23"/>
      <c r="G56" s="16"/>
    </row>
    <row r="57" spans="3:7" x14ac:dyDescent="0.25">
      <c r="C57" s="17"/>
      <c r="D57" s="18"/>
      <c r="E57" s="23"/>
      <c r="F57" s="23"/>
      <c r="G57" s="16"/>
    </row>
    <row r="58" spans="3:7" x14ac:dyDescent="0.25">
      <c r="C58" s="17"/>
      <c r="D58" s="18"/>
      <c r="E58" s="23"/>
      <c r="F58" s="23"/>
      <c r="G58" s="16"/>
    </row>
    <row r="59" spans="3:7" x14ac:dyDescent="0.25">
      <c r="C59" s="17"/>
      <c r="D59" s="18"/>
      <c r="E59" s="23"/>
      <c r="F59" s="23"/>
      <c r="G59" s="16"/>
    </row>
    <row r="60" spans="3:7" x14ac:dyDescent="0.25">
      <c r="C60" s="17"/>
      <c r="D60" s="18"/>
      <c r="E60" s="23"/>
      <c r="F60" s="23"/>
      <c r="G60" s="16"/>
    </row>
    <row r="61" spans="3:7" x14ac:dyDescent="0.25">
      <c r="C61" s="17"/>
      <c r="D61" s="18"/>
      <c r="E61" s="23"/>
      <c r="F61" s="23"/>
      <c r="G61" s="16"/>
    </row>
    <row r="62" spans="3:7" x14ac:dyDescent="0.25">
      <c r="C62" s="17"/>
      <c r="D62" s="18"/>
      <c r="E62" s="23"/>
      <c r="F62" s="23"/>
      <c r="G62" s="16"/>
    </row>
    <row r="63" spans="3:7" x14ac:dyDescent="0.25">
      <c r="C63" s="17"/>
      <c r="D63" s="18"/>
      <c r="E63" s="23"/>
      <c r="F63" s="23"/>
      <c r="G63" s="16"/>
    </row>
    <row r="64" spans="3:7" x14ac:dyDescent="0.25">
      <c r="C64" s="17"/>
      <c r="D64" s="18"/>
      <c r="E64" s="23"/>
      <c r="F64" s="23"/>
      <c r="G64" s="16"/>
    </row>
    <row r="65" spans="3:7" x14ac:dyDescent="0.25">
      <c r="C65" s="17"/>
      <c r="D65" s="18"/>
      <c r="E65" s="23"/>
      <c r="F65" s="23"/>
      <c r="G65" s="16"/>
    </row>
    <row r="66" spans="3:7" x14ac:dyDescent="0.25">
      <c r="C66" s="17"/>
      <c r="D66" s="18"/>
      <c r="E66" s="23"/>
      <c r="F66" s="23"/>
      <c r="G66" s="16"/>
    </row>
    <row r="67" spans="3:7" x14ac:dyDescent="0.25">
      <c r="C67" s="17"/>
      <c r="D67" s="18"/>
      <c r="E67" s="23"/>
      <c r="F67" s="23"/>
      <c r="G67" s="16"/>
    </row>
    <row r="68" spans="3:7" x14ac:dyDescent="0.25">
      <c r="C68" s="17"/>
      <c r="D68" s="18"/>
      <c r="E68" s="23"/>
      <c r="F68" s="23"/>
      <c r="G68" s="16"/>
    </row>
    <row r="69" spans="3:7" x14ac:dyDescent="0.25">
      <c r="C69" s="17"/>
      <c r="D69" s="18"/>
      <c r="E69" s="23"/>
      <c r="F69" s="23"/>
      <c r="G69" s="16"/>
    </row>
    <row r="70" spans="3:7" x14ac:dyDescent="0.25">
      <c r="C70" s="17"/>
      <c r="D70" s="18"/>
      <c r="E70" s="23"/>
      <c r="F70" s="23"/>
      <c r="G70" s="16"/>
    </row>
    <row r="71" spans="3:7" x14ac:dyDescent="0.25">
      <c r="C71" s="17"/>
      <c r="D71" s="18"/>
      <c r="E71" s="23"/>
      <c r="F71" s="23"/>
      <c r="G71" s="16"/>
    </row>
    <row r="72" spans="3:7" x14ac:dyDescent="0.25">
      <c r="C72" s="17"/>
      <c r="D72" s="18"/>
      <c r="E72" s="23"/>
      <c r="F72" s="23"/>
      <c r="G72" s="16"/>
    </row>
    <row r="73" spans="3:7" x14ac:dyDescent="0.25">
      <c r="C73" s="17"/>
      <c r="D73" s="18"/>
      <c r="E73" s="23"/>
      <c r="F73" s="23"/>
      <c r="G73" s="16"/>
    </row>
    <row r="74" spans="3:7" x14ac:dyDescent="0.25">
      <c r="C74" s="17"/>
      <c r="D74" s="18"/>
      <c r="E74" s="23"/>
      <c r="F74" s="23"/>
      <c r="G74" s="16"/>
    </row>
    <row r="75" spans="3:7" x14ac:dyDescent="0.25">
      <c r="C75" s="17"/>
      <c r="D75" s="18"/>
      <c r="E75" s="23"/>
      <c r="F75" s="23"/>
      <c r="G75" s="16"/>
    </row>
    <row r="76" spans="3:7" x14ac:dyDescent="0.25">
      <c r="C76" s="17"/>
      <c r="D76" s="18"/>
      <c r="E76" s="23"/>
      <c r="F76" s="23"/>
      <c r="G76" s="16"/>
    </row>
    <row r="77" spans="3:7" x14ac:dyDescent="0.25">
      <c r="C77" s="17"/>
      <c r="D77" s="18"/>
      <c r="E77" s="23"/>
      <c r="F77" s="23"/>
      <c r="G77" s="16"/>
    </row>
    <row r="78" spans="3:7" x14ac:dyDescent="0.25">
      <c r="C78" s="17"/>
      <c r="D78" s="18"/>
      <c r="E78" s="23"/>
      <c r="F78" s="23"/>
      <c r="G78" s="16"/>
    </row>
    <row r="79" spans="3:7" x14ac:dyDescent="0.25">
      <c r="C79" s="17"/>
      <c r="D79" s="18"/>
      <c r="E79" s="23"/>
      <c r="F79" s="23"/>
      <c r="G79" s="16"/>
    </row>
    <row r="80" spans="3:7" x14ac:dyDescent="0.25">
      <c r="C80" s="17"/>
      <c r="D80" s="18"/>
      <c r="E80" s="23"/>
      <c r="F80" s="23"/>
      <c r="G80" s="16"/>
    </row>
    <row r="81" spans="3:7" x14ac:dyDescent="0.25">
      <c r="C81" s="17"/>
      <c r="D81" s="18"/>
      <c r="E81" s="23"/>
      <c r="F81" s="23"/>
      <c r="G81" s="16"/>
    </row>
    <row r="82" spans="3:7" x14ac:dyDescent="0.25">
      <c r="C82" s="17"/>
      <c r="D82" s="18"/>
      <c r="E82" s="23"/>
      <c r="F82" s="23"/>
      <c r="G82" s="16"/>
    </row>
    <row r="83" spans="3:7" x14ac:dyDescent="0.25">
      <c r="C83" s="17"/>
      <c r="D83" s="18"/>
      <c r="E83" s="23"/>
      <c r="F83" s="23"/>
      <c r="G83" s="16"/>
    </row>
    <row r="84" spans="3:7" x14ac:dyDescent="0.25">
      <c r="C84" s="17"/>
      <c r="D84" s="18"/>
      <c r="E84" s="23"/>
      <c r="F84" s="23"/>
      <c r="G84" s="16"/>
    </row>
    <row r="85" spans="3:7" x14ac:dyDescent="0.25">
      <c r="C85" s="17"/>
      <c r="D85" s="18"/>
      <c r="E85" s="23"/>
      <c r="F85" s="23"/>
      <c r="G85" s="16"/>
    </row>
    <row r="86" spans="3:7" x14ac:dyDescent="0.25">
      <c r="C86" s="17"/>
      <c r="D86" s="18"/>
      <c r="E86" s="23"/>
      <c r="F86" s="23"/>
      <c r="G86" s="16"/>
    </row>
    <row r="87" spans="3:7" x14ac:dyDescent="0.25">
      <c r="C87" s="17"/>
      <c r="D87" s="18"/>
      <c r="E87" s="23"/>
      <c r="F87" s="23"/>
      <c r="G87" s="16"/>
    </row>
    <row r="88" spans="3:7" x14ac:dyDescent="0.25">
      <c r="C88" s="17"/>
      <c r="D88" s="18"/>
      <c r="E88" s="23"/>
      <c r="F88" s="23"/>
      <c r="G88" s="16"/>
    </row>
    <row r="89" spans="3:7" x14ac:dyDescent="0.25">
      <c r="C89" s="17"/>
      <c r="D89" s="18"/>
      <c r="E89" s="23"/>
      <c r="F89" s="23"/>
      <c r="G89" s="16"/>
    </row>
    <row r="90" spans="3:7" x14ac:dyDescent="0.25">
      <c r="C90" s="17"/>
      <c r="D90" s="18"/>
      <c r="E90" s="23"/>
      <c r="F90" s="23"/>
      <c r="G90" s="16"/>
    </row>
    <row r="91" spans="3:7" x14ac:dyDescent="0.25">
      <c r="C91" s="17"/>
      <c r="D91" s="18"/>
      <c r="E91" s="23"/>
      <c r="F91" s="23"/>
      <c r="G91" s="16"/>
    </row>
    <row r="92" spans="3:7" x14ac:dyDescent="0.25">
      <c r="C92" s="17"/>
      <c r="D92" s="18"/>
      <c r="E92" s="23"/>
      <c r="F92" s="23"/>
      <c r="G92" s="16"/>
    </row>
    <row r="93" spans="3:7" x14ac:dyDescent="0.25">
      <c r="C93" s="17"/>
      <c r="D93" s="18"/>
      <c r="E93" s="23"/>
      <c r="F93" s="23"/>
      <c r="G93" s="16"/>
    </row>
    <row r="94" spans="3:7" x14ac:dyDescent="0.25">
      <c r="C94" s="17"/>
      <c r="D94" s="18"/>
      <c r="E94" s="23"/>
      <c r="F94" s="23"/>
      <c r="G94" s="16"/>
    </row>
    <row r="95" spans="3:7" x14ac:dyDescent="0.25">
      <c r="C95" s="17"/>
      <c r="D95" s="18"/>
      <c r="E95" s="23"/>
      <c r="F95" s="23"/>
      <c r="G95" s="16"/>
    </row>
    <row r="96" spans="3:7" x14ac:dyDescent="0.25">
      <c r="C96" s="17"/>
      <c r="D96" s="18"/>
      <c r="E96" s="23"/>
      <c r="F96" s="23"/>
      <c r="G96" s="16"/>
    </row>
    <row r="97" spans="3:7" x14ac:dyDescent="0.25">
      <c r="C97" s="17"/>
      <c r="D97" s="18"/>
      <c r="E97" s="23"/>
      <c r="F97" s="23"/>
      <c r="G97" s="16"/>
    </row>
    <row r="98" spans="3:7" x14ac:dyDescent="0.25">
      <c r="C98" s="17"/>
      <c r="D98" s="18"/>
      <c r="E98" s="23"/>
      <c r="F98" s="23"/>
      <c r="G98" s="16"/>
    </row>
    <row r="99" spans="3:7" x14ac:dyDescent="0.25">
      <c r="C99" s="17"/>
      <c r="D99" s="18"/>
      <c r="E99" s="23"/>
      <c r="F99" s="23"/>
      <c r="G99" s="16"/>
    </row>
    <row r="100" spans="3:7" x14ac:dyDescent="0.25">
      <c r="C100" s="17"/>
      <c r="D100" s="18"/>
      <c r="E100" s="23"/>
      <c r="F100" s="23"/>
      <c r="G100" s="16"/>
    </row>
    <row r="101" spans="3:7" x14ac:dyDescent="0.25">
      <c r="C101" s="17"/>
      <c r="D101" s="18"/>
      <c r="E101" s="23"/>
      <c r="F101" s="23"/>
      <c r="G101" s="16"/>
    </row>
    <row r="102" spans="3:7" x14ac:dyDescent="0.25">
      <c r="C102" s="17"/>
      <c r="D102" s="18"/>
      <c r="E102" s="23"/>
      <c r="F102" s="23"/>
      <c r="G102" s="16"/>
    </row>
    <row r="103" spans="3:7" x14ac:dyDescent="0.25">
      <c r="C103" s="17"/>
      <c r="D103" s="18"/>
      <c r="E103" s="23"/>
      <c r="F103" s="23"/>
      <c r="G103" s="16"/>
    </row>
    <row r="104" spans="3:7" x14ac:dyDescent="0.25">
      <c r="C104" s="17"/>
      <c r="D104" s="18"/>
      <c r="E104" s="23"/>
      <c r="F104" s="23"/>
      <c r="G104" s="16"/>
    </row>
    <row r="105" spans="3:7" x14ac:dyDescent="0.25">
      <c r="C105" s="17"/>
      <c r="D105" s="18"/>
      <c r="E105" s="23"/>
      <c r="F105" s="23"/>
      <c r="G105" s="16"/>
    </row>
    <row r="106" spans="3:7" x14ac:dyDescent="0.25">
      <c r="C106" s="17"/>
      <c r="D106" s="18"/>
      <c r="E106" s="23"/>
      <c r="F106" s="23"/>
      <c r="G106" s="16"/>
    </row>
    <row r="107" spans="3:7" x14ac:dyDescent="0.25">
      <c r="C107" s="17"/>
      <c r="D107" s="18"/>
      <c r="E107" s="23"/>
      <c r="F107" s="23"/>
      <c r="G107" s="16"/>
    </row>
    <row r="108" spans="3:7" x14ac:dyDescent="0.25">
      <c r="C108" s="17"/>
      <c r="D108" s="18"/>
      <c r="E108" s="23"/>
      <c r="F108" s="23"/>
      <c r="G108" s="16"/>
    </row>
    <row r="109" spans="3:7" x14ac:dyDescent="0.25">
      <c r="C109" s="17"/>
      <c r="D109" s="18"/>
      <c r="E109" s="23"/>
      <c r="F109" s="23"/>
      <c r="G109" s="16"/>
    </row>
    <row r="110" spans="3:7" x14ac:dyDescent="0.25">
      <c r="C110" s="17"/>
      <c r="D110" s="18"/>
      <c r="E110" s="23"/>
      <c r="F110" s="23"/>
      <c r="G110" s="16"/>
    </row>
    <row r="111" spans="3:7" x14ac:dyDescent="0.25">
      <c r="C111" s="17"/>
      <c r="D111" s="18"/>
      <c r="E111" s="23"/>
      <c r="F111" s="23"/>
      <c r="G111" s="16"/>
    </row>
    <row r="112" spans="3:7" x14ac:dyDescent="0.25">
      <c r="C112" s="17"/>
      <c r="D112" s="18"/>
      <c r="E112" s="23"/>
      <c r="F112" s="23"/>
      <c r="G112" s="16"/>
    </row>
    <row r="113" spans="3:7" x14ac:dyDescent="0.25">
      <c r="C113" s="17"/>
      <c r="D113" s="18"/>
      <c r="E113" s="23"/>
      <c r="F113" s="23"/>
      <c r="G113" s="16"/>
    </row>
    <row r="114" spans="3:7" x14ac:dyDescent="0.25">
      <c r="C114" s="17"/>
      <c r="D114" s="18"/>
      <c r="E114" s="23"/>
      <c r="F114" s="23"/>
      <c r="G114" s="16"/>
    </row>
    <row r="115" spans="3:7" x14ac:dyDescent="0.25">
      <c r="C115" s="17"/>
      <c r="D115" s="18"/>
      <c r="E115" s="23"/>
      <c r="F115" s="23"/>
      <c r="G115" s="16"/>
    </row>
    <row r="116" spans="3:7" x14ac:dyDescent="0.25">
      <c r="C116" s="17"/>
      <c r="D116" s="18"/>
      <c r="E116" s="23"/>
      <c r="F116" s="23"/>
      <c r="G116" s="16"/>
    </row>
    <row r="117" spans="3:7" x14ac:dyDescent="0.25">
      <c r="C117" s="17"/>
      <c r="D117" s="18"/>
      <c r="E117" s="23"/>
      <c r="F117" s="23"/>
      <c r="G117" s="16"/>
    </row>
    <row r="118" spans="3:7" x14ac:dyDescent="0.25">
      <c r="C118" s="17"/>
      <c r="D118" s="18"/>
      <c r="E118" s="23"/>
      <c r="F118" s="23"/>
      <c r="G118" s="16"/>
    </row>
    <row r="119" spans="3:7" x14ac:dyDescent="0.25">
      <c r="C119" s="17"/>
      <c r="D119" s="18"/>
      <c r="E119" s="23"/>
      <c r="F119" s="23"/>
      <c r="G119" s="16"/>
    </row>
    <row r="120" spans="3:7" x14ac:dyDescent="0.25">
      <c r="C120" s="17"/>
      <c r="D120" s="18"/>
      <c r="E120" s="23"/>
      <c r="F120" s="23"/>
      <c r="G120" s="16"/>
    </row>
    <row r="121" spans="3:7" x14ac:dyDescent="0.25">
      <c r="C121" s="17"/>
      <c r="D121" s="18"/>
      <c r="E121" s="23"/>
      <c r="F121" s="23"/>
      <c r="G121" s="16"/>
    </row>
    <row r="122" spans="3:7" x14ac:dyDescent="0.25">
      <c r="C122" s="17"/>
      <c r="D122" s="18"/>
      <c r="E122" s="23"/>
      <c r="F122" s="23"/>
      <c r="G122" s="16"/>
    </row>
    <row r="123" spans="3:7" x14ac:dyDescent="0.25">
      <c r="C123" s="17"/>
      <c r="D123" s="18"/>
      <c r="E123" s="23"/>
      <c r="F123" s="23"/>
      <c r="G123" s="16"/>
    </row>
    <row r="124" spans="3:7" x14ac:dyDescent="0.25">
      <c r="C124" s="17"/>
      <c r="D124" s="18"/>
      <c r="E124" s="23"/>
      <c r="F124" s="23"/>
      <c r="G124" s="16"/>
    </row>
    <row r="125" spans="3:7" x14ac:dyDescent="0.25">
      <c r="C125" s="17"/>
      <c r="D125" s="18"/>
      <c r="E125" s="23"/>
      <c r="F125" s="23"/>
      <c r="G125" s="16"/>
    </row>
    <row r="126" spans="3:7" x14ac:dyDescent="0.25">
      <c r="C126" s="17"/>
      <c r="D126" s="18"/>
      <c r="E126" s="23"/>
      <c r="F126" s="23"/>
      <c r="G126" s="16"/>
    </row>
    <row r="127" spans="3:7" x14ac:dyDescent="0.25">
      <c r="C127" s="17"/>
      <c r="D127" s="18"/>
      <c r="E127" s="23"/>
      <c r="F127" s="23"/>
      <c r="G127" s="16"/>
    </row>
    <row r="128" spans="3:7" x14ac:dyDescent="0.25">
      <c r="C128" s="17"/>
      <c r="D128" s="18"/>
      <c r="E128" s="23"/>
      <c r="F128" s="23"/>
      <c r="G128" s="16"/>
    </row>
    <row r="129" spans="3:7" x14ac:dyDescent="0.25">
      <c r="C129" s="17"/>
      <c r="D129" s="18"/>
      <c r="E129" s="23"/>
      <c r="F129" s="23"/>
      <c r="G129" s="16"/>
    </row>
    <row r="130" spans="3:7" x14ac:dyDescent="0.25">
      <c r="C130" s="17"/>
      <c r="D130" s="18"/>
      <c r="E130" s="23"/>
      <c r="F130" s="23"/>
      <c r="G130" s="16"/>
    </row>
    <row r="131" spans="3:7" x14ac:dyDescent="0.25">
      <c r="C131" s="17"/>
      <c r="D131" s="18"/>
      <c r="E131" s="23"/>
      <c r="F131" s="23"/>
      <c r="G131" s="16"/>
    </row>
    <row r="132" spans="3:7" x14ac:dyDescent="0.25">
      <c r="C132" s="17"/>
      <c r="D132" s="18"/>
      <c r="E132" s="23"/>
      <c r="F132" s="23"/>
      <c r="G132" s="16"/>
    </row>
    <row r="133" spans="3:7" x14ac:dyDescent="0.25">
      <c r="C133" s="17"/>
      <c r="D133" s="18"/>
      <c r="E133" s="23"/>
      <c r="F133" s="23"/>
      <c r="G133" s="16"/>
    </row>
    <row r="134" spans="3:7" x14ac:dyDescent="0.25">
      <c r="C134" s="17"/>
      <c r="D134" s="18"/>
      <c r="E134" s="23"/>
      <c r="F134" s="23"/>
      <c r="G134" s="16"/>
    </row>
    <row r="135" spans="3:7" x14ac:dyDescent="0.25">
      <c r="C135" s="17"/>
      <c r="D135" s="18"/>
      <c r="E135" s="23"/>
      <c r="F135" s="23"/>
      <c r="G135" s="16"/>
    </row>
    <row r="136" spans="3:7" x14ac:dyDescent="0.25">
      <c r="C136" s="17"/>
      <c r="D136" s="18"/>
      <c r="E136" s="23"/>
      <c r="F136" s="23"/>
      <c r="G136" s="16"/>
    </row>
    <row r="137" spans="3:7" x14ac:dyDescent="0.25">
      <c r="C137" s="17"/>
      <c r="D137" s="18"/>
      <c r="E137" s="23"/>
      <c r="F137" s="23"/>
      <c r="G137" s="16"/>
    </row>
    <row r="138" spans="3:7" x14ac:dyDescent="0.25">
      <c r="C138" s="17"/>
      <c r="D138" s="18"/>
      <c r="E138" s="23"/>
      <c r="F138" s="23"/>
      <c r="G138" s="16"/>
    </row>
    <row r="139" spans="3:7" x14ac:dyDescent="0.25">
      <c r="C139" s="17"/>
      <c r="D139" s="18"/>
      <c r="E139" s="23"/>
      <c r="F139" s="23"/>
      <c r="G139" s="16"/>
    </row>
    <row r="140" spans="3:7" x14ac:dyDescent="0.25">
      <c r="C140" s="17"/>
      <c r="D140" s="18"/>
      <c r="E140" s="23"/>
      <c r="F140" s="23"/>
      <c r="G140" s="16"/>
    </row>
    <row r="141" spans="3:7" x14ac:dyDescent="0.25">
      <c r="C141" s="17"/>
      <c r="D141" s="18"/>
      <c r="E141" s="23"/>
      <c r="F141" s="23"/>
      <c r="G141" s="16"/>
    </row>
    <row r="142" spans="3:7" x14ac:dyDescent="0.25">
      <c r="C142" s="17"/>
      <c r="D142" s="18"/>
      <c r="E142" s="23"/>
      <c r="F142" s="23"/>
      <c r="G142" s="16"/>
    </row>
    <row r="143" spans="3:7" x14ac:dyDescent="0.25">
      <c r="C143" s="17"/>
      <c r="D143" s="18"/>
      <c r="E143" s="23"/>
      <c r="F143" s="23"/>
      <c r="G143" s="16"/>
    </row>
    <row r="144" spans="3:7" x14ac:dyDescent="0.25">
      <c r="C144" s="17"/>
      <c r="D144" s="18"/>
      <c r="E144" s="23"/>
      <c r="F144" s="23"/>
      <c r="G144" s="16"/>
    </row>
    <row r="145" spans="3:7" x14ac:dyDescent="0.25">
      <c r="C145" s="17"/>
      <c r="D145" s="18"/>
      <c r="E145" s="23"/>
      <c r="F145" s="23"/>
      <c r="G145" s="16"/>
    </row>
    <row r="146" spans="3:7" x14ac:dyDescent="0.25">
      <c r="C146" s="17"/>
      <c r="D146" s="18"/>
      <c r="E146" s="23"/>
      <c r="F146" s="23"/>
      <c r="G146" s="16"/>
    </row>
    <row r="147" spans="3:7" x14ac:dyDescent="0.25">
      <c r="C147" s="17"/>
      <c r="D147" s="18"/>
      <c r="E147" s="23"/>
      <c r="F147" s="23"/>
      <c r="G147" s="16"/>
    </row>
    <row r="148" spans="3:7" x14ac:dyDescent="0.25">
      <c r="C148" s="17"/>
      <c r="D148" s="18"/>
      <c r="E148" s="23"/>
      <c r="F148" s="23"/>
      <c r="G148" s="16"/>
    </row>
    <row r="149" spans="3:7" x14ac:dyDescent="0.25">
      <c r="C149" s="17"/>
      <c r="D149" s="18"/>
      <c r="E149" s="23"/>
      <c r="F149" s="23">
        <f t="shared" ref="F149:F201" si="6">E149-$E$11</f>
        <v>-0.48799999999999999</v>
      </c>
      <c r="G149" s="16" t="e">
        <f t="shared" ref="G149:G201" si="7">F149/(D149-D148)</f>
        <v>#DIV/0!</v>
      </c>
    </row>
    <row r="150" spans="3:7" x14ac:dyDescent="0.25">
      <c r="C150" s="17"/>
      <c r="D150" s="18"/>
      <c r="E150" s="23"/>
      <c r="F150" s="23">
        <f t="shared" si="6"/>
        <v>-0.48799999999999999</v>
      </c>
      <c r="G150" s="16" t="e">
        <f t="shared" si="7"/>
        <v>#DIV/0!</v>
      </c>
    </row>
    <row r="151" spans="3:7" x14ac:dyDescent="0.25">
      <c r="C151" s="17"/>
      <c r="D151" s="18"/>
      <c r="E151" s="23"/>
      <c r="F151" s="23">
        <f t="shared" si="6"/>
        <v>-0.48799999999999999</v>
      </c>
      <c r="G151" s="16" t="e">
        <f t="shared" si="7"/>
        <v>#DIV/0!</v>
      </c>
    </row>
    <row r="152" spans="3:7" x14ac:dyDescent="0.25">
      <c r="C152" s="17"/>
      <c r="D152" s="18"/>
      <c r="E152" s="23"/>
      <c r="F152" s="23">
        <f t="shared" si="6"/>
        <v>-0.48799999999999999</v>
      </c>
      <c r="G152" s="16" t="e">
        <f t="shared" si="7"/>
        <v>#DIV/0!</v>
      </c>
    </row>
    <row r="153" spans="3:7" x14ac:dyDescent="0.25">
      <c r="C153" s="17"/>
      <c r="D153" s="18"/>
      <c r="E153" s="23"/>
      <c r="F153" s="23">
        <f t="shared" si="6"/>
        <v>-0.48799999999999999</v>
      </c>
      <c r="G153" s="16" t="e">
        <f t="shared" si="7"/>
        <v>#DIV/0!</v>
      </c>
    </row>
    <row r="154" spans="3:7" x14ac:dyDescent="0.25">
      <c r="C154" s="17"/>
      <c r="D154" s="18"/>
      <c r="E154" s="23"/>
      <c r="F154" s="23">
        <f t="shared" si="6"/>
        <v>-0.48799999999999999</v>
      </c>
      <c r="G154" s="16" t="e">
        <f t="shared" si="7"/>
        <v>#DIV/0!</v>
      </c>
    </row>
    <row r="155" spans="3:7" x14ac:dyDescent="0.25">
      <c r="C155" s="17"/>
      <c r="D155" s="18"/>
      <c r="E155" s="23"/>
      <c r="F155" s="23">
        <f t="shared" si="6"/>
        <v>-0.48799999999999999</v>
      </c>
      <c r="G155" s="16" t="e">
        <f t="shared" si="7"/>
        <v>#DIV/0!</v>
      </c>
    </row>
    <row r="156" spans="3:7" x14ac:dyDescent="0.25">
      <c r="C156" s="17"/>
      <c r="D156" s="18"/>
      <c r="E156" s="23"/>
      <c r="F156" s="23">
        <f t="shared" si="6"/>
        <v>-0.48799999999999999</v>
      </c>
      <c r="G156" s="16" t="e">
        <f t="shared" si="7"/>
        <v>#DIV/0!</v>
      </c>
    </row>
    <row r="157" spans="3:7" x14ac:dyDescent="0.25">
      <c r="C157" s="17"/>
      <c r="D157" s="18"/>
      <c r="E157" s="23"/>
      <c r="F157" s="23">
        <f t="shared" si="6"/>
        <v>-0.48799999999999999</v>
      </c>
      <c r="G157" s="16" t="e">
        <f t="shared" si="7"/>
        <v>#DIV/0!</v>
      </c>
    </row>
    <row r="158" spans="3:7" x14ac:dyDescent="0.25">
      <c r="C158" s="17"/>
      <c r="D158" s="18"/>
      <c r="E158" s="23"/>
      <c r="F158" s="23">
        <f t="shared" si="6"/>
        <v>-0.48799999999999999</v>
      </c>
      <c r="G158" s="16" t="e">
        <f t="shared" si="7"/>
        <v>#DIV/0!</v>
      </c>
    </row>
    <row r="159" spans="3:7" x14ac:dyDescent="0.25">
      <c r="C159" s="17"/>
      <c r="D159" s="18"/>
      <c r="E159" s="23"/>
      <c r="F159" s="23">
        <f t="shared" si="6"/>
        <v>-0.48799999999999999</v>
      </c>
      <c r="G159" s="16" t="e">
        <f t="shared" si="7"/>
        <v>#DIV/0!</v>
      </c>
    </row>
    <row r="160" spans="3:7" x14ac:dyDescent="0.25">
      <c r="C160" s="17"/>
      <c r="D160" s="18"/>
      <c r="E160" s="23"/>
      <c r="F160" s="23">
        <f t="shared" si="6"/>
        <v>-0.48799999999999999</v>
      </c>
      <c r="G160" s="16" t="e">
        <f t="shared" si="7"/>
        <v>#DIV/0!</v>
      </c>
    </row>
    <row r="161" spans="3:7" x14ac:dyDescent="0.25">
      <c r="C161" s="17"/>
      <c r="D161" s="18"/>
      <c r="E161" s="23"/>
      <c r="F161" s="23">
        <f t="shared" si="6"/>
        <v>-0.48799999999999999</v>
      </c>
      <c r="G161" s="16" t="e">
        <f t="shared" si="7"/>
        <v>#DIV/0!</v>
      </c>
    </row>
    <row r="162" spans="3:7" x14ac:dyDescent="0.25">
      <c r="C162" s="17"/>
      <c r="D162" s="18"/>
      <c r="E162" s="23"/>
      <c r="F162" s="23">
        <f t="shared" si="6"/>
        <v>-0.48799999999999999</v>
      </c>
      <c r="G162" s="16" t="e">
        <f t="shared" si="7"/>
        <v>#DIV/0!</v>
      </c>
    </row>
    <row r="163" spans="3:7" x14ac:dyDescent="0.25">
      <c r="C163" s="17"/>
      <c r="D163" s="18"/>
      <c r="E163" s="23"/>
      <c r="F163" s="23">
        <f t="shared" si="6"/>
        <v>-0.48799999999999999</v>
      </c>
      <c r="G163" s="16" t="e">
        <f t="shared" si="7"/>
        <v>#DIV/0!</v>
      </c>
    </row>
    <row r="164" spans="3:7" x14ac:dyDescent="0.25">
      <c r="C164" s="17"/>
      <c r="D164" s="18"/>
      <c r="E164" s="23"/>
      <c r="F164" s="23">
        <f t="shared" si="6"/>
        <v>-0.48799999999999999</v>
      </c>
      <c r="G164" s="16" t="e">
        <f t="shared" si="7"/>
        <v>#DIV/0!</v>
      </c>
    </row>
    <row r="165" spans="3:7" x14ac:dyDescent="0.25">
      <c r="C165" s="17"/>
      <c r="D165" s="18"/>
      <c r="E165" s="23"/>
      <c r="F165" s="23">
        <f t="shared" si="6"/>
        <v>-0.48799999999999999</v>
      </c>
      <c r="G165" s="16" t="e">
        <f t="shared" si="7"/>
        <v>#DIV/0!</v>
      </c>
    </row>
    <row r="166" spans="3:7" x14ac:dyDescent="0.25">
      <c r="C166" s="17"/>
      <c r="D166" s="18"/>
      <c r="E166" s="23"/>
      <c r="F166" s="23">
        <f t="shared" si="6"/>
        <v>-0.48799999999999999</v>
      </c>
      <c r="G166" s="16" t="e">
        <f t="shared" si="7"/>
        <v>#DIV/0!</v>
      </c>
    </row>
    <row r="167" spans="3:7" x14ac:dyDescent="0.25">
      <c r="C167" s="17"/>
      <c r="D167" s="18"/>
      <c r="E167" s="23"/>
      <c r="F167" s="23">
        <f t="shared" si="6"/>
        <v>-0.48799999999999999</v>
      </c>
      <c r="G167" s="16" t="e">
        <f t="shared" si="7"/>
        <v>#DIV/0!</v>
      </c>
    </row>
    <row r="168" spans="3:7" x14ac:dyDescent="0.25">
      <c r="C168" s="17"/>
      <c r="D168" s="18"/>
      <c r="E168" s="23"/>
      <c r="F168" s="23">
        <f t="shared" si="6"/>
        <v>-0.48799999999999999</v>
      </c>
      <c r="G168" s="16" t="e">
        <f t="shared" si="7"/>
        <v>#DIV/0!</v>
      </c>
    </row>
    <row r="169" spans="3:7" x14ac:dyDescent="0.25">
      <c r="C169" s="17"/>
      <c r="D169" s="18"/>
      <c r="E169" s="23"/>
      <c r="F169" s="23">
        <f t="shared" si="6"/>
        <v>-0.48799999999999999</v>
      </c>
      <c r="G169" s="16" t="e">
        <f t="shared" si="7"/>
        <v>#DIV/0!</v>
      </c>
    </row>
    <row r="170" spans="3:7" x14ac:dyDescent="0.25">
      <c r="C170" s="17"/>
      <c r="D170" s="18"/>
      <c r="E170" s="23"/>
      <c r="F170" s="23">
        <f t="shared" si="6"/>
        <v>-0.48799999999999999</v>
      </c>
      <c r="G170" s="16" t="e">
        <f t="shared" si="7"/>
        <v>#DIV/0!</v>
      </c>
    </row>
    <row r="171" spans="3:7" x14ac:dyDescent="0.25">
      <c r="C171" s="17"/>
      <c r="D171" s="18"/>
      <c r="E171" s="23"/>
      <c r="F171" s="23">
        <f t="shared" si="6"/>
        <v>-0.48799999999999999</v>
      </c>
      <c r="G171" s="16" t="e">
        <f t="shared" si="7"/>
        <v>#DIV/0!</v>
      </c>
    </row>
    <row r="172" spans="3:7" x14ac:dyDescent="0.25">
      <c r="C172" s="17"/>
      <c r="D172" s="18"/>
      <c r="E172" s="23"/>
      <c r="F172" s="23">
        <f t="shared" si="6"/>
        <v>-0.48799999999999999</v>
      </c>
      <c r="G172" s="16" t="e">
        <f t="shared" si="7"/>
        <v>#DIV/0!</v>
      </c>
    </row>
    <row r="173" spans="3:7" x14ac:dyDescent="0.25">
      <c r="C173" s="17"/>
      <c r="D173" s="18"/>
      <c r="E173" s="23"/>
      <c r="F173" s="23">
        <f t="shared" si="6"/>
        <v>-0.48799999999999999</v>
      </c>
      <c r="G173" s="16" t="e">
        <f t="shared" si="7"/>
        <v>#DIV/0!</v>
      </c>
    </row>
    <row r="174" spans="3:7" x14ac:dyDescent="0.25">
      <c r="C174" s="17"/>
      <c r="D174" s="18"/>
      <c r="E174" s="23"/>
      <c r="F174" s="23">
        <f t="shared" si="6"/>
        <v>-0.48799999999999999</v>
      </c>
      <c r="G174" s="16" t="e">
        <f t="shared" si="7"/>
        <v>#DIV/0!</v>
      </c>
    </row>
    <row r="175" spans="3:7" x14ac:dyDescent="0.25">
      <c r="C175" s="17"/>
      <c r="D175" s="18"/>
      <c r="E175" s="23"/>
      <c r="F175" s="23">
        <f t="shared" si="6"/>
        <v>-0.48799999999999999</v>
      </c>
      <c r="G175" s="16" t="e">
        <f t="shared" si="7"/>
        <v>#DIV/0!</v>
      </c>
    </row>
    <row r="176" spans="3:7" x14ac:dyDescent="0.25">
      <c r="C176" s="17"/>
      <c r="D176" s="18"/>
      <c r="E176" s="23"/>
      <c r="F176" s="23">
        <f t="shared" si="6"/>
        <v>-0.48799999999999999</v>
      </c>
      <c r="G176" s="16" t="e">
        <f t="shared" si="7"/>
        <v>#DIV/0!</v>
      </c>
    </row>
    <row r="177" spans="3:7" x14ac:dyDescent="0.25">
      <c r="C177" s="17"/>
      <c r="D177" s="18"/>
      <c r="E177" s="23"/>
      <c r="F177" s="23">
        <f t="shared" si="6"/>
        <v>-0.48799999999999999</v>
      </c>
      <c r="G177" s="16" t="e">
        <f t="shared" si="7"/>
        <v>#DIV/0!</v>
      </c>
    </row>
    <row r="178" spans="3:7" x14ac:dyDescent="0.25">
      <c r="C178" s="17"/>
      <c r="D178" s="18"/>
      <c r="E178" s="23"/>
      <c r="F178" s="23">
        <f t="shared" si="6"/>
        <v>-0.48799999999999999</v>
      </c>
      <c r="G178" s="16" t="e">
        <f t="shared" si="7"/>
        <v>#DIV/0!</v>
      </c>
    </row>
    <row r="179" spans="3:7" x14ac:dyDescent="0.25">
      <c r="C179" s="17"/>
      <c r="D179" s="18"/>
      <c r="E179" s="23"/>
      <c r="F179" s="23">
        <f t="shared" si="6"/>
        <v>-0.48799999999999999</v>
      </c>
      <c r="G179" s="16" t="e">
        <f t="shared" si="7"/>
        <v>#DIV/0!</v>
      </c>
    </row>
    <row r="180" spans="3:7" x14ac:dyDescent="0.25">
      <c r="C180" s="17"/>
      <c r="D180" s="18"/>
      <c r="E180" s="23"/>
      <c r="F180" s="23">
        <f t="shared" si="6"/>
        <v>-0.48799999999999999</v>
      </c>
      <c r="G180" s="16" t="e">
        <f t="shared" si="7"/>
        <v>#DIV/0!</v>
      </c>
    </row>
    <row r="181" spans="3:7" x14ac:dyDescent="0.25">
      <c r="C181" s="17"/>
      <c r="D181" s="18"/>
      <c r="E181" s="23"/>
      <c r="F181" s="23">
        <f t="shared" si="6"/>
        <v>-0.48799999999999999</v>
      </c>
      <c r="G181" s="16" t="e">
        <f t="shared" si="7"/>
        <v>#DIV/0!</v>
      </c>
    </row>
    <row r="182" spans="3:7" x14ac:dyDescent="0.25">
      <c r="C182" s="17"/>
      <c r="D182" s="18"/>
      <c r="E182" s="23"/>
      <c r="F182" s="23">
        <f t="shared" si="6"/>
        <v>-0.48799999999999999</v>
      </c>
      <c r="G182" s="16" t="e">
        <f t="shared" si="7"/>
        <v>#DIV/0!</v>
      </c>
    </row>
    <row r="183" spans="3:7" x14ac:dyDescent="0.25">
      <c r="C183" s="17"/>
      <c r="D183" s="18"/>
      <c r="E183" s="23"/>
      <c r="F183" s="23">
        <f t="shared" si="6"/>
        <v>-0.48799999999999999</v>
      </c>
      <c r="G183" s="16" t="e">
        <f t="shared" si="7"/>
        <v>#DIV/0!</v>
      </c>
    </row>
    <row r="184" spans="3:7" x14ac:dyDescent="0.25">
      <c r="C184" s="17"/>
      <c r="D184" s="18"/>
      <c r="E184" s="23"/>
      <c r="F184" s="23">
        <f t="shared" si="6"/>
        <v>-0.48799999999999999</v>
      </c>
      <c r="G184" s="16" t="e">
        <f t="shared" si="7"/>
        <v>#DIV/0!</v>
      </c>
    </row>
    <row r="185" spans="3:7" x14ac:dyDescent="0.25">
      <c r="C185" s="17"/>
      <c r="D185" s="18"/>
      <c r="E185" s="23"/>
      <c r="F185" s="23">
        <f t="shared" si="6"/>
        <v>-0.48799999999999999</v>
      </c>
      <c r="G185" s="16" t="e">
        <f t="shared" si="7"/>
        <v>#DIV/0!</v>
      </c>
    </row>
    <row r="186" spans="3:7" x14ac:dyDescent="0.25">
      <c r="C186" s="17"/>
      <c r="D186" s="18"/>
      <c r="E186" s="23"/>
      <c r="F186" s="23">
        <f t="shared" si="6"/>
        <v>-0.48799999999999999</v>
      </c>
      <c r="G186" s="16" t="e">
        <f t="shared" si="7"/>
        <v>#DIV/0!</v>
      </c>
    </row>
    <row r="187" spans="3:7" x14ac:dyDescent="0.25">
      <c r="C187" s="17"/>
      <c r="D187" s="18"/>
      <c r="E187" s="23"/>
      <c r="F187" s="23">
        <f t="shared" si="6"/>
        <v>-0.48799999999999999</v>
      </c>
      <c r="G187" s="16" t="e">
        <f t="shared" si="7"/>
        <v>#DIV/0!</v>
      </c>
    </row>
    <row r="188" spans="3:7" x14ac:dyDescent="0.25">
      <c r="C188" s="17"/>
      <c r="D188" s="18"/>
      <c r="E188" s="23"/>
      <c r="F188" s="23">
        <f t="shared" si="6"/>
        <v>-0.48799999999999999</v>
      </c>
      <c r="G188" s="16" t="e">
        <f t="shared" si="7"/>
        <v>#DIV/0!</v>
      </c>
    </row>
    <row r="189" spans="3:7" x14ac:dyDescent="0.25">
      <c r="C189" s="17"/>
      <c r="D189" s="18"/>
      <c r="E189" s="23"/>
      <c r="F189" s="23">
        <f t="shared" si="6"/>
        <v>-0.48799999999999999</v>
      </c>
      <c r="G189" s="16" t="e">
        <f t="shared" si="7"/>
        <v>#DIV/0!</v>
      </c>
    </row>
    <row r="190" spans="3:7" x14ac:dyDescent="0.25">
      <c r="C190" s="17"/>
      <c r="D190" s="18"/>
      <c r="E190" s="23"/>
      <c r="F190" s="23">
        <f t="shared" si="6"/>
        <v>-0.48799999999999999</v>
      </c>
      <c r="G190" s="16" t="e">
        <f t="shared" si="7"/>
        <v>#DIV/0!</v>
      </c>
    </row>
    <row r="191" spans="3:7" x14ac:dyDescent="0.25">
      <c r="C191" s="17"/>
      <c r="D191" s="18"/>
      <c r="E191" s="23"/>
      <c r="F191" s="23">
        <f t="shared" si="6"/>
        <v>-0.48799999999999999</v>
      </c>
      <c r="G191" s="16" t="e">
        <f t="shared" si="7"/>
        <v>#DIV/0!</v>
      </c>
    </row>
    <row r="192" spans="3:7" x14ac:dyDescent="0.25">
      <c r="C192" s="17"/>
      <c r="D192" s="18"/>
      <c r="E192" s="23"/>
      <c r="F192" s="23">
        <f t="shared" si="6"/>
        <v>-0.48799999999999999</v>
      </c>
      <c r="G192" s="16" t="e">
        <f t="shared" si="7"/>
        <v>#DIV/0!</v>
      </c>
    </row>
    <row r="193" spans="3:7" x14ac:dyDescent="0.25">
      <c r="C193" s="17"/>
      <c r="D193" s="18"/>
      <c r="E193" s="23"/>
      <c r="F193" s="23">
        <f t="shared" si="6"/>
        <v>-0.48799999999999999</v>
      </c>
      <c r="G193" s="16" t="e">
        <f t="shared" si="7"/>
        <v>#DIV/0!</v>
      </c>
    </row>
    <row r="194" spans="3:7" x14ac:dyDescent="0.25">
      <c r="C194" s="17"/>
      <c r="D194" s="18"/>
      <c r="E194" s="15"/>
      <c r="F194" s="15">
        <f t="shared" si="6"/>
        <v>-0.48799999999999999</v>
      </c>
      <c r="G194" s="16" t="e">
        <f t="shared" si="7"/>
        <v>#DIV/0!</v>
      </c>
    </row>
    <row r="195" spans="3:7" x14ac:dyDescent="0.25">
      <c r="C195" s="17"/>
      <c r="D195" s="18"/>
      <c r="E195" s="15"/>
      <c r="F195" s="15">
        <f t="shared" si="6"/>
        <v>-0.48799999999999999</v>
      </c>
      <c r="G195" s="16" t="e">
        <f t="shared" si="7"/>
        <v>#DIV/0!</v>
      </c>
    </row>
    <row r="196" spans="3:7" x14ac:dyDescent="0.25">
      <c r="C196" s="17"/>
      <c r="E196" s="15"/>
      <c r="F196" s="15">
        <f t="shared" si="6"/>
        <v>-0.48799999999999999</v>
      </c>
      <c r="G196" s="16" t="e">
        <f t="shared" si="7"/>
        <v>#DIV/0!</v>
      </c>
    </row>
    <row r="197" spans="3:7" x14ac:dyDescent="0.25">
      <c r="C197" s="17"/>
      <c r="E197" s="15"/>
      <c r="F197" s="15">
        <f t="shared" si="6"/>
        <v>-0.48799999999999999</v>
      </c>
      <c r="G197" s="16" t="e">
        <f t="shared" si="7"/>
        <v>#DIV/0!</v>
      </c>
    </row>
    <row r="198" spans="3:7" x14ac:dyDescent="0.25">
      <c r="C198" s="17"/>
      <c r="F198" s="15">
        <f t="shared" si="6"/>
        <v>-0.48799999999999999</v>
      </c>
      <c r="G198" s="16" t="e">
        <f t="shared" si="7"/>
        <v>#DIV/0!</v>
      </c>
    </row>
    <row r="199" spans="3:7" x14ac:dyDescent="0.25">
      <c r="C199" s="17"/>
      <c r="F199" s="15">
        <f t="shared" si="6"/>
        <v>-0.48799999999999999</v>
      </c>
      <c r="G199" s="16" t="e">
        <f t="shared" si="7"/>
        <v>#DIV/0!</v>
      </c>
    </row>
    <row r="200" spans="3:7" x14ac:dyDescent="0.25">
      <c r="C200" s="17"/>
      <c r="F200" s="15">
        <f t="shared" si="6"/>
        <v>-0.48799999999999999</v>
      </c>
      <c r="G200" s="16" t="e">
        <f t="shared" si="7"/>
        <v>#DIV/0!</v>
      </c>
    </row>
    <row r="201" spans="3:7" x14ac:dyDescent="0.25">
      <c r="C201" s="17"/>
      <c r="F201" s="15">
        <f t="shared" si="6"/>
        <v>-0.48799999999999999</v>
      </c>
      <c r="G201" s="16" t="e">
        <f t="shared" si="7"/>
        <v>#DIV/0!</v>
      </c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opLeftCell="A86" zoomScale="85" zoomScaleNormal="85" workbookViewId="0">
      <selection activeCell="B90" sqref="B90"/>
    </sheetView>
  </sheetViews>
  <sheetFormatPr defaultRowHeight="15.75" x14ac:dyDescent="0.25"/>
  <cols>
    <col min="3" max="3" width="10.5" style="25" customWidth="1"/>
    <col min="4" max="4" width="12.75" style="25" customWidth="1"/>
    <col min="5" max="5" width="9" style="25"/>
    <col min="6" max="6" width="9.625" style="25" bestFit="1" customWidth="1"/>
    <col min="7" max="7" width="9" style="25"/>
  </cols>
  <sheetData>
    <row r="1" spans="2:10" x14ac:dyDescent="0.25">
      <c r="E1" s="25" t="s">
        <v>41</v>
      </c>
      <c r="H1" s="25"/>
      <c r="I1" s="25"/>
      <c r="J1" s="25"/>
    </row>
    <row r="2" spans="2:10" x14ac:dyDescent="0.25">
      <c r="C2" s="12" t="s">
        <v>29</v>
      </c>
      <c r="D2" s="14" t="s">
        <v>30</v>
      </c>
    </row>
    <row r="3" spans="2:10" x14ac:dyDescent="0.25">
      <c r="C3" s="12" t="s">
        <v>31</v>
      </c>
      <c r="D3" s="14" t="s">
        <v>7</v>
      </c>
    </row>
    <row r="4" spans="2:10" x14ac:dyDescent="0.25">
      <c r="C4" s="12" t="s">
        <v>32</v>
      </c>
      <c r="D4" s="14" t="s">
        <v>6</v>
      </c>
      <c r="E4" s="15">
        <f>Summary!D17</f>
        <v>6.9</v>
      </c>
      <c r="F4" s="15"/>
      <c r="G4" s="15"/>
      <c r="H4" s="15"/>
      <c r="I4" s="15"/>
      <c r="J4" s="15"/>
    </row>
    <row r="5" spans="2:10" x14ac:dyDescent="0.25">
      <c r="C5" s="12" t="s">
        <v>34</v>
      </c>
      <c r="D5" s="14" t="s">
        <v>9</v>
      </c>
      <c r="E5" s="25" t="str">
        <f>Summary!G17</f>
        <v>x</v>
      </c>
      <c r="H5" s="25"/>
      <c r="I5" s="25"/>
      <c r="J5" s="25"/>
    </row>
    <row r="6" spans="2:10" x14ac:dyDescent="0.25">
      <c r="C6" s="12" t="s">
        <v>19</v>
      </c>
      <c r="D6" s="14" t="s">
        <v>14</v>
      </c>
      <c r="E6" s="25">
        <f>Summary!B17</f>
        <v>8.2500000000000004E-2</v>
      </c>
      <c r="H6" s="25"/>
      <c r="I6" s="25"/>
      <c r="J6" s="25"/>
    </row>
    <row r="7" spans="2:10" x14ac:dyDescent="0.25">
      <c r="C7" s="12" t="s">
        <v>21</v>
      </c>
      <c r="D7" s="14" t="s">
        <v>14</v>
      </c>
      <c r="E7" s="25">
        <f>Summary!C17</f>
        <v>0.1</v>
      </c>
      <c r="H7" s="25"/>
      <c r="I7" s="25"/>
      <c r="J7" s="25"/>
    </row>
    <row r="11" spans="2:10" x14ac:dyDescent="0.25">
      <c r="C11" s="12" t="s">
        <v>40</v>
      </c>
      <c r="D11" s="14" t="s">
        <v>36</v>
      </c>
      <c r="E11" s="23">
        <v>0.49</v>
      </c>
    </row>
    <row r="12" spans="2:10" x14ac:dyDescent="0.25">
      <c r="C12" s="34" t="s">
        <v>35</v>
      </c>
      <c r="D12" s="34"/>
      <c r="E12" s="34"/>
    </row>
    <row r="13" spans="2:10" x14ac:dyDescent="0.25">
      <c r="B13" t="s">
        <v>45</v>
      </c>
      <c r="C13" s="34" t="s">
        <v>39</v>
      </c>
      <c r="D13" s="34"/>
      <c r="E13" s="25" t="s">
        <v>38</v>
      </c>
      <c r="F13" s="25" t="s">
        <v>37</v>
      </c>
      <c r="G13" s="25" t="s">
        <v>33</v>
      </c>
    </row>
    <row r="14" spans="2:10" x14ac:dyDescent="0.25">
      <c r="B14" s="26" t="s">
        <v>46</v>
      </c>
      <c r="C14" s="13" t="s">
        <v>30</v>
      </c>
      <c r="D14" s="13" t="s">
        <v>13</v>
      </c>
      <c r="E14" s="13" t="s">
        <v>36</v>
      </c>
      <c r="F14" s="13" t="s">
        <v>36</v>
      </c>
      <c r="G14" s="13" t="s">
        <v>9</v>
      </c>
    </row>
    <row r="15" spans="2:10" x14ac:dyDescent="0.25">
      <c r="B15" t="s">
        <v>49</v>
      </c>
      <c r="C15" s="24">
        <v>0</v>
      </c>
      <c r="D15" s="18">
        <f t="shared" ref="D15:D42" si="0">C15*24*60*60</f>
        <v>0</v>
      </c>
      <c r="E15" s="23">
        <v>0.49</v>
      </c>
      <c r="F15" s="23">
        <f t="shared" ref="F15:F34" si="1">E15-$E$11</f>
        <v>0</v>
      </c>
      <c r="G15" s="25">
        <v>0</v>
      </c>
    </row>
    <row r="16" spans="2:10" x14ac:dyDescent="0.25">
      <c r="C16" s="17">
        <v>3.4722222222222224E-4</v>
      </c>
      <c r="D16" s="18">
        <f t="shared" si="0"/>
        <v>30</v>
      </c>
      <c r="E16" s="23">
        <v>0.49</v>
      </c>
      <c r="F16" s="23">
        <f t="shared" si="1"/>
        <v>0</v>
      </c>
      <c r="G16" s="25">
        <f t="shared" ref="G16:G34" si="2">F16/(D16-D15)</f>
        <v>0</v>
      </c>
    </row>
    <row r="17" spans="2:7" x14ac:dyDescent="0.25">
      <c r="C17" s="24">
        <v>6.9444444444444404E-4</v>
      </c>
      <c r="D17" s="18">
        <f t="shared" si="0"/>
        <v>59.999999999999957</v>
      </c>
      <c r="E17" s="23">
        <v>0.5</v>
      </c>
      <c r="F17" s="23">
        <f t="shared" si="1"/>
        <v>1.0000000000000009E-2</v>
      </c>
      <c r="G17" s="25">
        <f t="shared" si="2"/>
        <v>3.3333333333333408E-4</v>
      </c>
    </row>
    <row r="18" spans="2:7" x14ac:dyDescent="0.25">
      <c r="C18" s="17">
        <v>1.0416666666666699E-3</v>
      </c>
      <c r="D18" s="18">
        <f t="shared" si="0"/>
        <v>90.000000000000284</v>
      </c>
      <c r="E18" s="23">
        <v>0.54900000000000004</v>
      </c>
      <c r="F18" s="23">
        <f t="shared" si="1"/>
        <v>5.9000000000000052E-2</v>
      </c>
      <c r="G18" s="25">
        <f t="shared" si="2"/>
        <v>1.966666666666647E-3</v>
      </c>
    </row>
    <row r="19" spans="2:7" x14ac:dyDescent="0.25">
      <c r="C19" s="24">
        <v>1.38888888888889E-3</v>
      </c>
      <c r="D19" s="18">
        <f t="shared" si="0"/>
        <v>120.00000000000011</v>
      </c>
      <c r="E19" s="23">
        <v>0.498</v>
      </c>
      <c r="F19" s="23">
        <f t="shared" si="1"/>
        <v>8.0000000000000071E-3</v>
      </c>
      <c r="G19" s="25">
        <f t="shared" si="2"/>
        <v>2.6666666666666841E-4</v>
      </c>
    </row>
    <row r="20" spans="2:7" x14ac:dyDescent="0.25">
      <c r="C20" s="17">
        <v>1.7361111111111099E-3</v>
      </c>
      <c r="D20" s="18">
        <f t="shared" si="0"/>
        <v>149.99999999999989</v>
      </c>
      <c r="E20" s="23">
        <v>0.49</v>
      </c>
      <c r="F20" s="23">
        <f t="shared" si="1"/>
        <v>0</v>
      </c>
      <c r="G20" s="25">
        <f t="shared" si="2"/>
        <v>0</v>
      </c>
    </row>
    <row r="21" spans="2:7" x14ac:dyDescent="0.25">
      <c r="C21" s="24">
        <v>2.0833333333333298E-3</v>
      </c>
      <c r="D21" s="18">
        <f t="shared" si="0"/>
        <v>179.99999999999972</v>
      </c>
      <c r="E21" s="23">
        <v>0.49</v>
      </c>
      <c r="F21" s="23">
        <f t="shared" si="1"/>
        <v>0</v>
      </c>
      <c r="G21" s="25">
        <f t="shared" si="2"/>
        <v>0</v>
      </c>
    </row>
    <row r="22" spans="2:7" x14ac:dyDescent="0.25">
      <c r="C22" s="17">
        <v>2.4305555555555599E-3</v>
      </c>
      <c r="D22" s="18">
        <f t="shared" si="0"/>
        <v>210.00000000000037</v>
      </c>
      <c r="E22" s="23">
        <v>0.49</v>
      </c>
      <c r="F22" s="23">
        <f t="shared" si="1"/>
        <v>0</v>
      </c>
      <c r="G22" s="25">
        <f t="shared" si="2"/>
        <v>0</v>
      </c>
    </row>
    <row r="23" spans="2:7" x14ac:dyDescent="0.25">
      <c r="B23" s="27"/>
      <c r="C23" s="24">
        <v>2.7777777777777801E-3</v>
      </c>
      <c r="D23" s="18">
        <f t="shared" si="0"/>
        <v>240.00000000000023</v>
      </c>
      <c r="E23" s="23">
        <v>0.49</v>
      </c>
      <c r="F23" s="23">
        <f t="shared" si="1"/>
        <v>0</v>
      </c>
      <c r="G23" s="25">
        <f t="shared" si="2"/>
        <v>0</v>
      </c>
    </row>
    <row r="24" spans="2:7" x14ac:dyDescent="0.25">
      <c r="C24" s="17">
        <v>3.1250000000000002E-3</v>
      </c>
      <c r="D24" s="18">
        <f t="shared" si="0"/>
        <v>270.00000000000006</v>
      </c>
      <c r="E24" s="23">
        <v>0.49</v>
      </c>
      <c r="F24" s="23">
        <f t="shared" si="1"/>
        <v>0</v>
      </c>
      <c r="G24" s="25">
        <f t="shared" si="2"/>
        <v>0</v>
      </c>
    </row>
    <row r="25" spans="2:7" x14ac:dyDescent="0.25">
      <c r="C25" s="24">
        <v>3.4722222222222199E-3</v>
      </c>
      <c r="D25" s="18">
        <f t="shared" si="0"/>
        <v>299.99999999999977</v>
      </c>
      <c r="E25" s="23">
        <v>0.49</v>
      </c>
      <c r="F25" s="23">
        <f t="shared" si="1"/>
        <v>0</v>
      </c>
      <c r="G25" s="25">
        <f t="shared" si="2"/>
        <v>0</v>
      </c>
    </row>
    <row r="26" spans="2:7" x14ac:dyDescent="0.25">
      <c r="C26" s="17">
        <v>3.81944444444444E-3</v>
      </c>
      <c r="D26" s="18">
        <f t="shared" si="0"/>
        <v>329.9999999999996</v>
      </c>
      <c r="E26" s="23">
        <v>0.49</v>
      </c>
      <c r="F26" s="23">
        <f t="shared" si="1"/>
        <v>0</v>
      </c>
      <c r="G26" s="25">
        <f t="shared" si="2"/>
        <v>0</v>
      </c>
    </row>
    <row r="27" spans="2:7" x14ac:dyDescent="0.25">
      <c r="B27" s="27"/>
      <c r="C27" s="24">
        <v>4.1666666666666701E-3</v>
      </c>
      <c r="D27" s="18">
        <f t="shared" si="0"/>
        <v>360.00000000000034</v>
      </c>
      <c r="E27" s="23">
        <v>0.49</v>
      </c>
      <c r="F27" s="23">
        <f t="shared" si="1"/>
        <v>0</v>
      </c>
      <c r="G27" s="25">
        <f t="shared" si="2"/>
        <v>0</v>
      </c>
    </row>
    <row r="28" spans="2:7" x14ac:dyDescent="0.25">
      <c r="B28" s="27"/>
      <c r="C28" s="17">
        <v>4.5138888888888902E-3</v>
      </c>
      <c r="D28" s="18">
        <f t="shared" si="0"/>
        <v>390.00000000000011</v>
      </c>
      <c r="E28" s="23">
        <v>0.49</v>
      </c>
      <c r="F28" s="23">
        <f t="shared" si="1"/>
        <v>0</v>
      </c>
      <c r="G28" s="25">
        <f t="shared" si="2"/>
        <v>0</v>
      </c>
    </row>
    <row r="29" spans="2:7" x14ac:dyDescent="0.25">
      <c r="C29" s="24">
        <v>4.8611111111111103E-3</v>
      </c>
      <c r="D29" s="18">
        <f t="shared" si="0"/>
        <v>419.99999999999989</v>
      </c>
      <c r="E29" s="23">
        <v>0.49</v>
      </c>
      <c r="F29" s="23">
        <f t="shared" si="1"/>
        <v>0</v>
      </c>
      <c r="G29" s="25">
        <f t="shared" si="2"/>
        <v>0</v>
      </c>
    </row>
    <row r="30" spans="2:7" x14ac:dyDescent="0.25">
      <c r="C30" s="17">
        <v>5.2083333333333296E-3</v>
      </c>
      <c r="D30" s="18">
        <f t="shared" si="0"/>
        <v>449.99999999999966</v>
      </c>
      <c r="E30" s="23">
        <v>0.49</v>
      </c>
      <c r="F30" s="23">
        <f t="shared" si="1"/>
        <v>0</v>
      </c>
      <c r="G30" s="25">
        <f t="shared" si="2"/>
        <v>0</v>
      </c>
    </row>
    <row r="31" spans="2:7" x14ac:dyDescent="0.25">
      <c r="C31" s="24">
        <v>5.5555555555555601E-3</v>
      </c>
      <c r="D31" s="18">
        <f t="shared" si="0"/>
        <v>480.00000000000045</v>
      </c>
      <c r="E31" s="23">
        <v>0.49</v>
      </c>
      <c r="F31" s="23">
        <f t="shared" si="1"/>
        <v>0</v>
      </c>
      <c r="G31" s="25">
        <f t="shared" si="2"/>
        <v>0</v>
      </c>
    </row>
    <row r="32" spans="2:7" x14ac:dyDescent="0.25">
      <c r="C32" s="17">
        <v>5.9027777777777802E-3</v>
      </c>
      <c r="D32" s="18">
        <f t="shared" si="0"/>
        <v>510.00000000000023</v>
      </c>
      <c r="E32" s="23">
        <v>0.49</v>
      </c>
      <c r="F32" s="23">
        <f t="shared" si="1"/>
        <v>0</v>
      </c>
      <c r="G32" s="25">
        <f t="shared" si="2"/>
        <v>0</v>
      </c>
    </row>
    <row r="33" spans="2:7" x14ac:dyDescent="0.25">
      <c r="C33" s="24">
        <v>6.2500000000000003E-3</v>
      </c>
      <c r="D33" s="18">
        <f t="shared" si="0"/>
        <v>540.00000000000011</v>
      </c>
      <c r="E33" s="23">
        <v>0.49</v>
      </c>
      <c r="F33" s="23">
        <f t="shared" si="1"/>
        <v>0</v>
      </c>
      <c r="G33" s="25">
        <f t="shared" si="2"/>
        <v>0</v>
      </c>
    </row>
    <row r="34" spans="2:7" x14ac:dyDescent="0.25">
      <c r="C34" s="17">
        <v>6.5972222222222196E-3</v>
      </c>
      <c r="D34" s="18">
        <f t="shared" si="0"/>
        <v>569.99999999999977</v>
      </c>
      <c r="E34" s="23">
        <v>0.49</v>
      </c>
      <c r="F34" s="23">
        <f t="shared" si="1"/>
        <v>0</v>
      </c>
      <c r="G34" s="25">
        <f t="shared" si="2"/>
        <v>0</v>
      </c>
    </row>
    <row r="35" spans="2:7" x14ac:dyDescent="0.25">
      <c r="C35" s="24">
        <v>6.9444444444444397E-3</v>
      </c>
      <c r="D35" s="18">
        <f t="shared" si="0"/>
        <v>599.99999999999955</v>
      </c>
      <c r="E35" s="23">
        <v>0.49</v>
      </c>
      <c r="F35" s="23">
        <f t="shared" ref="F35:F42" si="3">E35-$E$11</f>
        <v>0</v>
      </c>
      <c r="G35" s="28">
        <f t="shared" ref="G35:G42" si="4">F35/(D35-D34)</f>
        <v>0</v>
      </c>
    </row>
    <row r="36" spans="2:7" x14ac:dyDescent="0.25">
      <c r="C36" s="17">
        <v>7.2916666666666703E-3</v>
      </c>
      <c r="D36" s="18">
        <f t="shared" si="0"/>
        <v>630.00000000000034</v>
      </c>
      <c r="E36" s="23">
        <v>0.49</v>
      </c>
      <c r="F36" s="23">
        <f t="shared" si="3"/>
        <v>0</v>
      </c>
      <c r="G36" s="28">
        <f t="shared" si="4"/>
        <v>0</v>
      </c>
    </row>
    <row r="37" spans="2:7" x14ac:dyDescent="0.25">
      <c r="C37" s="24">
        <v>7.6388888888888904E-3</v>
      </c>
      <c r="D37" s="18">
        <f t="shared" si="0"/>
        <v>660.00000000000011</v>
      </c>
      <c r="E37" s="23">
        <v>0.49</v>
      </c>
      <c r="F37" s="23">
        <f t="shared" si="3"/>
        <v>0</v>
      </c>
      <c r="G37" s="28">
        <f t="shared" si="4"/>
        <v>0</v>
      </c>
    </row>
    <row r="38" spans="2:7" x14ac:dyDescent="0.25">
      <c r="C38" s="17">
        <v>7.9861111111111105E-3</v>
      </c>
      <c r="D38" s="18">
        <f t="shared" si="0"/>
        <v>690</v>
      </c>
      <c r="E38" s="23">
        <v>0.49</v>
      </c>
      <c r="F38" s="23">
        <f t="shared" si="3"/>
        <v>0</v>
      </c>
      <c r="G38" s="28">
        <f t="shared" si="4"/>
        <v>0</v>
      </c>
    </row>
    <row r="39" spans="2:7" x14ac:dyDescent="0.25">
      <c r="C39" s="24">
        <v>8.3333333333333297E-3</v>
      </c>
      <c r="D39" s="18">
        <f t="shared" si="0"/>
        <v>719.99999999999966</v>
      </c>
      <c r="E39" s="23">
        <v>0.49</v>
      </c>
      <c r="F39" s="23">
        <f t="shared" si="3"/>
        <v>0</v>
      </c>
      <c r="G39" s="28">
        <f t="shared" si="4"/>
        <v>0</v>
      </c>
    </row>
    <row r="40" spans="2:7" x14ac:dyDescent="0.25">
      <c r="C40" s="17">
        <v>8.6805555555555594E-3</v>
      </c>
      <c r="D40" s="18">
        <f t="shared" si="0"/>
        <v>750.00000000000034</v>
      </c>
      <c r="E40" s="23">
        <v>0.49</v>
      </c>
      <c r="F40" s="23">
        <f t="shared" si="3"/>
        <v>0</v>
      </c>
      <c r="G40" s="28">
        <f t="shared" si="4"/>
        <v>0</v>
      </c>
    </row>
    <row r="41" spans="2:7" x14ac:dyDescent="0.25">
      <c r="C41" s="24">
        <v>9.0277777777777804E-3</v>
      </c>
      <c r="D41" s="18">
        <f t="shared" si="0"/>
        <v>780.00000000000023</v>
      </c>
      <c r="E41" s="23">
        <v>0.49</v>
      </c>
      <c r="F41" s="23">
        <f t="shared" si="3"/>
        <v>0</v>
      </c>
      <c r="G41" s="28">
        <f t="shared" si="4"/>
        <v>0</v>
      </c>
    </row>
    <row r="42" spans="2:7" x14ac:dyDescent="0.25">
      <c r="C42" s="17">
        <v>9.3749999999999997E-3</v>
      </c>
      <c r="D42" s="18">
        <f t="shared" si="0"/>
        <v>809.99999999999989</v>
      </c>
      <c r="E42" s="23">
        <v>0.49</v>
      </c>
      <c r="F42" s="23">
        <f t="shared" si="3"/>
        <v>0</v>
      </c>
      <c r="G42" s="28">
        <f t="shared" si="4"/>
        <v>0</v>
      </c>
    </row>
    <row r="43" spans="2:7" x14ac:dyDescent="0.25">
      <c r="B43" t="s">
        <v>52</v>
      </c>
      <c r="C43" s="24">
        <v>9.7222222222222206E-3</v>
      </c>
      <c r="D43" s="18">
        <f t="shared" ref="D43:D46" si="5">C43*24*60*60</f>
        <v>839.99999999999977</v>
      </c>
      <c r="E43" s="23">
        <v>0.49</v>
      </c>
      <c r="F43" s="23">
        <f t="shared" ref="F43:F46" si="6">E43-$E$11</f>
        <v>0</v>
      </c>
      <c r="G43" s="28">
        <f t="shared" ref="G43:G46" si="7">F43/(D43-D42)</f>
        <v>0</v>
      </c>
    </row>
    <row r="44" spans="2:7" x14ac:dyDescent="0.25">
      <c r="C44" s="17">
        <v>1.00694444444444E-2</v>
      </c>
      <c r="D44" s="18">
        <f t="shared" si="5"/>
        <v>869.99999999999613</v>
      </c>
      <c r="E44" s="23">
        <v>0.49</v>
      </c>
      <c r="F44" s="23">
        <f t="shared" si="6"/>
        <v>0</v>
      </c>
      <c r="G44" s="28">
        <f t="shared" si="7"/>
        <v>0</v>
      </c>
    </row>
    <row r="45" spans="2:7" x14ac:dyDescent="0.25">
      <c r="C45" s="24">
        <v>1.0416666666666701E-2</v>
      </c>
      <c r="D45" s="18">
        <f t="shared" si="5"/>
        <v>900.00000000000296</v>
      </c>
      <c r="E45" s="23">
        <v>0.49</v>
      </c>
      <c r="F45" s="23">
        <f t="shared" si="6"/>
        <v>0</v>
      </c>
      <c r="G45" s="28">
        <f t="shared" si="7"/>
        <v>0</v>
      </c>
    </row>
    <row r="46" spans="2:7" x14ac:dyDescent="0.25">
      <c r="C46" s="17">
        <v>1.0763888888888899E-2</v>
      </c>
      <c r="D46" s="18">
        <f t="shared" si="5"/>
        <v>930.00000000000091</v>
      </c>
      <c r="E46" s="23">
        <v>0.49</v>
      </c>
      <c r="F46" s="23">
        <f t="shared" si="6"/>
        <v>0</v>
      </c>
      <c r="G46" s="28">
        <f t="shared" si="7"/>
        <v>0</v>
      </c>
    </row>
    <row r="47" spans="2:7" x14ac:dyDescent="0.25">
      <c r="C47" s="17">
        <v>1.1111111111111301E-2</v>
      </c>
      <c r="D47" s="18">
        <f t="shared" ref="D47:D65" si="8">C47*24*60*60</f>
        <v>960.00000000001637</v>
      </c>
      <c r="E47" s="23">
        <v>0.49</v>
      </c>
      <c r="F47" s="23">
        <f t="shared" ref="F47:F65" si="9">E47-$E$11</f>
        <v>0</v>
      </c>
      <c r="G47" s="28">
        <f t="shared" ref="G47:G65" si="10">F47/(D47-D46)</f>
        <v>0</v>
      </c>
    </row>
    <row r="48" spans="2:7" x14ac:dyDescent="0.25">
      <c r="C48" s="24">
        <v>1.14583333333336E-2</v>
      </c>
      <c r="D48" s="18">
        <f t="shared" si="8"/>
        <v>990.00000000002296</v>
      </c>
      <c r="E48" s="23">
        <v>0.49</v>
      </c>
      <c r="F48" s="23">
        <f t="shared" si="9"/>
        <v>0</v>
      </c>
      <c r="G48" s="28">
        <f t="shared" si="10"/>
        <v>0</v>
      </c>
    </row>
    <row r="49" spans="3:7" x14ac:dyDescent="0.25">
      <c r="C49" s="17">
        <v>1.18055555555559E-2</v>
      </c>
      <c r="D49" s="18">
        <f t="shared" si="8"/>
        <v>1020.0000000000298</v>
      </c>
      <c r="E49" s="23">
        <v>0.49</v>
      </c>
      <c r="F49" s="23">
        <f t="shared" si="9"/>
        <v>0</v>
      </c>
      <c r="G49" s="28">
        <f t="shared" si="10"/>
        <v>0</v>
      </c>
    </row>
    <row r="50" spans="3:7" x14ac:dyDescent="0.25">
      <c r="C50" s="17">
        <v>1.21527777777782E-2</v>
      </c>
      <c r="D50" s="18">
        <f t="shared" si="8"/>
        <v>1050.0000000000364</v>
      </c>
      <c r="E50" s="23">
        <v>0.49</v>
      </c>
      <c r="F50" s="23">
        <f t="shared" si="9"/>
        <v>0</v>
      </c>
      <c r="G50" s="28">
        <f t="shared" si="10"/>
        <v>0</v>
      </c>
    </row>
    <row r="51" spans="3:7" x14ac:dyDescent="0.25">
      <c r="C51" s="24">
        <v>1.25000000000005E-2</v>
      </c>
      <c r="D51" s="18">
        <f t="shared" si="8"/>
        <v>1080.0000000000432</v>
      </c>
      <c r="E51" s="23">
        <v>0.49</v>
      </c>
      <c r="F51" s="23">
        <f t="shared" si="9"/>
        <v>0</v>
      </c>
      <c r="G51" s="28">
        <f t="shared" si="10"/>
        <v>0</v>
      </c>
    </row>
    <row r="52" spans="3:7" x14ac:dyDescent="0.25">
      <c r="C52" s="17">
        <v>1.2847222222222799E-2</v>
      </c>
      <c r="D52" s="18">
        <f t="shared" si="8"/>
        <v>1110.0000000000498</v>
      </c>
      <c r="E52" s="23">
        <v>0.49</v>
      </c>
      <c r="F52" s="23">
        <f t="shared" si="9"/>
        <v>0</v>
      </c>
      <c r="G52" s="28">
        <f t="shared" si="10"/>
        <v>0</v>
      </c>
    </row>
    <row r="53" spans="3:7" x14ac:dyDescent="0.25">
      <c r="C53" s="17">
        <v>1.31944444444451E-2</v>
      </c>
      <c r="D53" s="18">
        <f t="shared" si="8"/>
        <v>1140.0000000000566</v>
      </c>
      <c r="E53" s="23">
        <v>0.49</v>
      </c>
      <c r="F53" s="23">
        <f t="shared" si="9"/>
        <v>0</v>
      </c>
      <c r="G53" s="28">
        <f t="shared" si="10"/>
        <v>0</v>
      </c>
    </row>
    <row r="54" spans="3:7" x14ac:dyDescent="0.25">
      <c r="C54" s="24">
        <v>1.3541666666667399E-2</v>
      </c>
      <c r="D54" s="18">
        <f t="shared" si="8"/>
        <v>1170.0000000000632</v>
      </c>
      <c r="E54" s="23">
        <v>0.49</v>
      </c>
      <c r="F54" s="23">
        <f t="shared" si="9"/>
        <v>0</v>
      </c>
      <c r="G54" s="28">
        <f t="shared" si="10"/>
        <v>0</v>
      </c>
    </row>
    <row r="55" spans="3:7" x14ac:dyDescent="0.25">
      <c r="C55" s="17">
        <v>1.38888888888897E-2</v>
      </c>
      <c r="D55" s="18">
        <f t="shared" si="8"/>
        <v>1200.00000000007</v>
      </c>
      <c r="E55" s="23">
        <v>0.49</v>
      </c>
      <c r="F55" s="23">
        <f>E55-$E$11</f>
        <v>0</v>
      </c>
      <c r="G55" s="28">
        <f t="shared" si="10"/>
        <v>0</v>
      </c>
    </row>
    <row r="56" spans="3:7" x14ac:dyDescent="0.25">
      <c r="C56" s="17">
        <v>1.4236111111112001E-2</v>
      </c>
      <c r="D56" s="18">
        <f t="shared" si="8"/>
        <v>1230.0000000000769</v>
      </c>
      <c r="E56" s="23">
        <v>0.49</v>
      </c>
      <c r="F56" s="23">
        <f t="shared" si="9"/>
        <v>0</v>
      </c>
      <c r="G56" s="28">
        <f t="shared" si="10"/>
        <v>0</v>
      </c>
    </row>
    <row r="57" spans="3:7" x14ac:dyDescent="0.25">
      <c r="C57" s="24">
        <v>1.45833333333343E-2</v>
      </c>
      <c r="D57" s="18">
        <f t="shared" si="8"/>
        <v>1260.0000000000837</v>
      </c>
      <c r="E57" s="23">
        <v>0.49</v>
      </c>
      <c r="F57" s="23">
        <f t="shared" si="9"/>
        <v>0</v>
      </c>
      <c r="G57" s="28">
        <f t="shared" si="10"/>
        <v>0</v>
      </c>
    </row>
    <row r="58" spans="3:7" x14ac:dyDescent="0.25">
      <c r="C58" s="17">
        <v>1.4930555555556601E-2</v>
      </c>
      <c r="D58" s="18">
        <f t="shared" si="8"/>
        <v>1290.0000000000905</v>
      </c>
      <c r="E58" s="23">
        <v>0.49</v>
      </c>
      <c r="F58" s="23">
        <f t="shared" si="9"/>
        <v>0</v>
      </c>
      <c r="G58" s="28">
        <f t="shared" si="10"/>
        <v>0</v>
      </c>
    </row>
    <row r="59" spans="3:7" x14ac:dyDescent="0.25">
      <c r="C59" s="17">
        <v>1.52777777777789E-2</v>
      </c>
      <c r="D59" s="18">
        <f t="shared" si="8"/>
        <v>1320.0000000000969</v>
      </c>
      <c r="E59" s="23">
        <v>0.49</v>
      </c>
      <c r="F59" s="23">
        <f t="shared" si="9"/>
        <v>0</v>
      </c>
      <c r="G59" s="28">
        <f t="shared" si="10"/>
        <v>0</v>
      </c>
    </row>
    <row r="60" spans="3:7" x14ac:dyDescent="0.25">
      <c r="C60" s="24">
        <v>1.56250000000012E-2</v>
      </c>
      <c r="D60" s="18">
        <f t="shared" si="8"/>
        <v>1350.0000000001039</v>
      </c>
      <c r="E60" s="23">
        <v>0.49</v>
      </c>
      <c r="F60" s="23">
        <f t="shared" si="9"/>
        <v>0</v>
      </c>
      <c r="G60" s="28">
        <f t="shared" si="10"/>
        <v>0</v>
      </c>
    </row>
    <row r="61" spans="3:7" x14ac:dyDescent="0.25">
      <c r="C61" s="17">
        <v>1.5972222222223501E-2</v>
      </c>
      <c r="D61" s="18">
        <f t="shared" si="8"/>
        <v>1380.0000000001107</v>
      </c>
      <c r="E61" s="23">
        <v>0.49</v>
      </c>
      <c r="F61" s="23">
        <f t="shared" si="9"/>
        <v>0</v>
      </c>
      <c r="G61" s="28">
        <f t="shared" si="10"/>
        <v>0</v>
      </c>
    </row>
    <row r="62" spans="3:7" x14ac:dyDescent="0.25">
      <c r="C62" s="17">
        <v>1.6319444444445799E-2</v>
      </c>
      <c r="D62" s="18">
        <f t="shared" si="8"/>
        <v>1410.0000000001169</v>
      </c>
      <c r="E62" s="23">
        <v>0.49299999999999999</v>
      </c>
      <c r="F62" s="23">
        <f t="shared" si="9"/>
        <v>3.0000000000000027E-3</v>
      </c>
      <c r="G62" s="28">
        <f t="shared" si="10"/>
        <v>9.9999999999979622E-5</v>
      </c>
    </row>
    <row r="63" spans="3:7" x14ac:dyDescent="0.25">
      <c r="C63" s="24">
        <v>1.6666666666668099E-2</v>
      </c>
      <c r="D63" s="18">
        <f t="shared" si="8"/>
        <v>1440.0000000001239</v>
      </c>
      <c r="E63" s="23">
        <v>0.496</v>
      </c>
      <c r="F63" s="23">
        <f t="shared" si="9"/>
        <v>6.0000000000000053E-3</v>
      </c>
      <c r="G63" s="28">
        <f t="shared" si="10"/>
        <v>1.999999999999532E-4</v>
      </c>
    </row>
    <row r="64" spans="3:7" x14ac:dyDescent="0.25">
      <c r="C64" s="17">
        <v>1.70138888888904E-2</v>
      </c>
      <c r="D64" s="18">
        <f t="shared" si="8"/>
        <v>1470.0000000001307</v>
      </c>
      <c r="E64" s="23">
        <v>0.49</v>
      </c>
      <c r="F64" s="23">
        <f t="shared" si="9"/>
        <v>0</v>
      </c>
      <c r="G64" s="28">
        <f t="shared" si="10"/>
        <v>0</v>
      </c>
    </row>
    <row r="65" spans="3:7" x14ac:dyDescent="0.25">
      <c r="C65" s="17">
        <v>1.7361111111112701E-2</v>
      </c>
      <c r="D65" s="18">
        <f t="shared" si="8"/>
        <v>1500.0000000001373</v>
      </c>
      <c r="E65" s="23">
        <v>0.54200000000000004</v>
      </c>
      <c r="F65" s="23">
        <f t="shared" si="9"/>
        <v>5.2000000000000046E-2</v>
      </c>
      <c r="G65" s="28">
        <f t="shared" si="10"/>
        <v>1.733333333332954E-3</v>
      </c>
    </row>
    <row r="66" spans="3:7" x14ac:dyDescent="0.25">
      <c r="C66" s="17">
        <v>1.7708333333335002E-2</v>
      </c>
      <c r="D66" s="18">
        <f t="shared" ref="D66:D76" si="11">C66*24*60*60</f>
        <v>1530.0000000001442</v>
      </c>
      <c r="E66" s="23">
        <v>0.52600000000000002</v>
      </c>
      <c r="F66" s="23">
        <f t="shared" ref="F66:F76" si="12">E66-$E$11</f>
        <v>3.6000000000000032E-2</v>
      </c>
      <c r="G66" s="28">
        <f t="shared" ref="G66:G76" si="13">F66/(D66-D65)</f>
        <v>1.1999999999997282E-3</v>
      </c>
    </row>
    <row r="67" spans="3:7" x14ac:dyDescent="0.25">
      <c r="C67" s="17">
        <v>1.8055555555557299E-2</v>
      </c>
      <c r="D67" s="18">
        <f t="shared" si="11"/>
        <v>1560.0000000001507</v>
      </c>
      <c r="E67" s="23">
        <v>0.49</v>
      </c>
      <c r="F67" s="23">
        <f t="shared" si="12"/>
        <v>0</v>
      </c>
      <c r="G67" s="28">
        <f t="shared" si="13"/>
        <v>0</v>
      </c>
    </row>
    <row r="68" spans="3:7" x14ac:dyDescent="0.25">
      <c r="C68" s="24">
        <v>1.84027777777796E-2</v>
      </c>
      <c r="D68" s="18">
        <f t="shared" si="11"/>
        <v>1590.0000000001573</v>
      </c>
      <c r="E68" s="23">
        <v>0.49</v>
      </c>
      <c r="F68" s="23">
        <f t="shared" si="12"/>
        <v>0</v>
      </c>
      <c r="G68" s="28">
        <f t="shared" si="13"/>
        <v>0</v>
      </c>
    </row>
    <row r="69" spans="3:7" x14ac:dyDescent="0.25">
      <c r="C69" s="17">
        <v>1.8750000000001901E-2</v>
      </c>
      <c r="D69" s="18">
        <f t="shared" si="11"/>
        <v>1620.0000000001642</v>
      </c>
      <c r="E69" s="23">
        <v>0.496</v>
      </c>
      <c r="F69" s="23">
        <f t="shared" si="12"/>
        <v>6.0000000000000053E-3</v>
      </c>
      <c r="G69" s="28">
        <f t="shared" si="13"/>
        <v>1.9999999999995469E-4</v>
      </c>
    </row>
    <row r="70" spans="3:7" x14ac:dyDescent="0.25">
      <c r="C70" s="17">
        <v>1.9097222222224201E-2</v>
      </c>
      <c r="D70" s="18">
        <f t="shared" si="11"/>
        <v>1650.000000000171</v>
      </c>
      <c r="E70" s="23">
        <v>0.49</v>
      </c>
      <c r="F70" s="23">
        <f t="shared" si="12"/>
        <v>0</v>
      </c>
      <c r="G70" s="28">
        <f t="shared" si="13"/>
        <v>0</v>
      </c>
    </row>
    <row r="71" spans="3:7" x14ac:dyDescent="0.25">
      <c r="C71" s="17">
        <v>1.9444444444446499E-2</v>
      </c>
      <c r="D71" s="18">
        <f t="shared" si="11"/>
        <v>1680.0000000001776</v>
      </c>
      <c r="E71" s="23">
        <v>0.49</v>
      </c>
      <c r="F71" s="23">
        <f t="shared" si="12"/>
        <v>0</v>
      </c>
      <c r="G71" s="28">
        <f t="shared" si="13"/>
        <v>0</v>
      </c>
    </row>
    <row r="72" spans="3:7" x14ac:dyDescent="0.25">
      <c r="C72" s="17">
        <v>1.9791666666668799E-2</v>
      </c>
      <c r="D72" s="18">
        <f t="shared" si="11"/>
        <v>1710.0000000001842</v>
      </c>
      <c r="E72" s="23">
        <v>0.49</v>
      </c>
      <c r="F72" s="23">
        <f t="shared" si="12"/>
        <v>0</v>
      </c>
      <c r="G72" s="28">
        <f t="shared" si="13"/>
        <v>0</v>
      </c>
    </row>
    <row r="73" spans="3:7" x14ac:dyDescent="0.25">
      <c r="C73" s="24">
        <v>2.01388888888911E-2</v>
      </c>
      <c r="D73" s="18">
        <f t="shared" si="11"/>
        <v>1740.000000000191</v>
      </c>
      <c r="E73" s="23">
        <v>0.49</v>
      </c>
      <c r="F73" s="23">
        <f t="shared" si="12"/>
        <v>0</v>
      </c>
      <c r="G73" s="28">
        <f t="shared" si="13"/>
        <v>0</v>
      </c>
    </row>
    <row r="74" spans="3:7" x14ac:dyDescent="0.25">
      <c r="C74" s="17">
        <v>2.0486111111113401E-2</v>
      </c>
      <c r="D74" s="18">
        <f t="shared" si="11"/>
        <v>1770.000000000198</v>
      </c>
      <c r="E74" s="23">
        <v>0.495</v>
      </c>
      <c r="F74" s="23">
        <f t="shared" si="12"/>
        <v>5.0000000000000044E-3</v>
      </c>
      <c r="G74" s="28">
        <f t="shared" si="13"/>
        <v>1.6666666666662766E-4</v>
      </c>
    </row>
    <row r="75" spans="3:7" x14ac:dyDescent="0.25">
      <c r="C75" s="17">
        <v>2.0833333333335698E-2</v>
      </c>
      <c r="D75" s="18">
        <f t="shared" si="11"/>
        <v>1800.0000000002042</v>
      </c>
      <c r="E75" s="23">
        <v>0.49</v>
      </c>
      <c r="F75" s="23">
        <f t="shared" si="12"/>
        <v>0</v>
      </c>
      <c r="G75" s="28">
        <f t="shared" si="13"/>
        <v>0</v>
      </c>
    </row>
    <row r="76" spans="3:7" x14ac:dyDescent="0.25">
      <c r="C76" s="17">
        <v>2.1180555555557999E-2</v>
      </c>
      <c r="D76" s="18">
        <f t="shared" si="11"/>
        <v>1830.000000000211</v>
      </c>
      <c r="E76" s="23">
        <v>0.52900000000000003</v>
      </c>
      <c r="F76" s="23">
        <f t="shared" si="12"/>
        <v>3.9000000000000035E-2</v>
      </c>
      <c r="G76" s="28">
        <f t="shared" si="13"/>
        <v>1.2999999999997055E-3</v>
      </c>
    </row>
    <row r="77" spans="3:7" x14ac:dyDescent="0.25">
      <c r="C77" s="17">
        <v>2.15277777777803E-2</v>
      </c>
      <c r="D77" s="18">
        <f t="shared" ref="D77:D87" si="14">C77*24*60*60</f>
        <v>1860.0000000002181</v>
      </c>
      <c r="E77" s="23">
        <v>0.504</v>
      </c>
      <c r="F77" s="23">
        <f t="shared" ref="F77:F87" si="15">E77-$E$11</f>
        <v>1.4000000000000012E-2</v>
      </c>
      <c r="G77" s="28">
        <f t="shared" ref="G77:G87" si="16">F77/(D77-D76)</f>
        <v>4.6666666666655743E-4</v>
      </c>
    </row>
    <row r="78" spans="3:7" x14ac:dyDescent="0.25">
      <c r="C78" s="17">
        <v>2.1875000000002601E-2</v>
      </c>
      <c r="D78" s="18">
        <f t="shared" si="14"/>
        <v>1890.0000000002246</v>
      </c>
      <c r="E78" s="23">
        <v>0.49</v>
      </c>
      <c r="F78" s="23">
        <f t="shared" si="15"/>
        <v>0</v>
      </c>
      <c r="G78" s="28">
        <f t="shared" si="16"/>
        <v>0</v>
      </c>
    </row>
    <row r="79" spans="3:7" x14ac:dyDescent="0.25">
      <c r="C79" s="17">
        <v>2.2222222222224901E-2</v>
      </c>
      <c r="D79" s="18">
        <f t="shared" si="14"/>
        <v>1920.0000000002315</v>
      </c>
      <c r="E79" s="23">
        <v>0.49</v>
      </c>
      <c r="F79" s="23">
        <f t="shared" si="15"/>
        <v>0</v>
      </c>
      <c r="G79" s="28">
        <f t="shared" si="16"/>
        <v>0</v>
      </c>
    </row>
    <row r="80" spans="3:7" x14ac:dyDescent="0.25">
      <c r="C80" s="17">
        <v>2.2569444444447199E-2</v>
      </c>
      <c r="D80" s="18">
        <f t="shared" si="14"/>
        <v>1950.0000000002378</v>
      </c>
      <c r="E80" s="23">
        <v>0.51</v>
      </c>
      <c r="F80" s="23">
        <f t="shared" si="15"/>
        <v>2.0000000000000018E-2</v>
      </c>
      <c r="G80" s="28">
        <f t="shared" si="16"/>
        <v>6.6666666666652581E-4</v>
      </c>
    </row>
    <row r="81" spans="2:7" x14ac:dyDescent="0.25">
      <c r="C81" s="17">
        <v>2.29166666666695E-2</v>
      </c>
      <c r="D81" s="18">
        <f t="shared" si="14"/>
        <v>1980.0000000002447</v>
      </c>
      <c r="E81" s="23">
        <v>0.49</v>
      </c>
      <c r="F81" s="23">
        <f t="shared" si="15"/>
        <v>0</v>
      </c>
      <c r="G81" s="28">
        <f t="shared" si="16"/>
        <v>0</v>
      </c>
    </row>
    <row r="82" spans="2:7" x14ac:dyDescent="0.25">
      <c r="C82" s="17">
        <v>2.32638888888918E-2</v>
      </c>
      <c r="D82" s="18">
        <f t="shared" si="14"/>
        <v>2010.0000000002515</v>
      </c>
      <c r="E82" s="23">
        <v>0.49</v>
      </c>
      <c r="F82" s="23">
        <f t="shared" si="15"/>
        <v>0</v>
      </c>
      <c r="G82" s="28">
        <f t="shared" si="16"/>
        <v>0</v>
      </c>
    </row>
    <row r="83" spans="2:7" x14ac:dyDescent="0.25">
      <c r="C83" s="17">
        <v>2.3611111111114101E-2</v>
      </c>
      <c r="D83" s="18">
        <f t="shared" si="14"/>
        <v>2040.0000000002583</v>
      </c>
      <c r="E83" s="23">
        <v>0.49</v>
      </c>
      <c r="F83" s="23">
        <f t="shared" si="15"/>
        <v>0</v>
      </c>
      <c r="G83" s="28">
        <f t="shared" si="16"/>
        <v>0</v>
      </c>
    </row>
    <row r="84" spans="2:7" x14ac:dyDescent="0.25">
      <c r="C84" s="17">
        <v>2.3958333333336398E-2</v>
      </c>
      <c r="D84" s="18">
        <f t="shared" si="14"/>
        <v>2070.0000000002647</v>
      </c>
      <c r="E84" s="23">
        <v>0.49</v>
      </c>
      <c r="F84" s="23">
        <f t="shared" si="15"/>
        <v>0</v>
      </c>
      <c r="G84" s="28">
        <f t="shared" si="16"/>
        <v>0</v>
      </c>
    </row>
    <row r="85" spans="2:7" x14ac:dyDescent="0.25">
      <c r="C85" s="17">
        <v>2.4305555555558699E-2</v>
      </c>
      <c r="D85" s="18">
        <f t="shared" si="14"/>
        <v>2100.0000000002715</v>
      </c>
      <c r="E85" s="23">
        <v>0.49</v>
      </c>
      <c r="F85" s="23">
        <f t="shared" si="15"/>
        <v>0</v>
      </c>
      <c r="G85" s="28">
        <f t="shared" si="16"/>
        <v>0</v>
      </c>
    </row>
    <row r="86" spans="2:7" x14ac:dyDescent="0.25">
      <c r="C86" s="17">
        <v>2.4652777777781E-2</v>
      </c>
      <c r="D86" s="18">
        <f t="shared" si="14"/>
        <v>2130.0000000002788</v>
      </c>
      <c r="E86" s="23">
        <v>0.66500000000000004</v>
      </c>
      <c r="F86" s="23">
        <f t="shared" si="15"/>
        <v>0.17500000000000004</v>
      </c>
      <c r="G86" s="28">
        <f t="shared" si="16"/>
        <v>5.8333333333319198E-3</v>
      </c>
    </row>
    <row r="87" spans="2:7" x14ac:dyDescent="0.25">
      <c r="C87" s="17">
        <v>2.5000000000003301E-2</v>
      </c>
      <c r="D87" s="18">
        <f t="shared" si="14"/>
        <v>2160.0000000002851</v>
      </c>
      <c r="E87" s="23">
        <v>0.49</v>
      </c>
      <c r="F87" s="23">
        <f t="shared" si="15"/>
        <v>0</v>
      </c>
      <c r="G87" s="28">
        <f t="shared" si="16"/>
        <v>0</v>
      </c>
    </row>
    <row r="88" spans="2:7" x14ac:dyDescent="0.25">
      <c r="C88" s="17">
        <v>2.5347222222225602E-2</v>
      </c>
      <c r="D88" s="18">
        <f t="shared" ref="D88:D95" si="17">C88*24*60*60</f>
        <v>2190.0000000002919</v>
      </c>
      <c r="E88" s="23">
        <v>0.49</v>
      </c>
      <c r="F88" s="23">
        <f t="shared" ref="F88:F120" si="18">E88-$E$11</f>
        <v>0</v>
      </c>
      <c r="G88" s="28">
        <f t="shared" ref="G88:G120" si="19">F88/(D88-D87)</f>
        <v>0</v>
      </c>
    </row>
    <row r="89" spans="2:7" x14ac:dyDescent="0.25">
      <c r="B89" s="27" t="s">
        <v>55</v>
      </c>
      <c r="C89" s="17">
        <v>2.5694444444447899E-2</v>
      </c>
      <c r="D89" s="18">
        <f t="shared" si="17"/>
        <v>2220.0000000002983</v>
      </c>
      <c r="E89" s="23">
        <v>0.49</v>
      </c>
      <c r="F89" s="23">
        <f t="shared" si="18"/>
        <v>0</v>
      </c>
      <c r="G89" s="28">
        <f t="shared" si="19"/>
        <v>0</v>
      </c>
    </row>
    <row r="90" spans="2:7" x14ac:dyDescent="0.25">
      <c r="C90" s="17">
        <v>2.60416666666702E-2</v>
      </c>
      <c r="D90" s="18">
        <f t="shared" si="17"/>
        <v>2250.0000000003051</v>
      </c>
      <c r="E90" s="23">
        <v>0.49</v>
      </c>
      <c r="F90" s="23">
        <f t="shared" si="18"/>
        <v>0</v>
      </c>
      <c r="G90" s="28">
        <f t="shared" si="19"/>
        <v>0</v>
      </c>
    </row>
    <row r="91" spans="2:7" x14ac:dyDescent="0.25">
      <c r="C91" s="17">
        <v>2.6388888888892501E-2</v>
      </c>
      <c r="D91" s="18">
        <f t="shared" si="17"/>
        <v>2280.000000000312</v>
      </c>
      <c r="E91" s="23">
        <v>0.49</v>
      </c>
      <c r="F91" s="23">
        <f t="shared" si="18"/>
        <v>0</v>
      </c>
      <c r="G91" s="28">
        <f t="shared" si="19"/>
        <v>0</v>
      </c>
    </row>
    <row r="92" spans="2:7" x14ac:dyDescent="0.25">
      <c r="C92" s="17">
        <v>2.6736111111114801E-2</v>
      </c>
      <c r="D92" s="18">
        <f t="shared" si="17"/>
        <v>2310.0000000003188</v>
      </c>
      <c r="E92" s="23">
        <v>0.51200000000000001</v>
      </c>
      <c r="F92" s="23">
        <f t="shared" si="18"/>
        <v>2.200000000000002E-2</v>
      </c>
      <c r="G92" s="28">
        <f t="shared" si="19"/>
        <v>7.3333333333316724E-4</v>
      </c>
    </row>
    <row r="93" spans="2:7" x14ac:dyDescent="0.25">
      <c r="C93" s="17">
        <v>2.7083333333337099E-2</v>
      </c>
      <c r="D93" s="18">
        <f t="shared" si="17"/>
        <v>2340.0000000003251</v>
      </c>
      <c r="E93" s="23">
        <v>0.49</v>
      </c>
      <c r="F93" s="23">
        <f t="shared" si="18"/>
        <v>0</v>
      </c>
      <c r="G93" s="28">
        <f t="shared" si="19"/>
        <v>0</v>
      </c>
    </row>
    <row r="94" spans="2:7" x14ac:dyDescent="0.25">
      <c r="C94" s="17">
        <v>2.7430555555559399E-2</v>
      </c>
      <c r="D94" s="18">
        <f t="shared" si="17"/>
        <v>2370.000000000332</v>
      </c>
      <c r="E94" s="23">
        <v>0.49009999999999998</v>
      </c>
      <c r="F94" s="23">
        <f t="shared" si="18"/>
        <v>9.9999999999988987E-5</v>
      </c>
      <c r="G94" s="28">
        <f t="shared" si="19"/>
        <v>3.3333333333322085E-6</v>
      </c>
    </row>
    <row r="95" spans="2:7" x14ac:dyDescent="0.25">
      <c r="C95" s="17">
        <v>2.77777777777817E-2</v>
      </c>
      <c r="D95" s="18">
        <f t="shared" si="17"/>
        <v>2400.0000000003388</v>
      </c>
      <c r="E95" s="23">
        <v>0.69599999999999995</v>
      </c>
      <c r="F95" s="23">
        <f t="shared" si="18"/>
        <v>0.20599999999999996</v>
      </c>
      <c r="G95" s="28">
        <f t="shared" si="19"/>
        <v>6.8666666666651038E-3</v>
      </c>
    </row>
    <row r="96" spans="2:7" x14ac:dyDescent="0.25">
      <c r="C96" s="17">
        <v>2.8125000000004001E-2</v>
      </c>
      <c r="D96" s="18">
        <f t="shared" ref="D96:D102" si="20">C96*24*60*60</f>
        <v>2430.0000000003452</v>
      </c>
      <c r="E96" s="23">
        <v>1.075</v>
      </c>
      <c r="F96" s="23">
        <f t="shared" si="18"/>
        <v>0.58499999999999996</v>
      </c>
      <c r="G96" s="28">
        <f t="shared" si="19"/>
        <v>1.9499999999995861E-2</v>
      </c>
    </row>
    <row r="97" spans="3:7" x14ac:dyDescent="0.25">
      <c r="C97" s="17">
        <v>2.8472222222226298E-2</v>
      </c>
      <c r="D97" s="18">
        <f t="shared" si="20"/>
        <v>2460.000000000352</v>
      </c>
      <c r="E97" s="23">
        <v>1.976</v>
      </c>
      <c r="F97" s="23">
        <f t="shared" si="18"/>
        <v>1.486</v>
      </c>
      <c r="G97" s="28">
        <f t="shared" si="19"/>
        <v>4.953333333332207E-2</v>
      </c>
    </row>
    <row r="98" spans="3:7" x14ac:dyDescent="0.25">
      <c r="C98" s="17">
        <v>2.8819444444448599E-2</v>
      </c>
      <c r="D98" s="18">
        <f t="shared" si="20"/>
        <v>2490.0000000003588</v>
      </c>
      <c r="E98" s="23">
        <v>3.4649999999999999</v>
      </c>
      <c r="F98" s="23">
        <f t="shared" si="18"/>
        <v>2.9749999999999996</v>
      </c>
      <c r="G98" s="28">
        <f t="shared" si="19"/>
        <v>9.9166666666644102E-2</v>
      </c>
    </row>
    <row r="99" spans="3:7" x14ac:dyDescent="0.25">
      <c r="C99" s="17">
        <v>2.91666666666709E-2</v>
      </c>
      <c r="D99" s="18">
        <f t="shared" si="20"/>
        <v>2520.0000000003656</v>
      </c>
      <c r="E99" s="23">
        <v>3.6659999999999999</v>
      </c>
      <c r="F99" s="23">
        <f t="shared" si="18"/>
        <v>3.1760000000000002</v>
      </c>
      <c r="G99" s="28">
        <f t="shared" si="19"/>
        <v>0.1058666666666426</v>
      </c>
    </row>
    <row r="100" spans="3:7" x14ac:dyDescent="0.25">
      <c r="C100" s="17">
        <v>2.9513888888893201E-2</v>
      </c>
      <c r="D100" s="18">
        <f t="shared" si="20"/>
        <v>2550.0000000003724</v>
      </c>
      <c r="E100" s="23">
        <v>4.1319999999999997</v>
      </c>
      <c r="F100" s="23">
        <f t="shared" si="18"/>
        <v>3.6419999999999995</v>
      </c>
      <c r="G100" s="28">
        <f t="shared" si="19"/>
        <v>0.12139999999997238</v>
      </c>
    </row>
    <row r="101" spans="3:7" x14ac:dyDescent="0.25">
      <c r="C101" s="17">
        <v>2.9861111111115501E-2</v>
      </c>
      <c r="D101" s="18">
        <f t="shared" si="20"/>
        <v>2580.0000000003793</v>
      </c>
      <c r="E101" s="23">
        <v>2.6779999999999999</v>
      </c>
      <c r="F101" s="23">
        <f t="shared" si="18"/>
        <v>2.1879999999999997</v>
      </c>
      <c r="G101" s="28">
        <f t="shared" si="19"/>
        <v>7.2933333333316738E-2</v>
      </c>
    </row>
    <row r="102" spans="3:7" x14ac:dyDescent="0.25">
      <c r="C102" s="17">
        <v>3.0208333333337799E-2</v>
      </c>
      <c r="D102" s="18">
        <f t="shared" si="20"/>
        <v>2610.0000000003856</v>
      </c>
      <c r="E102" s="23">
        <v>1.3089999999999999</v>
      </c>
      <c r="F102" s="23">
        <f t="shared" si="18"/>
        <v>0.81899999999999995</v>
      </c>
      <c r="G102" s="28">
        <f t="shared" si="19"/>
        <v>2.7299999999994204E-2</v>
      </c>
    </row>
    <row r="103" spans="3:7" x14ac:dyDescent="0.25">
      <c r="C103" s="17">
        <v>3.05555555555601E-2</v>
      </c>
      <c r="D103" s="18">
        <f t="shared" ref="D103:D111" si="21">C103*24*60*60</f>
        <v>2640.0000000003924</v>
      </c>
      <c r="E103" s="23">
        <v>1.546</v>
      </c>
      <c r="F103" s="23">
        <f t="shared" si="18"/>
        <v>1.056</v>
      </c>
      <c r="G103" s="28">
        <f t="shared" si="19"/>
        <v>3.5199999999991995E-2</v>
      </c>
    </row>
    <row r="104" spans="3:7" x14ac:dyDescent="0.25">
      <c r="C104" s="17">
        <v>3.09027777777824E-2</v>
      </c>
      <c r="D104" s="18">
        <f t="shared" si="21"/>
        <v>2670.0000000003993</v>
      </c>
      <c r="E104" s="23">
        <v>1.278</v>
      </c>
      <c r="F104" s="23">
        <f t="shared" si="18"/>
        <v>0.78800000000000003</v>
      </c>
      <c r="G104" s="28">
        <f t="shared" si="19"/>
        <v>2.6266666666660696E-2</v>
      </c>
    </row>
    <row r="105" spans="3:7" x14ac:dyDescent="0.25">
      <c r="C105" s="17">
        <v>3.1250000000004698E-2</v>
      </c>
      <c r="D105" s="18">
        <f t="shared" si="21"/>
        <v>2700.0000000004056</v>
      </c>
      <c r="E105" s="23">
        <v>1.5660000000000001</v>
      </c>
      <c r="F105" s="23">
        <f t="shared" si="18"/>
        <v>1.0760000000000001</v>
      </c>
      <c r="G105" s="28">
        <f t="shared" si="19"/>
        <v>3.586666666665906E-2</v>
      </c>
    </row>
    <row r="106" spans="3:7" x14ac:dyDescent="0.25">
      <c r="C106" s="17">
        <v>3.1597222222227002E-2</v>
      </c>
      <c r="D106" s="18">
        <f t="shared" si="21"/>
        <v>2730.0000000004129</v>
      </c>
      <c r="E106" s="23">
        <v>1.5529999999999999</v>
      </c>
      <c r="F106" s="23">
        <f t="shared" si="18"/>
        <v>1.0629999999999999</v>
      </c>
      <c r="G106" s="28">
        <f t="shared" si="19"/>
        <v>3.543333333332474E-2</v>
      </c>
    </row>
    <row r="107" spans="3:7" x14ac:dyDescent="0.25">
      <c r="C107" s="17">
        <v>3.1944444444449299E-2</v>
      </c>
      <c r="D107" s="18">
        <f t="shared" si="21"/>
        <v>2760.0000000004193</v>
      </c>
      <c r="E107" s="23">
        <v>1.843</v>
      </c>
      <c r="F107" s="23">
        <f t="shared" si="18"/>
        <v>1.353</v>
      </c>
      <c r="G107" s="28">
        <f t="shared" si="19"/>
        <v>4.5099999999990426E-2</v>
      </c>
    </row>
    <row r="108" spans="3:7" x14ac:dyDescent="0.25">
      <c r="C108" s="17">
        <v>3.2291666666671603E-2</v>
      </c>
      <c r="D108" s="18">
        <f t="shared" si="21"/>
        <v>2790.0000000004266</v>
      </c>
      <c r="E108" s="23">
        <v>1.889</v>
      </c>
      <c r="F108" s="23">
        <f t="shared" si="18"/>
        <v>1.399</v>
      </c>
      <c r="G108" s="28">
        <f t="shared" si="19"/>
        <v>4.6633333333322022E-2</v>
      </c>
    </row>
    <row r="109" spans="3:7" x14ac:dyDescent="0.25">
      <c r="C109" s="17">
        <v>3.2638888888893901E-2</v>
      </c>
      <c r="D109" s="18">
        <f t="shared" si="21"/>
        <v>2820.0000000004329</v>
      </c>
      <c r="E109" s="23">
        <v>1.419</v>
      </c>
      <c r="F109" s="23">
        <f t="shared" si="18"/>
        <v>0.92900000000000005</v>
      </c>
      <c r="G109" s="28">
        <f t="shared" si="19"/>
        <v>3.0966666666660096E-2</v>
      </c>
    </row>
    <row r="110" spans="3:7" x14ac:dyDescent="0.25">
      <c r="C110" s="17">
        <v>3.2986111111116198E-2</v>
      </c>
      <c r="D110" s="18">
        <f t="shared" si="21"/>
        <v>2850.0000000004397</v>
      </c>
      <c r="E110" s="23">
        <v>1.5680000000000001</v>
      </c>
      <c r="F110" s="23">
        <f t="shared" si="18"/>
        <v>1.0780000000000001</v>
      </c>
      <c r="G110" s="28">
        <f t="shared" si="19"/>
        <v>3.5933333333325164E-2</v>
      </c>
    </row>
    <row r="111" spans="3:7" x14ac:dyDescent="0.25">
      <c r="C111" s="17">
        <v>3.3333333333338502E-2</v>
      </c>
      <c r="D111" s="18">
        <f t="shared" si="21"/>
        <v>2880.0000000004466</v>
      </c>
      <c r="E111" s="23">
        <v>1.623</v>
      </c>
      <c r="F111" s="23">
        <f t="shared" si="18"/>
        <v>1.133</v>
      </c>
      <c r="G111" s="28">
        <f t="shared" si="19"/>
        <v>3.776666666665808E-2</v>
      </c>
    </row>
    <row r="112" spans="3:7" x14ac:dyDescent="0.25">
      <c r="C112" s="17">
        <v>3.36805555555608E-2</v>
      </c>
      <c r="D112" s="18">
        <f t="shared" ref="D112:D120" si="22">C112*24*60*60</f>
        <v>2910.0000000004534</v>
      </c>
      <c r="E112" s="23">
        <v>0.73899999999999999</v>
      </c>
      <c r="F112" s="23">
        <f t="shared" si="18"/>
        <v>0.249</v>
      </c>
      <c r="G112" s="28">
        <f t="shared" si="19"/>
        <v>8.2999999999981127E-3</v>
      </c>
    </row>
    <row r="113" spans="3:7" x14ac:dyDescent="0.25">
      <c r="C113" s="17">
        <v>3.4027777777783097E-2</v>
      </c>
      <c r="D113" s="18">
        <f t="shared" si="22"/>
        <v>2940.0000000004597</v>
      </c>
      <c r="E113" s="23">
        <v>1.224</v>
      </c>
      <c r="F113" s="23">
        <f t="shared" si="18"/>
        <v>0.73399999999999999</v>
      </c>
      <c r="G113" s="28">
        <f t="shared" si="19"/>
        <v>2.4466666666661474E-2</v>
      </c>
    </row>
    <row r="114" spans="3:7" x14ac:dyDescent="0.25">
      <c r="C114" s="17">
        <v>3.4375000000005401E-2</v>
      </c>
      <c r="D114" s="18">
        <f t="shared" si="22"/>
        <v>2970.000000000467</v>
      </c>
      <c r="E114" s="23">
        <v>1.7849999999999999</v>
      </c>
      <c r="F114" s="23">
        <f t="shared" si="18"/>
        <v>1.2949999999999999</v>
      </c>
      <c r="G114" s="28">
        <f t="shared" si="19"/>
        <v>4.3166666666656195E-2</v>
      </c>
    </row>
    <row r="115" spans="3:7" x14ac:dyDescent="0.25">
      <c r="C115" s="17">
        <v>3.4722222222227699E-2</v>
      </c>
      <c r="D115" s="18">
        <f t="shared" si="22"/>
        <v>3000.0000000004729</v>
      </c>
      <c r="E115" s="23">
        <v>0.94399999999999995</v>
      </c>
      <c r="F115" s="23">
        <f t="shared" si="18"/>
        <v>0.45399999999999996</v>
      </c>
      <c r="G115" s="28">
        <f t="shared" si="19"/>
        <v>1.513333333333035E-2</v>
      </c>
    </row>
    <row r="116" spans="3:7" x14ac:dyDescent="0.25">
      <c r="C116" s="17">
        <v>3.5069444444450003E-2</v>
      </c>
      <c r="D116" s="18">
        <f t="shared" si="22"/>
        <v>3030.0000000004802</v>
      </c>
      <c r="E116" s="23">
        <v>0.69599999999999995</v>
      </c>
      <c r="F116" s="23">
        <f t="shared" si="18"/>
        <v>0.20599999999999996</v>
      </c>
      <c r="G116" s="28">
        <f t="shared" si="19"/>
        <v>6.8666666666649997E-3</v>
      </c>
    </row>
    <row r="117" spans="3:7" x14ac:dyDescent="0.25">
      <c r="C117" s="17">
        <v>3.54166666666723E-2</v>
      </c>
      <c r="D117" s="18">
        <f t="shared" si="22"/>
        <v>3060.000000000487</v>
      </c>
      <c r="E117" s="23">
        <v>0.54700000000000004</v>
      </c>
      <c r="F117" s="23">
        <f t="shared" si="18"/>
        <v>5.7000000000000051E-2</v>
      </c>
      <c r="G117" s="28">
        <f t="shared" si="19"/>
        <v>1.8999999999995698E-3</v>
      </c>
    </row>
    <row r="118" spans="3:7" x14ac:dyDescent="0.25">
      <c r="C118" s="17">
        <v>3.5763888888894597E-2</v>
      </c>
      <c r="D118" s="18">
        <f t="shared" si="22"/>
        <v>3090.0000000004934</v>
      </c>
      <c r="E118" s="23">
        <v>0.57999999999999996</v>
      </c>
      <c r="F118" s="23">
        <f t="shared" si="18"/>
        <v>8.9999999999999969E-2</v>
      </c>
      <c r="G118" s="28">
        <f t="shared" si="19"/>
        <v>2.9999999999993621E-3</v>
      </c>
    </row>
    <row r="119" spans="3:7" x14ac:dyDescent="0.25">
      <c r="C119" s="17">
        <v>3.6111111111116902E-2</v>
      </c>
      <c r="D119" s="18">
        <f t="shared" si="22"/>
        <v>3120.0000000005007</v>
      </c>
      <c r="E119" s="23">
        <v>0.53</v>
      </c>
      <c r="F119" s="23">
        <f t="shared" si="18"/>
        <v>4.0000000000000036E-2</v>
      </c>
      <c r="G119" s="28">
        <f t="shared" si="19"/>
        <v>1.3333333333330111E-3</v>
      </c>
    </row>
    <row r="120" spans="3:7" x14ac:dyDescent="0.25">
      <c r="C120" s="17">
        <v>3.6458333333339199E-2</v>
      </c>
      <c r="D120" s="18">
        <f t="shared" si="22"/>
        <v>3150.000000000507</v>
      </c>
      <c r="E120" s="23">
        <v>0.52700000000000002</v>
      </c>
      <c r="F120" s="23">
        <f t="shared" si="18"/>
        <v>3.7000000000000033E-2</v>
      </c>
      <c r="G120" s="28">
        <f t="shared" si="19"/>
        <v>1.2333333333330726E-3</v>
      </c>
    </row>
    <row r="121" spans="3:7" x14ac:dyDescent="0.25">
      <c r="C121" s="17"/>
      <c r="D121" s="18"/>
      <c r="E121" s="23"/>
      <c r="F121" s="23"/>
      <c r="G121" s="28"/>
    </row>
    <row r="122" spans="3:7" x14ac:dyDescent="0.25">
      <c r="C122" s="17"/>
      <c r="D122" s="18"/>
      <c r="E122" s="23"/>
      <c r="F122" s="23"/>
      <c r="G122" s="28"/>
    </row>
    <row r="123" spans="3:7" x14ac:dyDescent="0.25">
      <c r="C123" s="17"/>
      <c r="D123" s="18"/>
      <c r="E123" s="23"/>
      <c r="F123" s="23"/>
      <c r="G123" s="28"/>
    </row>
    <row r="124" spans="3:7" x14ac:dyDescent="0.25">
      <c r="C124" s="17"/>
      <c r="D124" s="18"/>
      <c r="E124" s="23"/>
      <c r="F124" s="23"/>
      <c r="G124" s="28"/>
    </row>
    <row r="125" spans="3:7" x14ac:dyDescent="0.25">
      <c r="C125" s="17"/>
      <c r="D125" s="18"/>
      <c r="E125" s="23"/>
      <c r="F125" s="23"/>
    </row>
    <row r="126" spans="3:7" x14ac:dyDescent="0.25">
      <c r="C126" s="17"/>
      <c r="D126" s="18"/>
      <c r="E126" s="23"/>
      <c r="F126" s="23"/>
    </row>
    <row r="127" spans="3:7" x14ac:dyDescent="0.25">
      <c r="C127" s="17"/>
      <c r="D127" s="18"/>
      <c r="E127" s="23"/>
      <c r="F127" s="23"/>
    </row>
    <row r="128" spans="3:7" x14ac:dyDescent="0.25">
      <c r="C128" s="17"/>
      <c r="D128" s="18"/>
      <c r="E128" s="23"/>
      <c r="F128" s="23"/>
    </row>
    <row r="129" spans="3:6" x14ac:dyDescent="0.25">
      <c r="C129" s="17"/>
      <c r="D129" s="18"/>
      <c r="E129" s="23"/>
      <c r="F129" s="23"/>
    </row>
    <row r="130" spans="3:6" x14ac:dyDescent="0.25">
      <c r="C130" s="17"/>
      <c r="D130" s="18"/>
      <c r="E130" s="23"/>
      <c r="F130" s="23"/>
    </row>
    <row r="131" spans="3:6" x14ac:dyDescent="0.25">
      <c r="C131" s="17"/>
      <c r="D131" s="18"/>
      <c r="E131" s="23"/>
      <c r="F131" s="23"/>
    </row>
    <row r="132" spans="3:6" x14ac:dyDescent="0.25">
      <c r="C132" s="17"/>
      <c r="D132" s="18"/>
      <c r="E132" s="23"/>
      <c r="F132" s="23"/>
    </row>
    <row r="133" spans="3:6" x14ac:dyDescent="0.25">
      <c r="C133" s="17"/>
      <c r="D133" s="18"/>
      <c r="E133" s="23"/>
      <c r="F133" s="23"/>
    </row>
    <row r="134" spans="3:6" x14ac:dyDescent="0.25">
      <c r="C134" s="17"/>
      <c r="D134" s="18"/>
      <c r="E134" s="23"/>
      <c r="F134" s="23"/>
    </row>
    <row r="135" spans="3:6" x14ac:dyDescent="0.25">
      <c r="C135" s="17"/>
      <c r="D135" s="18"/>
      <c r="E135" s="23"/>
      <c r="F135" s="23"/>
    </row>
    <row r="136" spans="3:6" x14ac:dyDescent="0.25">
      <c r="C136" s="17"/>
      <c r="D136" s="18"/>
      <c r="E136" s="23"/>
      <c r="F136" s="23"/>
    </row>
    <row r="137" spans="3:6" x14ac:dyDescent="0.25">
      <c r="C137" s="17"/>
      <c r="D137" s="18"/>
      <c r="E137" s="23"/>
      <c r="F137" s="23"/>
    </row>
    <row r="138" spans="3:6" x14ac:dyDescent="0.25">
      <c r="C138" s="17"/>
      <c r="D138" s="18"/>
      <c r="E138" s="23"/>
      <c r="F138" s="23"/>
    </row>
    <row r="139" spans="3:6" x14ac:dyDescent="0.25">
      <c r="C139" s="17"/>
      <c r="D139" s="18"/>
      <c r="E139" s="23"/>
      <c r="F139" s="23"/>
    </row>
    <row r="140" spans="3:6" x14ac:dyDescent="0.25">
      <c r="C140" s="17"/>
      <c r="D140" s="18"/>
      <c r="E140" s="23"/>
      <c r="F140" s="23"/>
    </row>
    <row r="141" spans="3:6" x14ac:dyDescent="0.25">
      <c r="C141" s="17"/>
      <c r="D141" s="18"/>
      <c r="E141" s="23"/>
      <c r="F141" s="23"/>
    </row>
    <row r="142" spans="3:6" x14ac:dyDescent="0.25">
      <c r="C142" s="17"/>
      <c r="D142" s="18"/>
      <c r="E142" s="23"/>
      <c r="F142" s="23"/>
    </row>
    <row r="143" spans="3:6" x14ac:dyDescent="0.25">
      <c r="C143" s="17"/>
      <c r="D143" s="18"/>
      <c r="E143" s="23"/>
      <c r="F143" s="23"/>
    </row>
    <row r="144" spans="3:6" x14ac:dyDescent="0.25">
      <c r="C144" s="17"/>
      <c r="D144" s="18"/>
      <c r="E144" s="23"/>
      <c r="F144" s="23"/>
    </row>
    <row r="145" spans="3:6" x14ac:dyDescent="0.25">
      <c r="C145" s="17"/>
      <c r="D145" s="18"/>
      <c r="E145" s="23"/>
      <c r="F145" s="23"/>
    </row>
    <row r="146" spans="3:6" x14ac:dyDescent="0.25">
      <c r="C146" s="17"/>
      <c r="D146" s="18"/>
      <c r="E146" s="23"/>
      <c r="F146" s="23"/>
    </row>
    <row r="147" spans="3:6" x14ac:dyDescent="0.25">
      <c r="C147" s="17"/>
      <c r="D147" s="18"/>
      <c r="E147" s="23"/>
      <c r="F147" s="23"/>
    </row>
    <row r="148" spans="3:6" x14ac:dyDescent="0.25">
      <c r="C148" s="17"/>
      <c r="D148" s="18"/>
      <c r="E148" s="23"/>
      <c r="F148" s="23"/>
    </row>
    <row r="149" spans="3:6" x14ac:dyDescent="0.25">
      <c r="C149" s="17"/>
      <c r="D149" s="18"/>
      <c r="E149" s="23"/>
      <c r="F149" s="23"/>
    </row>
    <row r="150" spans="3:6" x14ac:dyDescent="0.25">
      <c r="C150" s="17"/>
      <c r="D150" s="18"/>
      <c r="E150" s="23"/>
      <c r="F150" s="23"/>
    </row>
    <row r="151" spans="3:6" x14ac:dyDescent="0.25">
      <c r="C151" s="17"/>
      <c r="D151" s="18"/>
      <c r="E151" s="23"/>
      <c r="F151" s="23"/>
    </row>
    <row r="152" spans="3:6" x14ac:dyDescent="0.25">
      <c r="C152" s="17"/>
      <c r="D152" s="18"/>
      <c r="E152" s="23"/>
      <c r="F152" s="23"/>
    </row>
    <row r="153" spans="3:6" x14ac:dyDescent="0.25">
      <c r="C153" s="17"/>
      <c r="D153" s="18"/>
      <c r="E153" s="23"/>
      <c r="F153" s="23"/>
    </row>
    <row r="154" spans="3:6" x14ac:dyDescent="0.25">
      <c r="C154" s="17"/>
      <c r="D154" s="18"/>
      <c r="E154" s="23"/>
      <c r="F154" s="23"/>
    </row>
    <row r="155" spans="3:6" x14ac:dyDescent="0.25">
      <c r="C155" s="17"/>
      <c r="D155" s="18"/>
      <c r="E155" s="23"/>
      <c r="F155" s="23"/>
    </row>
    <row r="156" spans="3:6" x14ac:dyDescent="0.25">
      <c r="C156" s="17"/>
      <c r="D156" s="18"/>
      <c r="E156" s="23"/>
      <c r="F156" s="23"/>
    </row>
    <row r="157" spans="3:6" x14ac:dyDescent="0.25">
      <c r="C157" s="17"/>
      <c r="D157" s="18"/>
      <c r="E157" s="23"/>
      <c r="F157" s="23"/>
    </row>
    <row r="158" spans="3:6" x14ac:dyDescent="0.25">
      <c r="C158" s="17"/>
      <c r="D158" s="18"/>
      <c r="E158" s="23"/>
      <c r="F158" s="23"/>
    </row>
    <row r="159" spans="3:6" x14ac:dyDescent="0.25">
      <c r="C159" s="17"/>
      <c r="D159" s="18"/>
      <c r="E159" s="23"/>
      <c r="F159" s="23"/>
    </row>
    <row r="160" spans="3:6" x14ac:dyDescent="0.25">
      <c r="C160" s="17"/>
      <c r="D160" s="18"/>
      <c r="E160" s="23"/>
      <c r="F160" s="23"/>
    </row>
    <row r="161" spans="3:6" x14ac:dyDescent="0.25">
      <c r="C161" s="17"/>
      <c r="D161" s="18"/>
      <c r="E161" s="23"/>
      <c r="F161" s="23"/>
    </row>
    <row r="162" spans="3:6" x14ac:dyDescent="0.25">
      <c r="C162" s="17"/>
      <c r="D162" s="18"/>
      <c r="E162" s="23"/>
      <c r="F162" s="23"/>
    </row>
    <row r="163" spans="3:6" x14ac:dyDescent="0.25">
      <c r="C163" s="17"/>
      <c r="D163" s="18"/>
      <c r="E163" s="23"/>
      <c r="F163" s="23"/>
    </row>
    <row r="164" spans="3:6" x14ac:dyDescent="0.25">
      <c r="C164" s="17"/>
      <c r="D164" s="18"/>
      <c r="E164" s="23"/>
      <c r="F164" s="23"/>
    </row>
    <row r="165" spans="3:6" x14ac:dyDescent="0.25">
      <c r="C165" s="17"/>
      <c r="D165" s="18"/>
      <c r="E165" s="23"/>
      <c r="F165" s="23"/>
    </row>
    <row r="166" spans="3:6" x14ac:dyDescent="0.25">
      <c r="C166" s="17"/>
      <c r="D166" s="18"/>
      <c r="E166" s="23"/>
      <c r="F166" s="23"/>
    </row>
    <row r="167" spans="3:6" x14ac:dyDescent="0.25">
      <c r="C167" s="17"/>
      <c r="D167" s="18"/>
      <c r="E167" s="23"/>
      <c r="F167" s="23"/>
    </row>
    <row r="168" spans="3:6" x14ac:dyDescent="0.25">
      <c r="C168" s="17"/>
      <c r="D168" s="18"/>
      <c r="E168" s="23"/>
      <c r="F168" s="23"/>
    </row>
    <row r="169" spans="3:6" x14ac:dyDescent="0.25">
      <c r="C169" s="17"/>
      <c r="D169" s="18"/>
      <c r="E169" s="23"/>
      <c r="F169" s="23"/>
    </row>
    <row r="170" spans="3:6" x14ac:dyDescent="0.25">
      <c r="C170" s="17"/>
      <c r="D170" s="18"/>
      <c r="E170" s="23"/>
      <c r="F170" s="23"/>
    </row>
    <row r="171" spans="3:6" x14ac:dyDescent="0.25">
      <c r="C171" s="17"/>
      <c r="D171" s="18"/>
      <c r="E171" s="23"/>
      <c r="F171" s="23"/>
    </row>
    <row r="172" spans="3:6" x14ac:dyDescent="0.25">
      <c r="C172" s="17"/>
      <c r="D172" s="18"/>
      <c r="E172" s="23"/>
      <c r="F172" s="23"/>
    </row>
    <row r="173" spans="3:6" x14ac:dyDescent="0.25">
      <c r="C173" s="17"/>
      <c r="D173" s="18"/>
      <c r="E173" s="23"/>
      <c r="F173" s="23"/>
    </row>
    <row r="174" spans="3:6" x14ac:dyDescent="0.25">
      <c r="C174" s="17"/>
      <c r="D174" s="18"/>
      <c r="E174" s="23"/>
      <c r="F174" s="23"/>
    </row>
    <row r="175" spans="3:6" x14ac:dyDescent="0.25">
      <c r="C175" s="17"/>
      <c r="D175" s="18"/>
      <c r="E175" s="23"/>
      <c r="F175" s="23"/>
    </row>
    <row r="176" spans="3:6" x14ac:dyDescent="0.25">
      <c r="C176" s="17"/>
      <c r="D176" s="18"/>
      <c r="E176" s="23"/>
      <c r="F176" s="23"/>
    </row>
    <row r="177" spans="3:6" x14ac:dyDescent="0.25">
      <c r="C177" s="17"/>
      <c r="D177" s="18"/>
      <c r="E177" s="23"/>
      <c r="F177" s="23"/>
    </row>
    <row r="178" spans="3:6" x14ac:dyDescent="0.25">
      <c r="C178" s="17"/>
      <c r="D178" s="18"/>
      <c r="E178" s="23"/>
      <c r="F178" s="23"/>
    </row>
    <row r="179" spans="3:6" x14ac:dyDescent="0.25">
      <c r="C179" s="17"/>
      <c r="D179" s="18"/>
      <c r="E179" s="23"/>
      <c r="F179" s="23"/>
    </row>
    <row r="180" spans="3:6" x14ac:dyDescent="0.25">
      <c r="C180" s="17"/>
      <c r="D180" s="18"/>
      <c r="E180" s="23"/>
      <c r="F180" s="23"/>
    </row>
    <row r="181" spans="3:6" x14ac:dyDescent="0.25">
      <c r="C181" s="17"/>
      <c r="D181" s="18"/>
      <c r="E181" s="23"/>
      <c r="F181" s="23"/>
    </row>
    <row r="182" spans="3:6" x14ac:dyDescent="0.25">
      <c r="C182" s="17"/>
      <c r="D182" s="18"/>
      <c r="E182" s="23"/>
      <c r="F182" s="23"/>
    </row>
    <row r="183" spans="3:6" x14ac:dyDescent="0.25">
      <c r="C183" s="17"/>
      <c r="D183" s="18"/>
      <c r="E183" s="23"/>
      <c r="F183" s="23"/>
    </row>
    <row r="184" spans="3:6" x14ac:dyDescent="0.25">
      <c r="C184" s="17"/>
      <c r="D184" s="18"/>
      <c r="E184" s="23"/>
      <c r="F184" s="23"/>
    </row>
    <row r="185" spans="3:6" x14ac:dyDescent="0.25">
      <c r="C185" s="17"/>
      <c r="D185" s="18"/>
      <c r="E185" s="23"/>
      <c r="F185" s="23"/>
    </row>
    <row r="186" spans="3:6" x14ac:dyDescent="0.25">
      <c r="C186" s="17"/>
      <c r="D186" s="18"/>
      <c r="E186" s="23"/>
      <c r="F186" s="23"/>
    </row>
    <row r="187" spans="3:6" x14ac:dyDescent="0.25">
      <c r="C187" s="17"/>
      <c r="D187" s="18"/>
      <c r="E187" s="23"/>
      <c r="F187" s="23"/>
    </row>
    <row r="188" spans="3:6" x14ac:dyDescent="0.25">
      <c r="C188" s="17"/>
      <c r="D188" s="18"/>
      <c r="E188" s="23"/>
      <c r="F188" s="23"/>
    </row>
    <row r="189" spans="3:6" x14ac:dyDescent="0.25">
      <c r="C189" s="17"/>
      <c r="D189" s="18"/>
      <c r="E189" s="23"/>
      <c r="F189" s="23"/>
    </row>
    <row r="190" spans="3:6" x14ac:dyDescent="0.25">
      <c r="C190" s="17"/>
      <c r="D190" s="18"/>
      <c r="E190" s="23"/>
      <c r="F190" s="23"/>
    </row>
    <row r="191" spans="3:6" x14ac:dyDescent="0.25">
      <c r="C191" s="17"/>
      <c r="D191" s="18"/>
      <c r="E191" s="23"/>
      <c r="F191" s="23"/>
    </row>
    <row r="192" spans="3:6" x14ac:dyDescent="0.25">
      <c r="C192" s="17"/>
      <c r="D192" s="18"/>
      <c r="E192" s="23"/>
      <c r="F192" s="23"/>
    </row>
    <row r="193" spans="3:6" x14ac:dyDescent="0.25">
      <c r="C193" s="17"/>
      <c r="D193" s="18"/>
      <c r="E193" s="23"/>
      <c r="F193" s="23"/>
    </row>
    <row r="194" spans="3:6" x14ac:dyDescent="0.25">
      <c r="C194" s="17"/>
      <c r="D194" s="18"/>
      <c r="E194" s="15"/>
      <c r="F194" s="15"/>
    </row>
    <row r="195" spans="3:6" x14ac:dyDescent="0.25">
      <c r="C195" s="17"/>
      <c r="D195" s="18"/>
      <c r="E195" s="15"/>
      <c r="F195" s="15"/>
    </row>
    <row r="196" spans="3:6" x14ac:dyDescent="0.25">
      <c r="C196" s="17"/>
      <c r="E196" s="15"/>
      <c r="F196" s="15"/>
    </row>
    <row r="197" spans="3:6" x14ac:dyDescent="0.25">
      <c r="C197" s="17"/>
      <c r="E197" s="15"/>
      <c r="F197" s="15"/>
    </row>
    <row r="198" spans="3:6" x14ac:dyDescent="0.25">
      <c r="C198" s="17"/>
      <c r="F198" s="15"/>
    </row>
    <row r="199" spans="3:6" x14ac:dyDescent="0.25">
      <c r="C199" s="17"/>
      <c r="F199" s="15"/>
    </row>
    <row r="200" spans="3:6" x14ac:dyDescent="0.25">
      <c r="C200" s="17"/>
      <c r="F200" s="15"/>
    </row>
    <row r="201" spans="3:6" x14ac:dyDescent="0.25">
      <c r="C201" s="17"/>
      <c r="F201" s="15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Observation Series1</vt:lpstr>
      <vt:lpstr>Observation Series2</vt:lpstr>
      <vt:lpstr>Observation Series3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2016-04-18T12:46:30Z</cp:lastPrinted>
  <dcterms:created xsi:type="dcterms:W3CDTF">2015-12-03T12:55:53Z</dcterms:created>
  <dcterms:modified xsi:type="dcterms:W3CDTF">2019-07-18T20:27:46Z</dcterms:modified>
</cp:coreProperties>
</file>