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LifespanDesign\Input\.templates\"/>
    </mc:Choice>
  </mc:AlternateContent>
  <bookViews>
    <workbookView xWindow="0" yWindow="0" windowWidth="15600" windowHeight="14280"/>
  </bookViews>
  <sheets>
    <sheet name="thresholds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M9" i="1"/>
  <c r="R9" i="1"/>
  <c r="F12" i="1"/>
  <c r="E19" i="1"/>
  <c r="F19" i="1"/>
  <c r="K19" i="1"/>
  <c r="M20" i="1"/>
  <c r="K20" i="1"/>
  <c r="G20" i="1"/>
  <c r="E20" i="1"/>
</calcChain>
</file>

<file path=xl/comments1.xml><?xml version="1.0" encoding="utf-8"?>
<comments xmlns="http://schemas.openxmlformats.org/spreadsheetml/2006/main">
  <authors>
    <author>Sebastian Schwindt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Sebastian Schwindt:</t>
        </r>
        <r>
          <rPr>
            <sz val="9"/>
            <color indexed="81"/>
            <rFont val="Tahoma"/>
            <charset val="1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<sst xmlns="http://schemas.openxmlformats.org/spreadsheetml/2006/main" count="95" uniqueCount="64">
  <si>
    <t>Flow depth</t>
  </si>
  <si>
    <t>(list)</t>
  </si>
  <si>
    <t>(float)</t>
  </si>
  <si>
    <t>Flow velocity</t>
  </si>
  <si>
    <t>Critical dimensionless bed shear stress</t>
  </si>
  <si>
    <t>Depth to groundwater (min)</t>
  </si>
  <si>
    <t>Depth to groundwater (max)</t>
  </si>
  <si>
    <t>Froude number</t>
  </si>
  <si>
    <t>FEATURE NAME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</si>
  <si>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</si>
  <si>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</si>
  <si>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</si>
  <si>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</si>
  <si>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</si>
  <si>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</si>
  <si>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</si>
  <si>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</si>
  <si>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</si>
  <si>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</si>
  <si>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</si>
  <si>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</si>
  <si>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</si>
  <si>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</si>
  <si>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</si>
  <si>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</si>
  <si>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BACKWATER</t>
  </si>
  <si>
    <t>Mobility frequency threshold</t>
  </si>
  <si>
    <t>WOOD</t>
  </si>
  <si>
    <t>GRADING</t>
  </si>
  <si>
    <t>GRAVEL AUGMENTATION</t>
  </si>
  <si>
    <t>INSTREAM</t>
  </si>
  <si>
    <t>OUTSTREAM</t>
  </si>
  <si>
    <t>VEGETATION PLANTINGS</t>
  </si>
  <si>
    <t>BOX ELDER</t>
  </si>
  <si>
    <t>COTTONWOOD</t>
  </si>
  <si>
    <t>WHITE ALDER</t>
  </si>
  <si>
    <t>WILLOW</t>
  </si>
  <si>
    <t>WIDEN</t>
  </si>
  <si>
    <t>TYPE</t>
  </si>
  <si>
    <t>UNIT</t>
  </si>
  <si>
    <t>Morphological Units: avoidance</t>
  </si>
  <si>
    <t>Morphological Units: relevance</t>
  </si>
  <si>
    <t>INCORP.
FINE SEDIMENT</t>
  </si>
  <si>
    <t>Morphological Units: application 
(0 = avoidance, 1 = relevance)</t>
  </si>
  <si>
    <t>RIPRAP</t>
  </si>
  <si>
    <t>SIDE
CAVITIES</t>
  </si>
  <si>
    <t>SIDE
CHANNELS</t>
  </si>
  <si>
    <t>CUSTOM N/A</t>
  </si>
  <si>
    <t>DO NOT DELETE, SHIFT, COPY OR INSERT CELLS, ROWS AND COLUMNS</t>
  </si>
  <si>
    <t>INPUT</t>
  </si>
  <si>
    <t>ONLY EDIT CELLS MARKED AS:</t>
  </si>
  <si>
    <t>bedrock, hillside</t>
  </si>
  <si>
    <t>tributary channel, tributary delta</t>
  </si>
  <si>
    <t>agriplain, backswamp, mining pit, pond, pool, slackwater, swale</t>
  </si>
  <si>
    <t>chute, fast glide, flood runner, bedrock, lateral bar, medial bar, pool, riffle, riffle transition, run, slackwater, slow glide, swale, tailings</t>
  </si>
  <si>
    <t>agriplain, backswamp, bank, cutbank, flood runner, floodplain, high floodplain, hillside, island high floodplain, island-floodplain, lateral bar", levee, medial bar, mining pit, point bar, pond, spur dike, tailings, terrace</t>
  </si>
  <si>
    <t>bank, cutbank, lateral bar, spur dike, tailings</t>
  </si>
  <si>
    <t>bank, floodplain, high floodplain, island-floodplain, island high floodplain, lateral bar, levee, spur dike, terrace</t>
  </si>
  <si>
    <t>riffle, riffle transition, pool, floodplain, island floodplain, lateral bar, medial bar, run</t>
  </si>
  <si>
    <t>na</t>
  </si>
  <si>
    <t>CHOOSE UNIT SYSTEM:</t>
  </si>
  <si>
    <t>units</t>
  </si>
  <si>
    <t>U.S. customary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</si>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</sst>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5" x14ac:knownFonts="1">
    <font>
      <sz val="12"/>
      <color theme="1"/>
      <name val="Garamond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3F3F76"/>
      <name val="Arial Narrow"/>
      <family val="2"/>
    </font>
    <font>
      <b/>
      <sz val="10"/>
      <color theme="1" tint="0.499984740745262"/>
      <name val="Arial Narrow"/>
      <family val="2"/>
    </font>
    <font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Arial Narrow"/>
      <family val="2"/>
    </font>
    <font>
      <b/>
      <sz val="11"/>
      <color rgb="FF0061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0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rgb="FF7F7F7F"/>
      </top>
      <bottom style="thin">
        <color theme="1"/>
      </bottom>
      <diagonal/>
    </border>
    <border>
      <left/>
      <right/>
      <top style="thin">
        <color theme="1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rgb="FF7F7F7F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rgb="FF7F7F7F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7F7F7F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7F7F7F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3" tint="0.39991454817346722"/>
      </left>
      <right style="thin">
        <color rgb="FF7F7F7F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3" tint="0.39991454817346722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3" tint="0.39991454817346722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3" tint="0.39991454817346722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3" tint="0.39991454817346722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theme="3" tint="0.39988402966399123"/>
      </right>
      <top style="thin">
        <color theme="1"/>
      </top>
      <bottom style="thin">
        <color rgb="FF7F7F7F"/>
      </bottom>
      <diagonal/>
    </border>
    <border>
      <left style="thin">
        <color theme="3" tint="0.39991454817346722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3" tint="0.39988402966399123"/>
      </right>
      <top style="thin">
        <color rgb="FF7F7F7F"/>
      </top>
      <bottom style="thin">
        <color rgb="FF7F7F7F"/>
      </bottom>
      <diagonal/>
    </border>
    <border>
      <left style="thin">
        <color theme="3" tint="0.39991454817346722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rgb="FF7F7F7F"/>
      </left>
      <right style="thin">
        <color theme="3" tint="0.39988402966399123"/>
      </right>
      <top style="thin">
        <color rgb="FF7F7F7F"/>
      </top>
      <bottom style="thin">
        <color theme="1"/>
      </bottom>
      <diagonal/>
    </border>
    <border>
      <left style="thin">
        <color theme="3" tint="0.3999145481734672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0"/>
      </bottom>
      <diagonal/>
    </border>
    <border>
      <left style="thin">
        <color theme="3" tint="0.39988402966399123"/>
      </left>
      <right style="thin">
        <color rgb="FF7F7F7F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theme="3" tint="0.39985351115451523"/>
      </right>
      <top style="thin">
        <color theme="1"/>
      </top>
      <bottom style="thin">
        <color theme="1"/>
      </bottom>
      <diagonal/>
    </border>
    <border>
      <left style="thin">
        <color theme="3" tint="0.39988402966399123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theme="3" tint="0.39985351115451523"/>
      </right>
      <top style="thin">
        <color theme="1"/>
      </top>
      <bottom style="thin">
        <color rgb="FF7F7F7F"/>
      </bottom>
      <diagonal/>
    </border>
    <border>
      <left style="thin">
        <color theme="3" tint="0.39988402966399123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rgb="FF7F7F7F"/>
      </left>
      <right style="thin">
        <color theme="3" tint="0.39985351115451523"/>
      </right>
      <top style="thin">
        <color rgb="FF7F7F7F"/>
      </top>
      <bottom style="thin">
        <color theme="1"/>
      </bottom>
      <diagonal/>
    </border>
    <border>
      <left style="thin">
        <color theme="3" tint="0.39988402966399123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3" tint="0.39988402966399123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3" tint="0.39988402966399123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1"/>
      </bottom>
      <diagonal/>
    </border>
    <border>
      <left style="thin">
        <color theme="3" tint="0.3998840296639912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rgb="FF7F7F7F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rgb="FF7F7F7F"/>
      </top>
      <bottom style="thin">
        <color rgb="FF7F7F7F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rgb="FF7F7F7F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0"/>
      </top>
      <bottom style="thin">
        <color theme="0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rgb="FF7F7F7F"/>
      </bottom>
      <diagonal/>
    </border>
    <border>
      <left/>
      <right style="thin">
        <color theme="1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rgb="FF7F7F7F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rgb="FF7F7F7F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rgb="FF7F7F7F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rgb="FF7F7F7F"/>
      </top>
      <bottom style="thin">
        <color rgb="FF7F7F7F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1"/>
      </top>
      <bottom style="thin">
        <color rgb="FF7F7F7F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2" borderId="1" applyNumberFormat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13" fillId="7" borderId="1" applyNumberFormat="0" applyAlignment="0" applyProtection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quotePrefix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5" fillId="3" borderId="13" xfId="0" applyFont="1" applyFill="1" applyBorder="1"/>
    <xf numFmtId="0" fontId="5" fillId="3" borderId="16" xfId="0" applyFont="1" applyFill="1" applyBorder="1"/>
    <xf numFmtId="0" fontId="5" fillId="3" borderId="15" xfId="0" applyFont="1" applyFill="1" applyBorder="1" applyAlignment="1">
      <alignment vertical="center" wrapText="1"/>
    </xf>
    <xf numFmtId="0" fontId="5" fillId="4" borderId="4" xfId="0" quotePrefix="1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3" borderId="4" xfId="0" quotePrefix="1" applyFont="1" applyFill="1" applyBorder="1" applyAlignment="1">
      <alignment horizontal="center"/>
    </xf>
    <xf numFmtId="0" fontId="5" fillId="3" borderId="17" xfId="0" quotePrefix="1" applyFont="1" applyFill="1" applyBorder="1" applyAlignment="1">
      <alignment horizontal="center"/>
    </xf>
    <xf numFmtId="0" fontId="5" fillId="3" borderId="19" xfId="0" quotePrefix="1" applyFont="1" applyFill="1" applyBorder="1" applyAlignment="1">
      <alignment horizontal="center"/>
    </xf>
    <xf numFmtId="0" fontId="5" fillId="3" borderId="18" xfId="0" quotePrefix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24" xfId="1" applyBorder="1" applyAlignment="1">
      <alignment horizontal="center" wrapText="1"/>
    </xf>
    <xf numFmtId="0" fontId="6" fillId="2" borderId="25" xfId="1" applyBorder="1" applyAlignment="1">
      <alignment horizontal="fill" wrapText="1"/>
    </xf>
    <xf numFmtId="0" fontId="6" fillId="2" borderId="23" xfId="1" applyBorder="1" applyAlignment="1">
      <alignment horizontal="center" vertical="center"/>
    </xf>
    <xf numFmtId="0" fontId="6" fillId="2" borderId="26" xfId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 wrapText="1"/>
    </xf>
    <xf numFmtId="0" fontId="5" fillId="3" borderId="30" xfId="0" applyFont="1" applyFill="1" applyBorder="1" applyAlignment="1">
      <alignment horizontal="center" wrapText="1"/>
    </xf>
    <xf numFmtId="0" fontId="5" fillId="3" borderId="29" xfId="0" applyFont="1" applyFill="1" applyBorder="1" applyAlignment="1">
      <alignment horizontal="center" vertical="center"/>
    </xf>
    <xf numFmtId="0" fontId="6" fillId="2" borderId="32" xfId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6" fillId="2" borderId="32" xfId="1" applyBorder="1" applyAlignment="1">
      <alignment horizontal="fill" wrapText="1"/>
    </xf>
    <xf numFmtId="0" fontId="6" fillId="2" borderId="37" xfId="1" applyBorder="1" applyAlignment="1">
      <alignment horizontal="center" wrapText="1"/>
    </xf>
    <xf numFmtId="0" fontId="6" fillId="2" borderId="34" xfId="1" applyBorder="1" applyAlignment="1">
      <alignment horizontal="center" vertical="center"/>
    </xf>
    <xf numFmtId="0" fontId="5" fillId="3" borderId="41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6" fillId="2" borderId="47" xfId="1" applyBorder="1" applyAlignment="1">
      <alignment horizontal="center" wrapText="1"/>
    </xf>
    <xf numFmtId="0" fontId="6" fillId="2" borderId="48" xfId="1" applyBorder="1" applyAlignment="1">
      <alignment horizontal="center" wrapText="1"/>
    </xf>
    <xf numFmtId="0" fontId="6" fillId="2" borderId="49" xfId="1" applyBorder="1" applyAlignment="1">
      <alignment horizontal="fill" wrapText="1"/>
    </xf>
    <xf numFmtId="0" fontId="6" fillId="2" borderId="50" xfId="1" applyBorder="1" applyAlignment="1">
      <alignment horizontal="fill" wrapText="1"/>
    </xf>
    <xf numFmtId="0" fontId="6" fillId="2" borderId="51" xfId="1" applyBorder="1" applyAlignment="1">
      <alignment horizontal="center" vertical="center"/>
    </xf>
    <xf numFmtId="0" fontId="6" fillId="2" borderId="52" xfId="1" applyBorder="1" applyAlignment="1">
      <alignment horizontal="center" vertical="center"/>
    </xf>
    <xf numFmtId="0" fontId="5" fillId="4" borderId="65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5" fillId="3" borderId="65" xfId="0" applyFont="1" applyFill="1" applyBorder="1" applyAlignment="1">
      <alignment horizontal="center"/>
    </xf>
    <xf numFmtId="0" fontId="5" fillId="3" borderId="66" xfId="0" applyFont="1" applyFill="1" applyBorder="1" applyAlignment="1">
      <alignment horizontal="center"/>
    </xf>
    <xf numFmtId="0" fontId="5" fillId="3" borderId="61" xfId="0" applyFont="1" applyFill="1" applyBorder="1" applyAlignment="1">
      <alignment horizontal="center" wrapText="1"/>
    </xf>
    <xf numFmtId="0" fontId="5" fillId="3" borderId="62" xfId="0" applyFont="1" applyFill="1" applyBorder="1" applyAlignment="1">
      <alignment horizontal="center" wrapText="1"/>
    </xf>
    <xf numFmtId="0" fontId="5" fillId="3" borderId="67" xfId="0" applyFont="1" applyFill="1" applyBorder="1" applyAlignment="1">
      <alignment horizontal="center" wrapText="1"/>
    </xf>
    <xf numFmtId="0" fontId="5" fillId="3" borderId="68" xfId="0" applyFont="1" applyFill="1" applyBorder="1" applyAlignment="1">
      <alignment horizontal="center" wrapText="1"/>
    </xf>
    <xf numFmtId="0" fontId="5" fillId="3" borderId="63" xfId="0" applyFont="1" applyFill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5" fillId="4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6" fillId="2" borderId="72" xfId="1" applyBorder="1" applyAlignment="1">
      <alignment horizontal="center" wrapText="1"/>
    </xf>
    <xf numFmtId="0" fontId="6" fillId="2" borderId="73" xfId="1" applyBorder="1" applyAlignment="1">
      <alignment horizontal="fill" wrapText="1"/>
    </xf>
    <xf numFmtId="0" fontId="6" fillId="2" borderId="74" xfId="1" applyBorder="1" applyAlignment="1">
      <alignment horizontal="center" vertical="center"/>
    </xf>
    <xf numFmtId="0" fontId="5" fillId="4" borderId="75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5" fillId="3" borderId="76" xfId="0" applyFont="1" applyFill="1" applyBorder="1" applyAlignment="1">
      <alignment horizontal="center" wrapText="1"/>
    </xf>
    <xf numFmtId="0" fontId="5" fillId="3" borderId="78" xfId="0" applyFont="1" applyFill="1" applyBorder="1" applyAlignment="1">
      <alignment horizontal="center" wrapText="1"/>
    </xf>
    <xf numFmtId="0" fontId="5" fillId="3" borderId="77" xfId="0" applyFont="1" applyFill="1" applyBorder="1" applyAlignment="1">
      <alignment horizontal="center" vertical="center"/>
    </xf>
    <xf numFmtId="0" fontId="5" fillId="4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6" fillId="2" borderId="83" xfId="1" applyBorder="1" applyAlignment="1">
      <alignment horizontal="fill" wrapText="1"/>
    </xf>
    <xf numFmtId="0" fontId="6" fillId="2" borderId="84" xfId="1" applyBorder="1" applyAlignment="1">
      <alignment horizontal="fill" wrapText="1"/>
    </xf>
    <xf numFmtId="0" fontId="6" fillId="2" borderId="85" xfId="1" applyBorder="1" applyAlignment="1">
      <alignment horizontal="center" vertical="center"/>
    </xf>
    <xf numFmtId="0" fontId="5" fillId="4" borderId="86" xfId="0" applyFont="1" applyFill="1" applyBorder="1" applyAlignment="1">
      <alignment horizontal="center"/>
    </xf>
    <xf numFmtId="0" fontId="5" fillId="3" borderId="87" xfId="0" applyFont="1" applyFill="1" applyBorder="1" applyAlignment="1">
      <alignment horizontal="center"/>
    </xf>
    <xf numFmtId="0" fontId="5" fillId="3" borderId="86" xfId="0" applyFont="1" applyFill="1" applyBorder="1" applyAlignment="1">
      <alignment horizontal="center"/>
    </xf>
    <xf numFmtId="0" fontId="6" fillId="2" borderId="89" xfId="1" applyBorder="1" applyAlignment="1">
      <alignment horizontal="center" wrapText="1"/>
    </xf>
    <xf numFmtId="0" fontId="6" fillId="2" borderId="91" xfId="1" applyBorder="1" applyAlignment="1">
      <alignment horizontal="fill" wrapText="1"/>
    </xf>
    <xf numFmtId="0" fontId="6" fillId="2" borderId="90" xfId="1" applyBorder="1" applyAlignment="1">
      <alignment horizontal="center" vertical="center"/>
    </xf>
    <xf numFmtId="0" fontId="5" fillId="3" borderId="61" xfId="0" applyFont="1" applyFill="1" applyBorder="1" applyAlignment="1">
      <alignment horizontal="center"/>
    </xf>
    <xf numFmtId="0" fontId="5" fillId="3" borderId="62" xfId="0" applyFont="1" applyFill="1" applyBorder="1" applyAlignment="1">
      <alignment horizontal="center"/>
    </xf>
    <xf numFmtId="0" fontId="6" fillId="2" borderId="72" xfId="1" applyBorder="1" applyAlignment="1">
      <alignment horizontal="center"/>
    </xf>
    <xf numFmtId="0" fontId="6" fillId="2" borderId="93" xfId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4" fontId="6" fillId="2" borderId="3" xfId="1" applyNumberFormat="1" applyBorder="1" applyAlignment="1">
      <alignment horizontal="center"/>
    </xf>
    <xf numFmtId="164" fontId="5" fillId="4" borderId="26" xfId="0" applyNumberFormat="1" applyFont="1" applyFill="1" applyBorder="1" applyAlignment="1">
      <alignment horizontal="center"/>
    </xf>
    <xf numFmtId="164" fontId="5" fillId="4" borderId="33" xfId="0" applyNumberFormat="1" applyFont="1" applyFill="1" applyBorder="1" applyAlignment="1">
      <alignment horizontal="center"/>
    </xf>
    <xf numFmtId="164" fontId="6" fillId="2" borderId="39" xfId="1" applyNumberFormat="1" applyBorder="1" applyAlignment="1">
      <alignment horizontal="center"/>
    </xf>
    <xf numFmtId="164" fontId="6" fillId="2" borderId="40" xfId="1" applyNumberFormat="1" applyBorder="1" applyAlignment="1">
      <alignment horizontal="center"/>
    </xf>
    <xf numFmtId="164" fontId="5" fillId="4" borderId="65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5" fillId="4" borderId="95" xfId="0" applyNumberFormat="1" applyFont="1" applyFill="1" applyBorder="1" applyAlignment="1">
      <alignment horizontal="center"/>
    </xf>
    <xf numFmtId="164" fontId="6" fillId="2" borderId="26" xfId="1" applyNumberFormat="1" applyBorder="1" applyAlignment="1">
      <alignment horizontal="center"/>
    </xf>
    <xf numFmtId="164" fontId="5" fillId="4" borderId="96" xfId="0" applyNumberFormat="1" applyFont="1" applyFill="1" applyBorder="1" applyAlignment="1">
      <alignment horizontal="center"/>
    </xf>
    <xf numFmtId="164" fontId="5" fillId="4" borderId="75" xfId="0" applyNumberFormat="1" applyFont="1" applyFill="1" applyBorder="1" applyAlignment="1">
      <alignment horizontal="center"/>
    </xf>
    <xf numFmtId="164" fontId="5" fillId="4" borderId="86" xfId="0" applyNumberFormat="1" applyFont="1" applyFill="1" applyBorder="1" applyAlignment="1">
      <alignment horizontal="center"/>
    </xf>
    <xf numFmtId="164" fontId="6" fillId="2" borderId="80" xfId="1" applyNumberFormat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5" fillId="4" borderId="69" xfId="0" applyNumberFormat="1" applyFont="1" applyFill="1" applyBorder="1" applyAlignment="1">
      <alignment horizontal="center"/>
    </xf>
    <xf numFmtId="2" fontId="5" fillId="4" borderId="86" xfId="0" applyNumberFormat="1" applyFont="1" applyFill="1" applyBorder="1" applyAlignment="1">
      <alignment horizontal="center"/>
    </xf>
    <xf numFmtId="2" fontId="5" fillId="4" borderId="80" xfId="0" applyNumberFormat="1" applyFont="1" applyFill="1" applyBorder="1" applyAlignment="1">
      <alignment horizontal="center"/>
    </xf>
    <xf numFmtId="2" fontId="6" fillId="2" borderId="27" xfId="1" applyNumberFormat="1" applyBorder="1" applyAlignment="1">
      <alignment horizontal="center"/>
    </xf>
    <xf numFmtId="2" fontId="6" fillId="2" borderId="34" xfId="1" applyNumberFormat="1" applyBorder="1" applyAlignment="1">
      <alignment horizontal="center"/>
    </xf>
    <xf numFmtId="2" fontId="5" fillId="3" borderId="43" xfId="0" applyNumberFormat="1" applyFont="1" applyFill="1" applyBorder="1" applyAlignment="1">
      <alignment horizontal="center"/>
    </xf>
    <xf numFmtId="2" fontId="6" fillId="2" borderId="11" xfId="1" applyNumberFormat="1" applyBorder="1" applyAlignment="1">
      <alignment horizontal="center"/>
    </xf>
    <xf numFmtId="2" fontId="6" fillId="2" borderId="60" xfId="1" applyNumberFormat="1" applyBorder="1" applyAlignment="1">
      <alignment horizontal="center"/>
    </xf>
    <xf numFmtId="2" fontId="5" fillId="3" borderId="71" xfId="0" applyNumberFormat="1" applyFont="1" applyFill="1" applyBorder="1" applyAlignment="1">
      <alignment horizontal="center"/>
    </xf>
    <xf numFmtId="2" fontId="5" fillId="3" borderId="77" xfId="0" applyNumberFormat="1" applyFont="1" applyFill="1" applyBorder="1" applyAlignment="1">
      <alignment horizontal="center"/>
    </xf>
    <xf numFmtId="2" fontId="5" fillId="3" borderId="88" xfId="0" applyNumberFormat="1" applyFont="1" applyFill="1" applyBorder="1" applyAlignment="1">
      <alignment horizontal="center"/>
    </xf>
    <xf numFmtId="2" fontId="5" fillId="3" borderId="82" xfId="0" applyNumberFormat="1" applyFont="1" applyFill="1" applyBorder="1" applyAlignment="1">
      <alignment horizontal="center"/>
    </xf>
    <xf numFmtId="2" fontId="6" fillId="2" borderId="23" xfId="1" applyNumberFormat="1" applyBorder="1" applyAlignment="1">
      <alignment horizontal="center"/>
    </xf>
    <xf numFmtId="2" fontId="5" fillId="3" borderId="63" xfId="0" applyNumberFormat="1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2" fontId="5" fillId="4" borderId="26" xfId="0" applyNumberFormat="1" applyFont="1" applyFill="1" applyBorder="1" applyAlignment="1">
      <alignment horizontal="center"/>
    </xf>
    <xf numFmtId="2" fontId="5" fillId="4" borderId="33" xfId="0" applyNumberFormat="1" applyFont="1" applyFill="1" applyBorder="1" applyAlignment="1">
      <alignment horizontal="center"/>
    </xf>
    <xf numFmtId="2" fontId="5" fillId="4" borderId="45" xfId="0" applyNumberFormat="1" applyFont="1" applyFill="1" applyBorder="1" applyAlignment="1">
      <alignment horizontal="center"/>
    </xf>
    <xf numFmtId="2" fontId="5" fillId="4" borderId="46" xfId="0" applyNumberFormat="1" applyFont="1" applyFill="1" applyBorder="1" applyAlignment="1">
      <alignment horizontal="center"/>
    </xf>
    <xf numFmtId="2" fontId="5" fillId="4" borderId="65" xfId="0" applyNumberFormat="1" applyFont="1" applyFill="1" applyBorder="1" applyAlignment="1">
      <alignment horizontal="center"/>
    </xf>
    <xf numFmtId="2" fontId="5" fillId="4" borderId="66" xfId="0" applyNumberFormat="1" applyFont="1" applyFill="1" applyBorder="1" applyAlignment="1">
      <alignment horizontal="center"/>
    </xf>
    <xf numFmtId="2" fontId="5" fillId="4" borderId="75" xfId="0" applyNumberFormat="1" applyFont="1" applyFill="1" applyBorder="1" applyAlignment="1">
      <alignment horizontal="center"/>
    </xf>
    <xf numFmtId="165" fontId="6" fillId="2" borderId="3" xfId="1" applyNumberFormat="1" applyBorder="1" applyAlignment="1">
      <alignment horizontal="center"/>
    </xf>
    <xf numFmtId="165" fontId="6" fillId="2" borderId="26" xfId="1" applyNumberFormat="1" applyBorder="1" applyAlignment="1">
      <alignment horizontal="center"/>
    </xf>
    <xf numFmtId="165" fontId="6" fillId="2" borderId="33" xfId="1" applyNumberFormat="1" applyBorder="1" applyAlignment="1">
      <alignment horizontal="center"/>
    </xf>
    <xf numFmtId="165" fontId="6" fillId="2" borderId="39" xfId="1" applyNumberFormat="1" applyBorder="1" applyAlignment="1">
      <alignment horizontal="center"/>
    </xf>
    <xf numFmtId="165" fontId="6" fillId="2" borderId="40" xfId="1" applyNumberFormat="1" applyBorder="1" applyAlignment="1">
      <alignment horizontal="center"/>
    </xf>
    <xf numFmtId="165" fontId="6" fillId="2" borderId="55" xfId="1" applyNumberFormat="1" applyBorder="1" applyAlignment="1">
      <alignment horizontal="center"/>
    </xf>
    <xf numFmtId="165" fontId="5" fillId="4" borderId="5" xfId="0" applyNumberFormat="1" applyFont="1" applyFill="1" applyBorder="1" applyAlignment="1">
      <alignment horizontal="center"/>
    </xf>
    <xf numFmtId="165" fontId="6" fillId="2" borderId="12" xfId="1" applyNumberFormat="1" applyBorder="1" applyAlignment="1">
      <alignment horizontal="center"/>
    </xf>
    <xf numFmtId="165" fontId="6" fillId="2" borderId="56" xfId="1" applyNumberFormat="1" applyBorder="1" applyAlignment="1">
      <alignment horizontal="center"/>
    </xf>
    <xf numFmtId="165" fontId="5" fillId="4" borderId="69" xfId="0" applyNumberFormat="1" applyFont="1" applyFill="1" applyBorder="1" applyAlignment="1">
      <alignment horizontal="center"/>
    </xf>
    <xf numFmtId="165" fontId="6" fillId="2" borderId="75" xfId="1" applyNumberFormat="1" applyBorder="1" applyAlignment="1">
      <alignment horizontal="center"/>
    </xf>
    <xf numFmtId="164" fontId="5" fillId="3" borderId="21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164" fontId="5" fillId="3" borderId="35" xfId="0" applyNumberFormat="1" applyFont="1" applyFill="1" applyBorder="1" applyAlignment="1">
      <alignment horizontal="center"/>
    </xf>
    <xf numFmtId="164" fontId="5" fillId="3" borderId="41" xfId="0" applyNumberFormat="1" applyFont="1" applyFill="1" applyBorder="1" applyAlignment="1">
      <alignment horizontal="center"/>
    </xf>
    <xf numFmtId="164" fontId="5" fillId="3" borderId="42" xfId="0" applyNumberFormat="1" applyFont="1" applyFill="1" applyBorder="1" applyAlignment="1">
      <alignment horizontal="center"/>
    </xf>
    <xf numFmtId="164" fontId="6" fillId="2" borderId="57" xfId="1" applyNumberFormat="1" applyBorder="1" applyAlignment="1">
      <alignment horizontal="center"/>
    </xf>
    <xf numFmtId="164" fontId="6" fillId="2" borderId="10" xfId="1" applyNumberFormat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6" fillId="2" borderId="58" xfId="1" applyNumberFormat="1" applyBorder="1" applyAlignment="1">
      <alignment horizontal="center"/>
    </xf>
    <xf numFmtId="164" fontId="5" fillId="3" borderId="70" xfId="0" applyNumberFormat="1" applyFont="1" applyFill="1" applyBorder="1" applyAlignment="1">
      <alignment horizontal="center"/>
    </xf>
    <xf numFmtId="164" fontId="5" fillId="3" borderId="76" xfId="0" applyNumberFormat="1" applyFont="1" applyFill="1" applyBorder="1" applyAlignment="1">
      <alignment horizontal="center"/>
    </xf>
    <xf numFmtId="164" fontId="5" fillId="3" borderId="87" xfId="0" applyNumberFormat="1" applyFont="1" applyFill="1" applyBorder="1" applyAlignment="1">
      <alignment horizontal="center"/>
    </xf>
    <xf numFmtId="164" fontId="6" fillId="2" borderId="83" xfId="1" applyNumberFormat="1" applyBorder="1" applyAlignment="1">
      <alignment horizontal="center"/>
    </xf>
    <xf numFmtId="164" fontId="6" fillId="2" borderId="23" xfId="1" applyNumberFormat="1" applyBorder="1" applyAlignment="1">
      <alignment horizontal="center"/>
    </xf>
    <xf numFmtId="164" fontId="5" fillId="3" borderId="29" xfId="0" applyNumberFormat="1" applyFont="1" applyFill="1" applyBorder="1" applyAlignment="1">
      <alignment horizontal="center"/>
    </xf>
    <xf numFmtId="164" fontId="5" fillId="3" borderId="36" xfId="0" applyNumberFormat="1" applyFont="1" applyFill="1" applyBorder="1" applyAlignment="1">
      <alignment horizontal="center"/>
    </xf>
    <xf numFmtId="164" fontId="5" fillId="3" borderId="43" xfId="0" applyNumberFormat="1" applyFont="1" applyFill="1" applyBorder="1" applyAlignment="1">
      <alignment horizontal="center"/>
    </xf>
    <xf numFmtId="164" fontId="5" fillId="3" borderId="44" xfId="0" applyNumberFormat="1" applyFont="1" applyFill="1" applyBorder="1" applyAlignment="1">
      <alignment horizontal="center"/>
    </xf>
    <xf numFmtId="164" fontId="5" fillId="3" borderId="63" xfId="0" applyNumberFormat="1" applyFont="1" applyFill="1" applyBorder="1" applyAlignment="1">
      <alignment horizontal="center"/>
    </xf>
    <xf numFmtId="164" fontId="6" fillId="2" borderId="11" xfId="1" applyNumberForma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3" borderId="64" xfId="0" applyNumberFormat="1" applyFont="1" applyFill="1" applyBorder="1" applyAlignment="1">
      <alignment horizontal="center"/>
    </xf>
    <xf numFmtId="164" fontId="5" fillId="3" borderId="22" xfId="0" applyNumberFormat="1" applyFont="1" applyFill="1" applyBorder="1" applyAlignment="1">
      <alignment horizontal="center"/>
    </xf>
    <xf numFmtId="164" fontId="5" fillId="3" borderId="71" xfId="0" applyNumberFormat="1" applyFont="1" applyFill="1" applyBorder="1" applyAlignment="1">
      <alignment horizontal="center"/>
    </xf>
    <xf numFmtId="164" fontId="5" fillId="3" borderId="77" xfId="0" applyNumberFormat="1" applyFont="1" applyFill="1" applyBorder="1" applyAlignment="1">
      <alignment horizontal="center"/>
    </xf>
    <xf numFmtId="164" fontId="5" fillId="3" borderId="88" xfId="0" applyNumberFormat="1" applyFont="1" applyFill="1" applyBorder="1" applyAlignment="1">
      <alignment horizontal="center"/>
    </xf>
    <xf numFmtId="164" fontId="5" fillId="3" borderId="82" xfId="0" applyNumberFormat="1" applyFont="1" applyFill="1" applyBorder="1" applyAlignment="1">
      <alignment horizontal="center"/>
    </xf>
    <xf numFmtId="164" fontId="6" fillId="2" borderId="20" xfId="1" applyNumberFormat="1" applyBorder="1" applyAlignment="1">
      <alignment horizontal="center"/>
    </xf>
    <xf numFmtId="164" fontId="6" fillId="2" borderId="32" xfId="1" applyNumberFormat="1" applyBorder="1" applyAlignment="1">
      <alignment horizontal="center"/>
    </xf>
    <xf numFmtId="164" fontId="5" fillId="3" borderId="81" xfId="0" applyNumberFormat="1" applyFont="1" applyFill="1" applyBorder="1" applyAlignment="1">
      <alignment horizontal="center"/>
    </xf>
    <xf numFmtId="164" fontId="6" fillId="2" borderId="27" xfId="1" applyNumberFormat="1" applyBorder="1" applyAlignment="1">
      <alignment horizontal="center"/>
    </xf>
    <xf numFmtId="164" fontId="6" fillId="2" borderId="34" xfId="1" applyNumberFormat="1" applyBorder="1" applyAlignment="1">
      <alignment horizontal="center"/>
    </xf>
    <xf numFmtId="164" fontId="6" fillId="2" borderId="59" xfId="1" applyNumberFormat="1" applyBorder="1" applyAlignment="1">
      <alignment horizontal="center"/>
    </xf>
    <xf numFmtId="164" fontId="6" fillId="2" borderId="60" xfId="1" applyNumberFormat="1" applyBorder="1" applyAlignment="1">
      <alignment horizontal="center"/>
    </xf>
    <xf numFmtId="164" fontId="5" fillId="4" borderId="21" xfId="0" applyNumberFormat="1" applyFont="1" applyFill="1" applyBorder="1" applyAlignment="1">
      <alignment horizontal="center"/>
    </xf>
    <xf numFmtId="164" fontId="5" fillId="4" borderId="28" xfId="0" applyNumberFormat="1" applyFont="1" applyFill="1" applyBorder="1" applyAlignment="1">
      <alignment horizontal="center"/>
    </xf>
    <xf numFmtId="164" fontId="5" fillId="4" borderId="35" xfId="0" applyNumberFormat="1" applyFont="1" applyFill="1" applyBorder="1" applyAlignment="1">
      <alignment horizontal="center"/>
    </xf>
    <xf numFmtId="164" fontId="5" fillId="4" borderId="41" xfId="0" applyNumberFormat="1" applyFont="1" applyFill="1" applyBorder="1" applyAlignment="1">
      <alignment horizontal="center"/>
    </xf>
    <xf numFmtId="164" fontId="5" fillId="4" borderId="42" xfId="0" applyNumberFormat="1" applyFont="1" applyFill="1" applyBorder="1" applyAlignment="1">
      <alignment horizontal="center"/>
    </xf>
    <xf numFmtId="164" fontId="5" fillId="4" borderId="61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62" xfId="0" applyNumberFormat="1" applyFont="1" applyFill="1" applyBorder="1" applyAlignment="1">
      <alignment horizontal="center"/>
    </xf>
    <xf numFmtId="164" fontId="5" fillId="4" borderId="70" xfId="0" applyNumberFormat="1" applyFont="1" applyFill="1" applyBorder="1" applyAlignment="1">
      <alignment horizontal="center"/>
    </xf>
    <xf numFmtId="164" fontId="5" fillId="4" borderId="76" xfId="0" applyNumberFormat="1" applyFont="1" applyFill="1" applyBorder="1" applyAlignment="1">
      <alignment horizontal="center"/>
    </xf>
    <xf numFmtId="164" fontId="6" fillId="2" borderId="89" xfId="1" applyNumberFormat="1" applyBorder="1" applyAlignment="1">
      <alignment horizontal="center"/>
    </xf>
    <xf numFmtId="164" fontId="5" fillId="4" borderId="81" xfId="0" applyNumberFormat="1" applyFont="1" applyFill="1" applyBorder="1" applyAlignment="1">
      <alignment horizontal="center"/>
    </xf>
    <xf numFmtId="164" fontId="5" fillId="4" borderId="22" xfId="0" applyNumberFormat="1" applyFont="1" applyFill="1" applyBorder="1" applyAlignment="1">
      <alignment horizontal="center"/>
    </xf>
    <xf numFmtId="164" fontId="5" fillId="4" borderId="29" xfId="0" applyNumberFormat="1" applyFont="1" applyFill="1" applyBorder="1" applyAlignment="1">
      <alignment horizontal="center"/>
    </xf>
    <xf numFmtId="164" fontId="5" fillId="4" borderId="36" xfId="0" applyNumberFormat="1" applyFont="1" applyFill="1" applyBorder="1" applyAlignment="1">
      <alignment horizontal="center"/>
    </xf>
    <xf numFmtId="164" fontId="5" fillId="4" borderId="43" xfId="0" applyNumberFormat="1" applyFont="1" applyFill="1" applyBorder="1" applyAlignment="1">
      <alignment horizontal="center"/>
    </xf>
    <xf numFmtId="164" fontId="5" fillId="4" borderId="44" xfId="0" applyNumberFormat="1" applyFont="1" applyFill="1" applyBorder="1" applyAlignment="1">
      <alignment horizontal="center"/>
    </xf>
    <xf numFmtId="164" fontId="5" fillId="4" borderId="63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64" xfId="0" applyNumberFormat="1" applyFont="1" applyFill="1" applyBorder="1" applyAlignment="1">
      <alignment horizontal="center"/>
    </xf>
    <xf numFmtId="164" fontId="5" fillId="4" borderId="71" xfId="0" applyNumberFormat="1" applyFont="1" applyFill="1" applyBorder="1" applyAlignment="1">
      <alignment horizontal="center"/>
    </xf>
    <xf numFmtId="164" fontId="5" fillId="4" borderId="77" xfId="0" applyNumberFormat="1" applyFont="1" applyFill="1" applyBorder="1" applyAlignment="1">
      <alignment horizontal="center"/>
    </xf>
    <xf numFmtId="164" fontId="6" fillId="2" borderId="90" xfId="1" applyNumberFormat="1" applyBorder="1" applyAlignment="1">
      <alignment horizontal="center"/>
    </xf>
    <xf numFmtId="164" fontId="5" fillId="4" borderId="82" xfId="0" applyNumberFormat="1" applyFont="1" applyFill="1" applyBorder="1" applyAlignment="1">
      <alignment horizontal="center"/>
    </xf>
    <xf numFmtId="166" fontId="6" fillId="2" borderId="26" xfId="1" applyNumberFormat="1" applyBorder="1" applyAlignment="1">
      <alignment horizontal="center"/>
    </xf>
    <xf numFmtId="2" fontId="6" fillId="2" borderId="25" xfId="1" applyNumberFormat="1" applyBorder="1" applyAlignment="1">
      <alignment horizontal="center"/>
    </xf>
    <xf numFmtId="2" fontId="6" fillId="2" borderId="31" xfId="1" applyNumberFormat="1" applyBorder="1" applyAlignment="1">
      <alignment horizontal="center"/>
    </xf>
    <xf numFmtId="2" fontId="5" fillId="3" borderId="38" xfId="0" applyNumberFormat="1" applyFont="1" applyFill="1" applyBorder="1" applyAlignment="1">
      <alignment horizontal="center"/>
    </xf>
    <xf numFmtId="2" fontId="5" fillId="3" borderId="53" xfId="0" applyNumberFormat="1" applyFont="1" applyFill="1" applyBorder="1" applyAlignment="1">
      <alignment horizontal="center"/>
    </xf>
    <xf numFmtId="2" fontId="5" fillId="3" borderId="54" xfId="0" applyNumberFormat="1" applyFont="1" applyFill="1" applyBorder="1" applyAlignment="1">
      <alignment horizontal="center"/>
    </xf>
    <xf numFmtId="2" fontId="5" fillId="3" borderId="67" xfId="0" applyNumberFormat="1" applyFont="1" applyFill="1" applyBorder="1" applyAlignment="1">
      <alignment horizontal="center"/>
    </xf>
    <xf numFmtId="2" fontId="6" fillId="2" borderId="1" xfId="1" applyNumberFormat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68" xfId="0" applyNumberFormat="1" applyFont="1" applyFill="1" applyBorder="1" applyAlignment="1">
      <alignment horizontal="center"/>
    </xf>
    <xf numFmtId="2" fontId="6" fillId="2" borderId="73" xfId="1" applyNumberFormat="1" applyBorder="1" applyAlignment="1">
      <alignment horizontal="center"/>
    </xf>
    <xf numFmtId="2" fontId="6" fillId="2" borderId="79" xfId="1" applyNumberFormat="1" applyBorder="1" applyAlignment="1">
      <alignment horizontal="center"/>
    </xf>
    <xf numFmtId="2" fontId="5" fillId="3" borderId="92" xfId="0" applyNumberFormat="1" applyFont="1" applyFill="1" applyBorder="1" applyAlignment="1">
      <alignment horizontal="center"/>
    </xf>
    <xf numFmtId="2" fontId="5" fillId="3" borderId="94" xfId="0" applyNumberFormat="1" applyFont="1" applyFill="1" applyBorder="1" applyAlignment="1">
      <alignment horizontal="center"/>
    </xf>
    <xf numFmtId="2" fontId="6" fillId="2" borderId="52" xfId="1" applyNumberForma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165" fontId="8" fillId="4" borderId="4" xfId="0" applyNumberFormat="1" applyFont="1" applyFill="1" applyBorder="1" applyAlignment="1">
      <alignment horizontal="center"/>
    </xf>
    <xf numFmtId="164" fontId="8" fillId="3" borderId="17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64" fontId="8" fillId="4" borderId="17" xfId="0" applyNumberFormat="1" applyFont="1" applyFill="1" applyBorder="1" applyAlignment="1">
      <alignment horizontal="center"/>
    </xf>
    <xf numFmtId="164" fontId="8" fillId="4" borderId="18" xfId="0" applyNumberFormat="1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wrapText="1"/>
    </xf>
    <xf numFmtId="0" fontId="8" fillId="3" borderId="19" xfId="0" applyFont="1" applyFill="1" applyBorder="1" applyAlignment="1">
      <alignment horizontal="center" wrapText="1"/>
    </xf>
    <xf numFmtId="0" fontId="8" fillId="3" borderId="18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6" fillId="2" borderId="100" xfId="1" applyBorder="1" applyAlignment="1">
      <alignment horizontal="center"/>
    </xf>
    <xf numFmtId="0" fontId="14" fillId="5" borderId="97" xfId="2" applyFont="1" applyBorder="1" applyAlignment="1"/>
    <xf numFmtId="0" fontId="14" fillId="5" borderId="98" xfId="2" applyFont="1" applyBorder="1" applyAlignment="1"/>
    <xf numFmtId="0" fontId="10" fillId="5" borderId="97" xfId="2" applyBorder="1" applyAlignment="1">
      <alignment horizontal="left"/>
    </xf>
    <xf numFmtId="0" fontId="10" fillId="5" borderId="98" xfId="2" applyBorder="1" applyAlignment="1">
      <alignment horizontal="left"/>
    </xf>
    <xf numFmtId="0" fontId="10" fillId="5" borderId="101" xfId="2" applyBorder="1" applyAlignment="1">
      <alignment horizontal="left"/>
    </xf>
    <xf numFmtId="0" fontId="13" fillId="7" borderId="1" xfId="4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9" fillId="6" borderId="97" xfId="3" applyFont="1" applyBorder="1" applyAlignment="1">
      <alignment horizontal="left"/>
    </xf>
    <xf numFmtId="0" fontId="9" fillId="6" borderId="98" xfId="3" applyFont="1" applyBorder="1" applyAlignment="1">
      <alignment horizontal="left"/>
    </xf>
    <xf numFmtId="0" fontId="9" fillId="6" borderId="99" xfId="3" applyFont="1" applyBorder="1" applyAlignment="1">
      <alignment horizontal="left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5" totalsRowShown="0">
  <autoFilter ref="B3:B5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26"/>
  <sheetViews>
    <sheetView tabSelected="1" workbookViewId="0">
      <selection activeCell="J32" sqref="J32"/>
    </sheetView>
  </sheetViews>
  <sheetFormatPr defaultRowHeight="16.5" x14ac:dyDescent="0.3"/>
  <cols>
    <col min="1" max="1" width="9" style="1"/>
    <col min="2" max="2" width="25.5" style="1" customWidth="1"/>
    <col min="3" max="3" width="5.375" style="2" customWidth="1"/>
    <col min="4" max="4" width="5.125" style="2" customWidth="1"/>
    <col min="5" max="5" width="10.375" style="2" customWidth="1"/>
    <col min="6" max="6" width="12.75" style="2" customWidth="1"/>
    <col min="7" max="7" width="7.875" style="2" customWidth="1"/>
    <col min="8" max="8" width="9.125" style="2" customWidth="1"/>
    <col min="9" max="9" width="10.625" style="2" customWidth="1"/>
    <col min="10" max="10" width="10.125" style="2" customWidth="1"/>
    <col min="11" max="11" width="12.75" style="2" customWidth="1"/>
    <col min="12" max="12" width="11.125" style="2" customWidth="1"/>
    <col min="13" max="14" width="7.125" style="2" customWidth="1"/>
    <col min="15" max="15" width="8.25" style="2" customWidth="1"/>
    <col min="16" max="16" width="9.25" style="2" customWidth="1"/>
    <col min="17" max="17" width="5.875" style="2" customWidth="1"/>
    <col min="18" max="18" width="6.875" style="2" customWidth="1"/>
    <col min="19" max="16384" width="9" style="1"/>
  </cols>
  <sheetData>
    <row r="2" spans="2:19" x14ac:dyDescent="0.3">
      <c r="B2" s="248" t="s">
        <v>8</v>
      </c>
      <c r="C2" s="3" t="s">
        <v>38</v>
      </c>
      <c r="D2" s="3" t="s">
        <v>39</v>
      </c>
      <c r="E2" s="242" t="s">
        <v>25</v>
      </c>
      <c r="F2" s="247" t="s">
        <v>42</v>
      </c>
      <c r="G2" s="242" t="s">
        <v>28</v>
      </c>
      <c r="H2" s="246" t="s">
        <v>29</v>
      </c>
      <c r="I2" s="246"/>
      <c r="J2" s="246" t="s">
        <v>32</v>
      </c>
      <c r="K2" s="246"/>
      <c r="L2" s="246"/>
      <c r="M2" s="246"/>
      <c r="N2" s="95"/>
      <c r="O2" s="247" t="s">
        <v>45</v>
      </c>
      <c r="P2" s="247" t="s">
        <v>46</v>
      </c>
      <c r="Q2" s="242" t="s">
        <v>37</v>
      </c>
      <c r="R2" s="242" t="s">
        <v>27</v>
      </c>
      <c r="S2" s="244" t="s">
        <v>47</v>
      </c>
    </row>
    <row r="3" spans="2:19" x14ac:dyDescent="0.3">
      <c r="B3" s="249"/>
      <c r="C3" s="3" t="s">
        <v>9</v>
      </c>
      <c r="D3" s="4" t="s">
        <v>10</v>
      </c>
      <c r="E3" s="243"/>
      <c r="F3" s="243"/>
      <c r="G3" s="243"/>
      <c r="H3" s="3" t="s">
        <v>30</v>
      </c>
      <c r="I3" s="3" t="s">
        <v>31</v>
      </c>
      <c r="J3" s="3" t="s">
        <v>33</v>
      </c>
      <c r="K3" s="3" t="s">
        <v>34</v>
      </c>
      <c r="L3" s="3" t="s">
        <v>35</v>
      </c>
      <c r="M3" s="3" t="s">
        <v>36</v>
      </c>
      <c r="N3" s="96" t="s">
        <v>44</v>
      </c>
      <c r="O3" s="243"/>
      <c r="P3" s="243"/>
      <c r="Q3" s="243"/>
      <c r="R3" s="243"/>
      <c r="S3" s="245"/>
    </row>
    <row r="4" spans="2:19" x14ac:dyDescent="0.3">
      <c r="B4" s="11" t="s">
        <v>4</v>
      </c>
      <c r="C4" s="217" t="s">
        <v>2</v>
      </c>
      <c r="D4" s="19" t="s">
        <v>10</v>
      </c>
      <c r="E4" s="133">
        <v>4.7E-2</v>
      </c>
      <c r="F4" s="134">
        <v>0.03</v>
      </c>
      <c r="G4" s="135">
        <v>4.7E-2</v>
      </c>
      <c r="H4" s="136">
        <v>4.7E-2</v>
      </c>
      <c r="I4" s="137">
        <v>4.7E-2</v>
      </c>
      <c r="J4" s="138">
        <v>4.7E-2</v>
      </c>
      <c r="K4" s="139"/>
      <c r="L4" s="140">
        <v>4.7E-2</v>
      </c>
      <c r="M4" s="141">
        <v>0.1</v>
      </c>
      <c r="N4" s="133">
        <v>4.7E-2</v>
      </c>
      <c r="O4" s="142"/>
      <c r="P4" s="143">
        <v>4.7E-2</v>
      </c>
      <c r="Q4" s="112"/>
      <c r="R4" s="113"/>
      <c r="S4" s="220"/>
    </row>
    <row r="5" spans="2:19" x14ac:dyDescent="0.3">
      <c r="B5" s="12" t="s">
        <v>5</v>
      </c>
      <c r="C5" s="20" t="s">
        <v>2</v>
      </c>
      <c r="D5" s="20" t="s">
        <v>11</v>
      </c>
      <c r="E5" s="144"/>
      <c r="F5" s="171">
        <v>1</v>
      </c>
      <c r="G5" s="172">
        <v>7</v>
      </c>
      <c r="H5" s="147"/>
      <c r="I5" s="148"/>
      <c r="J5" s="149">
        <v>3</v>
      </c>
      <c r="K5" s="150">
        <v>5</v>
      </c>
      <c r="L5" s="150">
        <v>1</v>
      </c>
      <c r="M5" s="152">
        <v>3</v>
      </c>
      <c r="N5" s="153"/>
      <c r="O5" s="153"/>
      <c r="P5" s="154"/>
      <c r="Q5" s="155"/>
      <c r="R5" s="173"/>
      <c r="S5" s="221"/>
    </row>
    <row r="6" spans="2:19" x14ac:dyDescent="0.3">
      <c r="B6" s="13" t="s">
        <v>6</v>
      </c>
      <c r="C6" s="21" t="s">
        <v>2</v>
      </c>
      <c r="D6" s="21" t="s">
        <v>11</v>
      </c>
      <c r="E6" s="166"/>
      <c r="F6" s="174">
        <v>10</v>
      </c>
      <c r="G6" s="175">
        <v>12</v>
      </c>
      <c r="H6" s="160"/>
      <c r="I6" s="161"/>
      <c r="J6" s="176">
        <v>6</v>
      </c>
      <c r="K6" s="163">
        <v>10</v>
      </c>
      <c r="L6" s="163">
        <v>5</v>
      </c>
      <c r="M6" s="177">
        <v>5</v>
      </c>
      <c r="N6" s="167"/>
      <c r="O6" s="167"/>
      <c r="P6" s="168"/>
      <c r="Q6" s="169"/>
      <c r="R6" s="170"/>
      <c r="S6" s="222"/>
    </row>
    <row r="7" spans="2:19" x14ac:dyDescent="0.3">
      <c r="B7" s="14" t="s">
        <v>23</v>
      </c>
      <c r="C7" s="22" t="s">
        <v>2</v>
      </c>
      <c r="D7" s="22" t="s">
        <v>11</v>
      </c>
      <c r="E7" s="178"/>
      <c r="F7" s="179"/>
      <c r="G7" s="180"/>
      <c r="H7" s="181"/>
      <c r="I7" s="182"/>
      <c r="J7" s="183"/>
      <c r="K7" s="184"/>
      <c r="L7" s="184"/>
      <c r="M7" s="185"/>
      <c r="N7" s="178"/>
      <c r="O7" s="186"/>
      <c r="P7" s="187"/>
      <c r="Q7" s="188">
        <v>17</v>
      </c>
      <c r="R7" s="189"/>
      <c r="S7" s="223"/>
    </row>
    <row r="8" spans="2:19" x14ac:dyDescent="0.3">
      <c r="B8" s="15" t="s">
        <v>24</v>
      </c>
      <c r="C8" s="23" t="s">
        <v>2</v>
      </c>
      <c r="D8" s="23" t="s">
        <v>11</v>
      </c>
      <c r="E8" s="190"/>
      <c r="F8" s="191"/>
      <c r="G8" s="192"/>
      <c r="H8" s="193"/>
      <c r="I8" s="194"/>
      <c r="J8" s="195"/>
      <c r="K8" s="196"/>
      <c r="L8" s="196"/>
      <c r="M8" s="197"/>
      <c r="N8" s="190"/>
      <c r="O8" s="198"/>
      <c r="P8" s="199"/>
      <c r="Q8" s="200">
        <v>25</v>
      </c>
      <c r="R8" s="201"/>
      <c r="S8" s="224"/>
    </row>
    <row r="9" spans="2:19" x14ac:dyDescent="0.3">
      <c r="B9" s="12" t="s">
        <v>0</v>
      </c>
      <c r="C9" s="20" t="s">
        <v>2</v>
      </c>
      <c r="D9" s="20" t="s">
        <v>11</v>
      </c>
      <c r="E9" s="144"/>
      <c r="F9" s="145"/>
      <c r="G9" s="146"/>
      <c r="H9" s="147"/>
      <c r="I9" s="148"/>
      <c r="J9" s="149">
        <v>1</v>
      </c>
      <c r="K9" s="150">
        <f>1.5*0.2*7</f>
        <v>2.1000000000000005</v>
      </c>
      <c r="L9" s="151"/>
      <c r="M9" s="152">
        <f>0.2*7+0.7</f>
        <v>2.1</v>
      </c>
      <c r="N9" s="153"/>
      <c r="O9" s="153"/>
      <c r="P9" s="154"/>
      <c r="Q9" s="155"/>
      <c r="R9" s="156">
        <f>1.7*2</f>
        <v>3.4</v>
      </c>
      <c r="S9" s="221"/>
    </row>
    <row r="10" spans="2:19" x14ac:dyDescent="0.3">
      <c r="B10" s="13" t="s">
        <v>3</v>
      </c>
      <c r="C10" s="21" t="s">
        <v>2</v>
      </c>
      <c r="D10" s="21" t="s">
        <v>12</v>
      </c>
      <c r="E10" s="157">
        <v>0.1</v>
      </c>
      <c r="F10" s="158"/>
      <c r="G10" s="159"/>
      <c r="H10" s="160"/>
      <c r="I10" s="161"/>
      <c r="J10" s="162"/>
      <c r="K10" s="163">
        <v>3</v>
      </c>
      <c r="L10" s="164"/>
      <c r="M10" s="165"/>
      <c r="N10" s="166"/>
      <c r="O10" s="167"/>
      <c r="P10" s="168"/>
      <c r="Q10" s="169"/>
      <c r="R10" s="170"/>
      <c r="S10" s="222"/>
    </row>
    <row r="11" spans="2:19" x14ac:dyDescent="0.3">
      <c r="B11" s="11" t="s">
        <v>7</v>
      </c>
      <c r="C11" s="217" t="s">
        <v>2</v>
      </c>
      <c r="D11" s="19" t="s">
        <v>10</v>
      </c>
      <c r="E11" s="125"/>
      <c r="F11" s="126"/>
      <c r="G11" s="127"/>
      <c r="H11" s="128"/>
      <c r="I11" s="129"/>
      <c r="J11" s="130"/>
      <c r="K11" s="110"/>
      <c r="L11" s="110"/>
      <c r="M11" s="131"/>
      <c r="N11" s="125"/>
      <c r="O11" s="111"/>
      <c r="P11" s="132"/>
      <c r="Q11" s="112"/>
      <c r="R11" s="109">
        <v>1</v>
      </c>
      <c r="S11" s="225"/>
    </row>
    <row r="12" spans="2:19" x14ac:dyDescent="0.3">
      <c r="B12" s="16" t="s">
        <v>13</v>
      </c>
      <c r="C12" s="218" t="s">
        <v>2</v>
      </c>
      <c r="D12" s="24" t="s">
        <v>11</v>
      </c>
      <c r="E12" s="31"/>
      <c r="F12" s="202">
        <f>0.08/12</f>
        <v>6.6666666666666671E-3</v>
      </c>
      <c r="G12" s="43"/>
      <c r="H12" s="51"/>
      <c r="I12" s="52"/>
      <c r="J12" s="61"/>
      <c r="K12" s="9"/>
      <c r="L12" s="9"/>
      <c r="M12" s="62"/>
      <c r="N12" s="31"/>
      <c r="O12" s="70"/>
      <c r="P12" s="75"/>
      <c r="Q12" s="87"/>
      <c r="R12" s="81"/>
      <c r="S12" s="226"/>
    </row>
    <row r="13" spans="2:19" x14ac:dyDescent="0.3">
      <c r="B13" s="11" t="s">
        <v>26</v>
      </c>
      <c r="C13" s="217" t="s">
        <v>2</v>
      </c>
      <c r="D13" s="19" t="s">
        <v>22</v>
      </c>
      <c r="E13" s="97">
        <v>4.7</v>
      </c>
      <c r="F13" s="98"/>
      <c r="G13" s="99"/>
      <c r="H13" s="100">
        <v>1</v>
      </c>
      <c r="I13" s="101">
        <v>1</v>
      </c>
      <c r="J13" s="102"/>
      <c r="K13" s="103"/>
      <c r="L13" s="103"/>
      <c r="M13" s="104"/>
      <c r="N13" s="105">
        <v>20</v>
      </c>
      <c r="O13" s="106"/>
      <c r="P13" s="107"/>
      <c r="Q13" s="108"/>
      <c r="R13" s="109">
        <v>20</v>
      </c>
      <c r="S13" s="227"/>
    </row>
    <row r="14" spans="2:19" x14ac:dyDescent="0.3">
      <c r="B14" s="12" t="s">
        <v>40</v>
      </c>
      <c r="C14" s="20" t="s">
        <v>1</v>
      </c>
      <c r="D14" s="25" t="s">
        <v>18</v>
      </c>
      <c r="E14" s="32" t="s">
        <v>59</v>
      </c>
      <c r="F14" s="38"/>
      <c r="G14" s="44" t="s">
        <v>51</v>
      </c>
      <c r="H14" s="53" t="s">
        <v>59</v>
      </c>
      <c r="I14" s="54" t="s">
        <v>59</v>
      </c>
      <c r="J14" s="63"/>
      <c r="K14" s="7"/>
      <c r="L14" s="7"/>
      <c r="M14" s="64"/>
      <c r="N14" s="38"/>
      <c r="O14" s="71" t="s">
        <v>59</v>
      </c>
      <c r="P14" s="76"/>
      <c r="Q14" s="88" t="s">
        <v>59</v>
      </c>
      <c r="R14" s="82" t="s">
        <v>52</v>
      </c>
      <c r="S14" s="228"/>
    </row>
    <row r="15" spans="2:19" x14ac:dyDescent="0.3">
      <c r="B15" s="17" t="s">
        <v>41</v>
      </c>
      <c r="C15" s="28" t="s">
        <v>1</v>
      </c>
      <c r="D15" s="26" t="s">
        <v>18</v>
      </c>
      <c r="E15" s="33" t="s">
        <v>53</v>
      </c>
      <c r="F15" s="39"/>
      <c r="G15" s="45" t="s">
        <v>59</v>
      </c>
      <c r="H15" s="55" t="s">
        <v>54</v>
      </c>
      <c r="I15" s="56" t="s">
        <v>55</v>
      </c>
      <c r="J15" s="65"/>
      <c r="K15" s="6"/>
      <c r="L15" s="6"/>
      <c r="M15" s="66"/>
      <c r="N15" s="39"/>
      <c r="O15" s="72" t="s">
        <v>56</v>
      </c>
      <c r="P15" s="77"/>
      <c r="Q15" s="89" t="s">
        <v>57</v>
      </c>
      <c r="R15" s="83" t="s">
        <v>58</v>
      </c>
      <c r="S15" s="229"/>
    </row>
    <row r="16" spans="2:19" ht="25.5" x14ac:dyDescent="0.3">
      <c r="B16" s="18" t="s">
        <v>43</v>
      </c>
      <c r="C16" s="219" t="s">
        <v>20</v>
      </c>
      <c r="D16" s="27" t="s">
        <v>10</v>
      </c>
      <c r="E16" s="34">
        <v>1</v>
      </c>
      <c r="F16" s="40"/>
      <c r="G16" s="46">
        <v>0</v>
      </c>
      <c r="H16" s="57">
        <v>1</v>
      </c>
      <c r="I16" s="58">
        <v>1</v>
      </c>
      <c r="J16" s="67"/>
      <c r="K16" s="8"/>
      <c r="L16" s="8"/>
      <c r="M16" s="68"/>
      <c r="N16" s="40"/>
      <c r="O16" s="73">
        <v>1</v>
      </c>
      <c r="P16" s="78"/>
      <c r="Q16" s="90">
        <v>1</v>
      </c>
      <c r="R16" s="84">
        <v>0</v>
      </c>
      <c r="S16" s="230"/>
    </row>
    <row r="17" spans="2:19" x14ac:dyDescent="0.3">
      <c r="B17" s="11" t="s">
        <v>21</v>
      </c>
      <c r="C17" s="217" t="s">
        <v>2</v>
      </c>
      <c r="D17" s="19" t="s">
        <v>10</v>
      </c>
      <c r="E17" s="30"/>
      <c r="F17" s="37"/>
      <c r="G17" s="42"/>
      <c r="H17" s="49"/>
      <c r="I17" s="50"/>
      <c r="J17" s="59"/>
      <c r="K17" s="5"/>
      <c r="L17" s="5"/>
      <c r="M17" s="60"/>
      <c r="N17" s="35">
        <v>1.3</v>
      </c>
      <c r="O17" s="69"/>
      <c r="P17" s="74"/>
      <c r="Q17" s="85"/>
      <c r="R17" s="79"/>
      <c r="S17" s="231"/>
    </row>
    <row r="18" spans="2:19" x14ac:dyDescent="0.3">
      <c r="B18" s="12" t="s">
        <v>16</v>
      </c>
      <c r="C18" s="20" t="s">
        <v>17</v>
      </c>
      <c r="D18" s="25" t="s">
        <v>19</v>
      </c>
      <c r="E18" s="29"/>
      <c r="F18" s="36"/>
      <c r="G18" s="41" t="b">
        <v>1</v>
      </c>
      <c r="H18" s="47"/>
      <c r="I18" s="48"/>
      <c r="J18" s="91"/>
      <c r="K18" s="10"/>
      <c r="L18" s="10"/>
      <c r="M18" s="92"/>
      <c r="N18" s="92"/>
      <c r="O18" s="93" t="b">
        <v>1</v>
      </c>
      <c r="P18" s="94" t="b">
        <v>1</v>
      </c>
      <c r="Q18" s="86"/>
      <c r="R18" s="80"/>
      <c r="S18" s="232"/>
    </row>
    <row r="19" spans="2:19" x14ac:dyDescent="0.3">
      <c r="B19" s="17" t="s">
        <v>15</v>
      </c>
      <c r="C19" s="28" t="s">
        <v>2</v>
      </c>
      <c r="D19" s="28" t="s">
        <v>11</v>
      </c>
      <c r="E19" s="203">
        <f>0.1*6</f>
        <v>0.60000000000000009</v>
      </c>
      <c r="F19" s="204">
        <f>0.8*1.4*6</f>
        <v>6.7199999999999989</v>
      </c>
      <c r="G19" s="205"/>
      <c r="H19" s="206"/>
      <c r="I19" s="207"/>
      <c r="J19" s="208"/>
      <c r="K19" s="209">
        <f>0.8*1.4*6</f>
        <v>6.7199999999999989</v>
      </c>
      <c r="L19" s="210"/>
      <c r="M19" s="211"/>
      <c r="N19" s="211"/>
      <c r="O19" s="212">
        <v>1</v>
      </c>
      <c r="P19" s="213">
        <v>6</v>
      </c>
      <c r="Q19" s="214"/>
      <c r="R19" s="215"/>
      <c r="S19" s="233"/>
    </row>
    <row r="20" spans="2:19" x14ac:dyDescent="0.3">
      <c r="B20" s="13" t="s">
        <v>14</v>
      </c>
      <c r="C20" s="21" t="s">
        <v>2</v>
      </c>
      <c r="D20" s="21" t="s">
        <v>11</v>
      </c>
      <c r="E20" s="123">
        <f>0.1*6</f>
        <v>0.60000000000000009</v>
      </c>
      <c r="F20" s="114">
        <v>6</v>
      </c>
      <c r="G20" s="115">
        <f>0.1*6</f>
        <v>0.60000000000000009</v>
      </c>
      <c r="H20" s="116"/>
      <c r="I20" s="216">
        <v>6</v>
      </c>
      <c r="J20" s="124"/>
      <c r="K20" s="117">
        <f>0.1*0.8*7*6</f>
        <v>3.3600000000000003</v>
      </c>
      <c r="L20" s="117">
        <v>6</v>
      </c>
      <c r="M20" s="118">
        <f>0.1*0.8*7*6</f>
        <v>3.3600000000000003</v>
      </c>
      <c r="N20" s="115">
        <v>6</v>
      </c>
      <c r="O20" s="119"/>
      <c r="P20" s="120"/>
      <c r="Q20" s="121"/>
      <c r="R20" s="122"/>
      <c r="S20" s="234"/>
    </row>
    <row r="22" spans="2:19" x14ac:dyDescent="0.3">
      <c r="B22" s="250" t="s">
        <v>48</v>
      </c>
      <c r="C22" s="251"/>
      <c r="D22" s="251"/>
      <c r="E22" s="251"/>
      <c r="F22" s="252"/>
    </row>
    <row r="24" spans="2:19" x14ac:dyDescent="0.3">
      <c r="B24" s="238" t="s">
        <v>50</v>
      </c>
      <c r="C24" s="239"/>
      <c r="D24" s="239"/>
      <c r="E24" s="240"/>
      <c r="F24" s="235" t="s">
        <v>49</v>
      </c>
    </row>
    <row r="26" spans="2:19" x14ac:dyDescent="0.3">
      <c r="B26" s="236" t="s">
        <v>60</v>
      </c>
      <c r="C26" s="237"/>
      <c r="D26" s="237"/>
      <c r="E26" s="241" t="s">
        <v>62</v>
      </c>
      <c r="F26" s="241"/>
    </row>
  </sheetData>
  <mergeCells count="14">
    <mergeCell ref="S2:S3"/>
    <mergeCell ref="H2:I2"/>
    <mergeCell ref="J2:M2"/>
    <mergeCell ref="F2:F3"/>
    <mergeCell ref="B2:B3"/>
    <mergeCell ref="O2:O3"/>
    <mergeCell ref="P2:P3"/>
    <mergeCell ref="Q2:Q3"/>
    <mergeCell ref="B24:E24"/>
    <mergeCell ref="E26:F26"/>
    <mergeCell ref="R2:R3"/>
    <mergeCell ref="G2:G3"/>
    <mergeCell ref="E2:E3"/>
    <mergeCell ref="B22:F2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'.templates'!$B$4:$B$5</xm:f>
          </x14:formula1>
          <xm:sqref>E26:F26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M37" sqref="M37"/>
    </sheetView>
  </sheetViews>
  <sheetFormatPr defaultRowHeight="15.75" x14ac:dyDescent="0.25"/>
  <sheetData>
    <row r="3" spans="2:2" x14ac:dyDescent="0.25">
      <c r="B3" t="s">
        <v>61</v>
      </c>
    </row>
    <row r="4" spans="2:2" x14ac:dyDescent="0.25">
      <c r="B4" t="s">
        <v>62</v>
      </c>
    </row>
    <row r="5" spans="2:2" x14ac:dyDescent="0.25">
      <c r="B5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2018-04-26T22:24:33Z</dcterms:created>
  <dcterms:modified xsi:type="dcterms:W3CDTF">2018-04-27T21:35:14Z</dcterms:modified>
</cp:coreProperties>
</file>