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sediment-trap\ProcessedData\000_data_summary\Flushing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Sheet1!$K$1</definedName>
    <definedName name="w">0.1164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18" i="1"/>
  <c r="J19" i="1"/>
  <c r="J20" i="1"/>
  <c r="J21" i="1"/>
  <c r="J22" i="1"/>
  <c r="J23" i="1"/>
  <c r="J24" i="1"/>
  <c r="J25" i="1"/>
  <c r="J34" i="1"/>
  <c r="J36" i="1"/>
  <c r="J37" i="1"/>
  <c r="J72" i="1"/>
  <c r="J73" i="1"/>
  <c r="J74" i="1"/>
  <c r="J75" i="1"/>
  <c r="J76" i="1"/>
  <c r="J77" i="1"/>
  <c r="J78" i="1"/>
  <c r="J79" i="1"/>
  <c r="J80" i="1"/>
  <c r="J81" i="1"/>
  <c r="J17" i="1"/>
  <c r="J13" i="1"/>
  <c r="J14" i="1"/>
  <c r="J15" i="1"/>
  <c r="J16" i="1"/>
  <c r="J12" i="1"/>
  <c r="J5" i="1"/>
  <c r="J6" i="1"/>
  <c r="J7" i="1"/>
  <c r="J8" i="1"/>
  <c r="J9" i="1"/>
  <c r="J10" i="1"/>
  <c r="J11" i="1"/>
  <c r="J4" i="1"/>
  <c r="K13" i="1" l="1"/>
  <c r="D13" i="1" s="1"/>
  <c r="K14" i="1"/>
  <c r="D14" i="1" s="1"/>
  <c r="K19" i="1"/>
  <c r="D19" i="1" s="1"/>
  <c r="K20" i="1"/>
  <c r="D20" i="1" s="1"/>
  <c r="K21" i="1"/>
  <c r="D21" i="1" s="1"/>
  <c r="K26" i="1"/>
  <c r="D26" i="1" s="1"/>
  <c r="K29" i="1"/>
  <c r="D29" i="1" s="1"/>
  <c r="K30" i="1"/>
  <c r="D30" i="1" s="1"/>
  <c r="K12" i="1"/>
  <c r="D12" i="1" s="1"/>
  <c r="K15" i="1"/>
  <c r="D15" i="1" s="1"/>
  <c r="K16" i="1"/>
  <c r="D16" i="1" s="1"/>
  <c r="K17" i="1"/>
  <c r="D17" i="1" s="1"/>
  <c r="K18" i="1"/>
  <c r="D18" i="1" s="1"/>
  <c r="K22" i="1"/>
  <c r="D22" i="1" s="1"/>
  <c r="K23" i="1"/>
  <c r="D23" i="1" s="1"/>
  <c r="K24" i="1"/>
  <c r="D24" i="1" s="1"/>
  <c r="K25" i="1"/>
  <c r="D25" i="1" s="1"/>
  <c r="K27" i="1"/>
  <c r="D27" i="1" s="1"/>
  <c r="K28" i="1"/>
  <c r="D28" i="1" s="1"/>
  <c r="K31" i="1"/>
  <c r="D31" i="1" s="1"/>
  <c r="K32" i="1"/>
  <c r="D32" i="1" s="1"/>
  <c r="K33" i="1"/>
  <c r="D33" i="1" s="1"/>
  <c r="K34" i="1"/>
  <c r="D34" i="1" s="1"/>
  <c r="K35" i="1"/>
  <c r="D35" i="1" s="1"/>
  <c r="K36" i="1"/>
  <c r="D36" i="1" s="1"/>
  <c r="K37" i="1"/>
  <c r="D37" i="1" s="1"/>
  <c r="K38" i="1"/>
  <c r="D38" i="1" s="1"/>
  <c r="K39" i="1"/>
  <c r="D39" i="1" s="1"/>
  <c r="K40" i="1"/>
  <c r="D40" i="1" s="1"/>
  <c r="K41" i="1"/>
  <c r="D41" i="1" s="1"/>
  <c r="K42" i="1"/>
  <c r="D42" i="1" s="1"/>
  <c r="K43" i="1"/>
  <c r="D43" i="1" s="1"/>
  <c r="K44" i="1"/>
  <c r="D44" i="1" s="1"/>
  <c r="K45" i="1"/>
  <c r="D45" i="1" s="1"/>
  <c r="K46" i="1"/>
  <c r="D46" i="1" s="1"/>
  <c r="K47" i="1"/>
  <c r="D47" i="1" s="1"/>
  <c r="K48" i="1"/>
  <c r="D48" i="1" s="1"/>
  <c r="K49" i="1"/>
  <c r="D49" i="1" s="1"/>
  <c r="K50" i="1"/>
  <c r="D50" i="1" s="1"/>
  <c r="K51" i="1"/>
  <c r="D51" i="1" s="1"/>
  <c r="K52" i="1"/>
  <c r="D52" i="1" s="1"/>
  <c r="K53" i="1"/>
  <c r="D53" i="1" s="1"/>
  <c r="K54" i="1"/>
  <c r="D54" i="1" s="1"/>
  <c r="K55" i="1"/>
  <c r="D55" i="1" s="1"/>
  <c r="K56" i="1"/>
  <c r="D56" i="1" s="1"/>
  <c r="K57" i="1"/>
  <c r="D57" i="1" s="1"/>
  <c r="K58" i="1"/>
  <c r="D58" i="1" s="1"/>
  <c r="K59" i="1"/>
  <c r="D59" i="1" s="1"/>
  <c r="K60" i="1"/>
  <c r="D60" i="1" s="1"/>
  <c r="K61" i="1"/>
  <c r="D61" i="1" s="1"/>
  <c r="K62" i="1"/>
  <c r="D62" i="1" s="1"/>
  <c r="K63" i="1"/>
  <c r="D63" i="1" s="1"/>
  <c r="K64" i="1"/>
  <c r="D64" i="1" s="1"/>
  <c r="K65" i="1"/>
  <c r="D65" i="1" s="1"/>
  <c r="K66" i="1"/>
  <c r="D66" i="1" s="1"/>
  <c r="K67" i="1"/>
  <c r="D67" i="1" s="1"/>
  <c r="K68" i="1"/>
  <c r="D68" i="1" s="1"/>
  <c r="K69" i="1"/>
  <c r="D69" i="1" s="1"/>
  <c r="K70" i="1"/>
  <c r="D70" i="1" s="1"/>
  <c r="K71" i="1"/>
  <c r="D71" i="1" s="1"/>
  <c r="K72" i="1"/>
  <c r="D72" i="1" s="1"/>
  <c r="K73" i="1"/>
  <c r="D73" i="1" s="1"/>
  <c r="K74" i="1"/>
  <c r="D74" i="1" s="1"/>
  <c r="K75" i="1"/>
  <c r="D75" i="1" s="1"/>
  <c r="K76" i="1"/>
  <c r="D76" i="1" s="1"/>
  <c r="K77" i="1"/>
  <c r="D77" i="1" s="1"/>
  <c r="K78" i="1"/>
  <c r="D78" i="1" s="1"/>
  <c r="K79" i="1"/>
  <c r="D79" i="1" s="1"/>
  <c r="K80" i="1"/>
  <c r="D80" i="1" s="1"/>
  <c r="K81" i="1"/>
  <c r="D81" i="1" s="1"/>
  <c r="K82" i="1"/>
  <c r="D82" i="1" s="1"/>
  <c r="K5" i="1"/>
  <c r="K6" i="1"/>
  <c r="K7" i="1"/>
  <c r="K8" i="1"/>
  <c r="K9" i="1"/>
  <c r="K10" i="1"/>
  <c r="K11" i="1"/>
  <c r="K4" i="1" l="1"/>
  <c r="D6" i="1" l="1"/>
  <c r="D8" i="1"/>
  <c r="D11" i="1"/>
  <c r="D10" i="1"/>
  <c r="D9" i="1"/>
  <c r="D7" i="1"/>
  <c r="D5" i="1"/>
  <c r="D4" i="1"/>
</calcChain>
</file>

<file path=xl/sharedStrings.xml><?xml version="1.0" encoding="utf-8"?>
<sst xmlns="http://schemas.openxmlformats.org/spreadsheetml/2006/main" count="58" uniqueCount="36">
  <si>
    <t>t</t>
  </si>
  <si>
    <t>[hh:mm:ss]</t>
  </si>
  <si>
    <t>[m³/s]</t>
  </si>
  <si>
    <t>[kg/s]</t>
  </si>
  <si>
    <t>[m]</t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</si>
  <si>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</si>
  <si>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</si>
  <si>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</si>
  <si>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</si>
  <si>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</si>
  <si>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</si>
  <si>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</si>
  <si>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TIME</t>
  </si>
  <si>
    <t>a</t>
  </si>
  <si>
    <t>b</t>
  </si>
  <si>
    <t>gross weight</t>
  </si>
  <si>
    <t xml:space="preserve">HYDRAULIC </t>
  </si>
  <si>
    <t>MECHANICAL</t>
  </si>
  <si>
    <t>SPILLWAY</t>
  </si>
  <si>
    <t>none</t>
  </si>
  <si>
    <t>inf</t>
  </si>
  <si>
    <t>Hint: low solid discharge is constantly noted as "some grains", i.e. about 0.030 kg</t>
  </si>
  <si>
    <t>Remark</t>
  </si>
  <si>
    <t>[-]</t>
  </si>
  <si>
    <t>h (US1)</t>
  </si>
  <si>
    <t>h (US2)</t>
  </si>
  <si>
    <t>h (US3)</t>
  </si>
  <si>
    <t>h (US4)</t>
  </si>
  <si>
    <t>h (US5)</t>
  </si>
  <si>
    <t>Water arrives slowly…</t>
  </si>
  <si>
    <t>FLUSHING AFTER RESUPPLYING ALL SEDIMENT AVAILABLE WITH VARYING DISCHARGE</t>
  </si>
  <si>
    <t>Final weight of filter basket:</t>
  </si>
  <si>
    <t>Start weight of filter basket:</t>
  </si>
  <si>
    <t>After total flushing (without cont.)</t>
  </si>
  <si>
    <t>Dredging deposit front</t>
  </si>
  <si>
    <t>Dredging deposit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</si>
</sst>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11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tabSelected="1" workbookViewId="0">
      <selection activeCell="R37" sqref="R37"/>
    </sheetView>
  </sheetViews>
  <sheetFormatPr defaultRowHeight="15.75" x14ac:dyDescent="0.25"/>
  <cols>
    <col min="2" max="8" width="9" style="1"/>
    <col min="9" max="9" width="13" style="1" bestFit="1" customWidth="1"/>
    <col min="10" max="10" width="9" style="1"/>
  </cols>
  <sheetData>
    <row r="1" spans="2:19" x14ac:dyDescent="0.25">
      <c r="B1" s="6" t="s">
        <v>12</v>
      </c>
      <c r="C1" s="5" t="s">
        <v>10</v>
      </c>
      <c r="D1" s="8" t="s">
        <v>11</v>
      </c>
      <c r="E1" s="14" t="s">
        <v>10</v>
      </c>
      <c r="F1" s="14"/>
      <c r="G1" s="14"/>
      <c r="H1" s="14"/>
      <c r="I1" s="5"/>
      <c r="J1" s="1" t="s">
        <v>7</v>
      </c>
      <c r="K1">
        <v>0.95</v>
      </c>
      <c r="L1" t="s">
        <v>8</v>
      </c>
      <c r="N1" t="s">
        <v>16</v>
      </c>
      <c r="Q1" t="s">
        <v>17</v>
      </c>
    </row>
    <row r="2" spans="2:19" ht="18.75" x14ac:dyDescent="0.35">
      <c r="B2" s="3" t="s">
        <v>0</v>
      </c>
      <c r="C2" s="4" t="s">
        <v>5</v>
      </c>
      <c r="D2" s="10" t="s">
        <v>6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1" t="s">
        <v>15</v>
      </c>
      <c r="K2" s="1" t="s">
        <v>9</v>
      </c>
      <c r="L2" t="s">
        <v>22</v>
      </c>
      <c r="N2" t="s">
        <v>13</v>
      </c>
      <c r="O2">
        <v>0.152</v>
      </c>
      <c r="P2" t="s">
        <v>4</v>
      </c>
      <c r="Q2" t="s">
        <v>13</v>
      </c>
      <c r="R2" t="s">
        <v>19</v>
      </c>
      <c r="S2" t="s">
        <v>4</v>
      </c>
    </row>
    <row r="3" spans="2:19" x14ac:dyDescent="0.25">
      <c r="B3" s="6" t="s">
        <v>1</v>
      </c>
      <c r="C3" s="5" t="s">
        <v>2</v>
      </c>
      <c r="D3" s="8" t="s">
        <v>3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1" t="s">
        <v>8</v>
      </c>
      <c r="K3" s="1" t="s">
        <v>8</v>
      </c>
      <c r="L3" t="s">
        <v>23</v>
      </c>
      <c r="N3" t="s">
        <v>14</v>
      </c>
      <c r="O3">
        <v>7.5999999999999998E-2</v>
      </c>
      <c r="P3" t="s">
        <v>4</v>
      </c>
      <c r="Q3" t="s">
        <v>14</v>
      </c>
      <c r="R3" t="s">
        <v>19</v>
      </c>
      <c r="S3" t="s">
        <v>4</v>
      </c>
    </row>
    <row r="4" spans="2:19" x14ac:dyDescent="0.25">
      <c r="B4" s="7">
        <v>6.9444444444444447E-4</v>
      </c>
      <c r="C4" s="2">
        <v>5.5300000000000019E-3</v>
      </c>
      <c r="D4" s="9">
        <f>IF(ISNUMBER(K4),K4/60,"")</f>
        <v>5.0000000000000044E-4</v>
      </c>
      <c r="E4" s="2"/>
      <c r="F4" s="2"/>
      <c r="G4" s="2"/>
      <c r="H4" s="2"/>
      <c r="I4" s="2"/>
      <c r="J4" s="1">
        <f t="shared" ref="J4:J11" si="0">p+0.03</f>
        <v>0.98</v>
      </c>
      <c r="K4" s="11">
        <f t="shared" ref="K4:K11" si="1">IF(ISNUMBER(J4),J4-p,"")</f>
        <v>3.0000000000000027E-2</v>
      </c>
      <c r="L4" t="s">
        <v>29</v>
      </c>
    </row>
    <row r="5" spans="2:19" x14ac:dyDescent="0.25">
      <c r="B5" s="7">
        <v>1.3888888888888889E-3</v>
      </c>
      <c r="C5" s="2">
        <v>1.0355000000000003E-2</v>
      </c>
      <c r="D5" s="9">
        <f t="shared" ref="D5:D11" si="2">IF(ISNUMBER(K5),K5/60,"")</f>
        <v>5.0000000000000044E-4</v>
      </c>
      <c r="E5" s="2">
        <v>0.20727770125777437</v>
      </c>
      <c r="F5" s="2">
        <v>0.20792644103412172</v>
      </c>
      <c r="G5" s="2">
        <v>0.21197369709200353</v>
      </c>
      <c r="H5" s="2">
        <v>0.20318095612622997</v>
      </c>
      <c r="I5" s="2">
        <v>5.4766502071920818E-2</v>
      </c>
      <c r="J5" s="1">
        <f t="shared" si="0"/>
        <v>0.98</v>
      </c>
      <c r="K5" s="11">
        <f t="shared" si="1"/>
        <v>3.0000000000000027E-2</v>
      </c>
    </row>
    <row r="6" spans="2:19" x14ac:dyDescent="0.25">
      <c r="B6" s="7">
        <v>2.0833333333333298E-3</v>
      </c>
      <c r="C6" s="2">
        <v>9.2350000000000071E-3</v>
      </c>
      <c r="D6" s="9">
        <f t="shared" si="2"/>
        <v>5.0000000000000044E-4</v>
      </c>
      <c r="E6" s="2">
        <v>0.213573249424239</v>
      </c>
      <c r="F6" s="2">
        <v>0.21526491358959182</v>
      </c>
      <c r="G6" s="2">
        <v>0.23258697091596534</v>
      </c>
      <c r="H6" s="2">
        <v>0.20275172657764332</v>
      </c>
      <c r="I6" s="2">
        <v>4.4786663348030789E-2</v>
      </c>
      <c r="J6" s="1">
        <f t="shared" si="0"/>
        <v>0.98</v>
      </c>
      <c r="K6" s="11">
        <f t="shared" si="1"/>
        <v>3.0000000000000027E-2</v>
      </c>
      <c r="N6" s="12"/>
      <c r="Q6" t="s">
        <v>18</v>
      </c>
    </row>
    <row r="7" spans="2:19" x14ac:dyDescent="0.25">
      <c r="B7" s="7">
        <v>2.7777777777777701E-3</v>
      </c>
      <c r="C7" s="2">
        <v>1.7350000000000004E-2</v>
      </c>
      <c r="D7" s="9">
        <f t="shared" si="2"/>
        <v>5.0000000000000044E-4</v>
      </c>
      <c r="E7" s="2">
        <v>0.24418878153604279</v>
      </c>
      <c r="F7" s="2">
        <v>0.26212462870817932</v>
      </c>
      <c r="G7" s="2">
        <v>0.28340149780168944</v>
      </c>
      <c r="H7" s="2">
        <v>0.29417102406548579</v>
      </c>
      <c r="I7" s="2">
        <v>5.5149603000348553E-2</v>
      </c>
      <c r="J7" s="1">
        <f t="shared" si="0"/>
        <v>0.98</v>
      </c>
      <c r="K7" s="11">
        <f t="shared" si="1"/>
        <v>3.0000000000000027E-2</v>
      </c>
      <c r="N7" s="12"/>
      <c r="Q7" t="s">
        <v>13</v>
      </c>
      <c r="R7" t="s">
        <v>20</v>
      </c>
      <c r="S7" t="s">
        <v>4</v>
      </c>
    </row>
    <row r="8" spans="2:19" x14ac:dyDescent="0.25">
      <c r="B8" s="7">
        <v>3.4722222222222199E-3</v>
      </c>
      <c r="C8" s="2">
        <v>1.6465E-2</v>
      </c>
      <c r="D8" s="9">
        <f t="shared" si="2"/>
        <v>5.0000000000000044E-4</v>
      </c>
      <c r="E8" s="2">
        <v>0.23432844343264386</v>
      </c>
      <c r="F8" s="2">
        <v>0.25627233362162755</v>
      </c>
      <c r="G8" s="2">
        <v>0.27734057709161736</v>
      </c>
      <c r="H8" s="2">
        <v>0.28834752976253675</v>
      </c>
      <c r="I8" s="2">
        <v>5.2213381348427908E-2</v>
      </c>
      <c r="J8" s="1">
        <f t="shared" si="0"/>
        <v>0.98</v>
      </c>
      <c r="K8" s="11">
        <f t="shared" si="1"/>
        <v>3.0000000000000027E-2</v>
      </c>
      <c r="N8" s="12"/>
      <c r="Q8" t="s">
        <v>14</v>
      </c>
      <c r="R8" t="s">
        <v>20</v>
      </c>
      <c r="S8" t="s">
        <v>4</v>
      </c>
    </row>
    <row r="9" spans="2:19" x14ac:dyDescent="0.25">
      <c r="B9" s="7">
        <v>4.1666666666666597E-3</v>
      </c>
      <c r="C9" s="2">
        <v>1.5154999999999998E-2</v>
      </c>
      <c r="D9" s="9">
        <f t="shared" si="2"/>
        <v>5.0000000000000044E-4</v>
      </c>
      <c r="E9" s="2">
        <v>0.22538021149821125</v>
      </c>
      <c r="F9" s="2">
        <v>0.24699496932737444</v>
      </c>
      <c r="G9" s="2">
        <v>0.26843371744781774</v>
      </c>
      <c r="H9" s="2">
        <v>0.27994275516170791</v>
      </c>
      <c r="I9" s="2">
        <v>5.5202424144746125E-2</v>
      </c>
      <c r="J9" s="1">
        <f t="shared" si="0"/>
        <v>0.98</v>
      </c>
      <c r="K9" s="11">
        <f t="shared" si="1"/>
        <v>3.0000000000000027E-2</v>
      </c>
    </row>
    <row r="10" spans="2:19" x14ac:dyDescent="0.25">
      <c r="B10" s="7">
        <v>4.8611111111111103E-3</v>
      </c>
      <c r="C10" s="2">
        <v>1.5079999999999996E-2</v>
      </c>
      <c r="D10" s="9">
        <f t="shared" si="2"/>
        <v>5.0000000000000044E-4</v>
      </c>
      <c r="E10" s="2">
        <v>0.22311424313639155</v>
      </c>
      <c r="F10" s="2">
        <v>0.24319652704832798</v>
      </c>
      <c r="G10" s="2">
        <v>0.2645797723194025</v>
      </c>
      <c r="H10" s="2">
        <v>0.27621069560178085</v>
      </c>
      <c r="I10" s="2">
        <v>5.5755209638433993E-2</v>
      </c>
      <c r="J10" s="1">
        <f t="shared" si="0"/>
        <v>0.98</v>
      </c>
      <c r="K10" s="11">
        <f t="shared" si="1"/>
        <v>3.0000000000000027E-2</v>
      </c>
      <c r="N10" s="13" t="s">
        <v>30</v>
      </c>
      <c r="O10" s="13"/>
      <c r="P10" s="13"/>
      <c r="Q10" s="13"/>
      <c r="R10" s="13"/>
      <c r="S10" s="13"/>
    </row>
    <row r="11" spans="2:19" x14ac:dyDescent="0.25">
      <c r="B11" s="7">
        <v>5.5555555555555497E-3</v>
      </c>
      <c r="C11" s="2">
        <v>1.5100000000000002E-2</v>
      </c>
      <c r="D11" s="9">
        <f t="shared" si="2"/>
        <v>5.0000000000000044E-4</v>
      </c>
      <c r="E11" s="2">
        <v>0.22221605457394286</v>
      </c>
      <c r="F11" s="2">
        <v>0.24117208451081018</v>
      </c>
      <c r="G11" s="2">
        <v>0.26256650572694978</v>
      </c>
      <c r="H11" s="2">
        <v>0.27403191236894942</v>
      </c>
      <c r="I11" s="2">
        <v>5.6421509288112653E-2</v>
      </c>
      <c r="J11" s="1">
        <f t="shared" si="0"/>
        <v>0.98</v>
      </c>
      <c r="K11" s="11">
        <f t="shared" si="1"/>
        <v>3.0000000000000027E-2</v>
      </c>
      <c r="N11" t="s">
        <v>21</v>
      </c>
    </row>
    <row r="12" spans="2:19" x14ac:dyDescent="0.25">
      <c r="B12" s="7">
        <v>6.2499999999999899E-3</v>
      </c>
      <c r="C12" s="2">
        <v>1.5210000000000003E-2</v>
      </c>
      <c r="D12" s="9">
        <f t="shared" ref="D12:D75" si="3">IF(ISNUMBER(K12),K12/60,"")</f>
        <v>0</v>
      </c>
      <c r="E12" s="2">
        <v>0.22199600278303236</v>
      </c>
      <c r="F12" s="2">
        <v>0.24004049855887868</v>
      </c>
      <c r="G12" s="2">
        <v>0.26201582301108756</v>
      </c>
      <c r="H12" s="2">
        <v>0.27336649705823141</v>
      </c>
      <c r="I12" s="2">
        <v>5.5714702094185123E-2</v>
      </c>
      <c r="J12" s="1">
        <f>p</f>
        <v>0.95</v>
      </c>
      <c r="K12" s="11">
        <f t="shared" ref="K12:K75" si="4">IF(ISNUMBER(J12),J12-p,"")</f>
        <v>0</v>
      </c>
    </row>
    <row r="13" spans="2:19" x14ac:dyDescent="0.25">
      <c r="B13" s="7">
        <v>6.9444444444444302E-3</v>
      </c>
      <c r="C13" s="2">
        <v>1.5219999999999999E-2</v>
      </c>
      <c r="D13" s="9">
        <f t="shared" si="3"/>
        <v>0</v>
      </c>
      <c r="E13" s="2">
        <v>0.22164308033198873</v>
      </c>
      <c r="F13" s="2">
        <v>0.24118237186444783</v>
      </c>
      <c r="G13" s="2">
        <v>0.26319024584990885</v>
      </c>
      <c r="H13" s="2">
        <v>0.27466490611144734</v>
      </c>
      <c r="I13" s="2">
        <v>5.3958691825526574E-2</v>
      </c>
      <c r="J13" s="1">
        <f>p</f>
        <v>0.95</v>
      </c>
      <c r="K13" s="11">
        <f t="shared" si="4"/>
        <v>0</v>
      </c>
    </row>
    <row r="14" spans="2:19" x14ac:dyDescent="0.25">
      <c r="B14" s="7">
        <v>7.6388888888888704E-3</v>
      </c>
      <c r="C14" s="2">
        <v>1.5159999999999993E-2</v>
      </c>
      <c r="D14" s="9">
        <f t="shared" si="3"/>
        <v>0</v>
      </c>
      <c r="E14" s="2">
        <v>0.21492753443270329</v>
      </c>
      <c r="F14" s="2">
        <v>0.22412720633114963</v>
      </c>
      <c r="G14" s="2">
        <v>0.24329880459257366</v>
      </c>
      <c r="H14" s="2">
        <v>0.25613483337752496</v>
      </c>
      <c r="I14" s="2">
        <v>5.5529256389694151E-2</v>
      </c>
      <c r="J14" s="1">
        <f>p</f>
        <v>0.95</v>
      </c>
      <c r="K14" s="11">
        <f t="shared" si="4"/>
        <v>0</v>
      </c>
      <c r="N14" t="s">
        <v>32</v>
      </c>
      <c r="Q14">
        <v>309</v>
      </c>
      <c r="R14" t="s">
        <v>8</v>
      </c>
    </row>
    <row r="15" spans="2:19" x14ac:dyDescent="0.25">
      <c r="B15" s="7">
        <v>8.3333333333333107E-3</v>
      </c>
      <c r="C15" s="2">
        <v>1.256E-2</v>
      </c>
      <c r="D15" s="9">
        <f t="shared" si="3"/>
        <v>0</v>
      </c>
      <c r="E15" s="2">
        <v>0.21095515974578866</v>
      </c>
      <c r="F15" s="2">
        <v>0.20898724762720006</v>
      </c>
      <c r="G15" s="2">
        <v>0.21505032015887149</v>
      </c>
      <c r="H15" s="2">
        <v>0.21419734514827393</v>
      </c>
      <c r="I15" s="2">
        <v>5.5676227597675848E-2</v>
      </c>
      <c r="J15" s="1">
        <f>p</f>
        <v>0.95</v>
      </c>
      <c r="K15" s="11">
        <f t="shared" si="4"/>
        <v>0</v>
      </c>
      <c r="N15" t="s">
        <v>31</v>
      </c>
      <c r="Q15">
        <v>456</v>
      </c>
      <c r="R15" t="s">
        <v>8</v>
      </c>
    </row>
    <row r="16" spans="2:19" x14ac:dyDescent="0.25">
      <c r="B16" s="7">
        <v>9.0277777777777492E-3</v>
      </c>
      <c r="C16" s="2">
        <v>1.2655000000000003E-2</v>
      </c>
      <c r="D16" s="9">
        <f t="shared" si="3"/>
        <v>0</v>
      </c>
      <c r="E16" s="2">
        <v>0.21190859072622342</v>
      </c>
      <c r="F16" s="2">
        <v>0.21039556443557497</v>
      </c>
      <c r="G16" s="2">
        <v>0.21498641946944802</v>
      </c>
      <c r="H16" s="2">
        <v>0.20838995084840287</v>
      </c>
      <c r="I16" s="2">
        <v>5.5108952865363922E-2</v>
      </c>
      <c r="J16" s="1">
        <f>p</f>
        <v>0.95</v>
      </c>
      <c r="K16" s="11">
        <f t="shared" si="4"/>
        <v>0</v>
      </c>
      <c r="N16" t="s">
        <v>33</v>
      </c>
      <c r="Q16">
        <v>727</v>
      </c>
      <c r="R16" t="s">
        <v>8</v>
      </c>
    </row>
    <row r="17" spans="2:12" x14ac:dyDescent="0.25">
      <c r="B17" s="7">
        <v>9.7222222222221894E-3</v>
      </c>
      <c r="C17" s="2">
        <v>1.2604999999999998E-2</v>
      </c>
      <c r="D17" s="9">
        <f t="shared" si="3"/>
        <v>5.0000000000000044E-4</v>
      </c>
      <c r="E17" s="2">
        <v>0.21128844573900477</v>
      </c>
      <c r="F17" s="2">
        <v>0.2098760874485604</v>
      </c>
      <c r="G17" s="2">
        <v>0.21489608137637753</v>
      </c>
      <c r="H17" s="2">
        <v>0.20653598745514637</v>
      </c>
      <c r="I17" s="2">
        <v>5.5200952234738691E-2</v>
      </c>
      <c r="J17" s="1">
        <f t="shared" ref="J17:J25" si="5">p+0.03</f>
        <v>0.98</v>
      </c>
      <c r="K17" s="11">
        <f t="shared" si="4"/>
        <v>3.0000000000000027E-2</v>
      </c>
    </row>
    <row r="18" spans="2:12" x14ac:dyDescent="0.25">
      <c r="B18" s="7">
        <v>1.04166666666666E-2</v>
      </c>
      <c r="C18" s="2">
        <v>1.2675000000000002E-2</v>
      </c>
      <c r="D18" s="9">
        <f t="shared" si="3"/>
        <v>5.0000000000000044E-4</v>
      </c>
      <c r="E18" s="2">
        <v>0.2114049373724898</v>
      </c>
      <c r="F18" s="2">
        <v>0.20998406312270385</v>
      </c>
      <c r="G18" s="2">
        <v>0.21495471484141229</v>
      </c>
      <c r="H18" s="2">
        <v>0.20736281202908061</v>
      </c>
      <c r="I18" s="2">
        <v>5.541482300872403E-2</v>
      </c>
      <c r="J18" s="1">
        <f t="shared" si="5"/>
        <v>0.98</v>
      </c>
      <c r="K18" s="11">
        <f t="shared" si="4"/>
        <v>3.0000000000000027E-2</v>
      </c>
    </row>
    <row r="19" spans="2:12" x14ac:dyDescent="0.25">
      <c r="B19" s="7">
        <v>1.1111111111111099E-2</v>
      </c>
      <c r="C19" s="2">
        <v>1.2630000000000001E-2</v>
      </c>
      <c r="D19" s="9">
        <f t="shared" si="3"/>
        <v>5.0000000000000044E-4</v>
      </c>
      <c r="E19" s="2">
        <v>0.2110103614326358</v>
      </c>
      <c r="F19" s="2">
        <v>0.20995812787220453</v>
      </c>
      <c r="G19" s="2">
        <v>0.21495637867716563</v>
      </c>
      <c r="H19" s="2">
        <v>0.20836117919600614</v>
      </c>
      <c r="I19" s="2">
        <v>5.5227437384445792E-2</v>
      </c>
      <c r="J19" s="1">
        <f t="shared" si="5"/>
        <v>0.98</v>
      </c>
      <c r="K19" s="11">
        <f t="shared" si="4"/>
        <v>3.0000000000000027E-2</v>
      </c>
    </row>
    <row r="20" spans="2:12" x14ac:dyDescent="0.25">
      <c r="B20" s="7">
        <v>1.18055555555555E-2</v>
      </c>
      <c r="C20" s="2">
        <v>1.0855E-2</v>
      </c>
      <c r="D20" s="9">
        <f t="shared" si="3"/>
        <v>5.0000000000000044E-4</v>
      </c>
      <c r="E20" s="2">
        <v>0.2114049373724898</v>
      </c>
      <c r="F20" s="2">
        <v>0.20998406312270385</v>
      </c>
      <c r="G20" s="2">
        <v>0.21495471484141229</v>
      </c>
      <c r="H20" s="2">
        <v>0.20736281202908061</v>
      </c>
      <c r="I20" s="2">
        <v>5.541482300872403E-2</v>
      </c>
      <c r="J20" s="1">
        <f t="shared" si="5"/>
        <v>0.98</v>
      </c>
      <c r="K20" s="11">
        <f t="shared" si="4"/>
        <v>3.0000000000000027E-2</v>
      </c>
    </row>
    <row r="21" spans="2:12" x14ac:dyDescent="0.25">
      <c r="B21" s="7">
        <v>1.24999999999999E-2</v>
      </c>
      <c r="C21" s="2">
        <v>5.9850000000000085E-3</v>
      </c>
      <c r="D21" s="9">
        <f t="shared" si="3"/>
        <v>5.0000000000000044E-4</v>
      </c>
      <c r="E21" s="2">
        <v>0.2110103614326358</v>
      </c>
      <c r="F21" s="2">
        <v>0.20995812787220453</v>
      </c>
      <c r="G21" s="2">
        <v>0.21495637867716563</v>
      </c>
      <c r="H21" s="2">
        <v>0.20836117919600614</v>
      </c>
      <c r="I21" s="2">
        <v>5.5227437384445792E-2</v>
      </c>
      <c r="J21" s="1">
        <f t="shared" si="5"/>
        <v>0.98</v>
      </c>
      <c r="K21" s="11">
        <f t="shared" si="4"/>
        <v>3.0000000000000027E-2</v>
      </c>
    </row>
    <row r="22" spans="2:12" x14ac:dyDescent="0.25">
      <c r="B22" s="7">
        <v>1.3194444444444399E-2</v>
      </c>
      <c r="C22" s="2">
        <v>6.0850000000000019E-3</v>
      </c>
      <c r="D22" s="9">
        <f t="shared" si="3"/>
        <v>5.0000000000000044E-4</v>
      </c>
      <c r="E22" s="2"/>
      <c r="F22" s="2"/>
      <c r="G22" s="2"/>
      <c r="H22" s="2"/>
      <c r="I22" s="2"/>
      <c r="J22" s="1">
        <f t="shared" si="5"/>
        <v>0.98</v>
      </c>
      <c r="K22" s="11">
        <f t="shared" si="4"/>
        <v>3.0000000000000027E-2</v>
      </c>
    </row>
    <row r="23" spans="2:12" x14ac:dyDescent="0.25">
      <c r="B23" s="7">
        <v>1.38888888888888E-2</v>
      </c>
      <c r="C23" s="2">
        <v>6.2549999999999984E-3</v>
      </c>
      <c r="D23" s="9">
        <f t="shared" si="3"/>
        <v>5.0000000000000044E-4</v>
      </c>
      <c r="E23" s="2"/>
      <c r="F23" s="2"/>
      <c r="G23" s="2"/>
      <c r="H23" s="2"/>
      <c r="I23" s="2"/>
      <c r="J23" s="1">
        <f t="shared" si="5"/>
        <v>0.98</v>
      </c>
      <c r="K23" s="11">
        <f t="shared" si="4"/>
        <v>3.0000000000000027E-2</v>
      </c>
    </row>
    <row r="24" spans="2:12" x14ac:dyDescent="0.25">
      <c r="B24" s="7">
        <v>1.4583333333333301E-2</v>
      </c>
      <c r="C24" s="2">
        <v>6.1949999999999965E-3</v>
      </c>
      <c r="D24" s="9">
        <f t="shared" si="3"/>
        <v>5.0000000000000044E-4</v>
      </c>
      <c r="E24" s="2"/>
      <c r="F24" s="2"/>
      <c r="G24" s="2"/>
      <c r="H24" s="2"/>
      <c r="I24" s="2"/>
      <c r="J24" s="1">
        <f t="shared" si="5"/>
        <v>0.98</v>
      </c>
      <c r="K24" s="11">
        <f t="shared" si="4"/>
        <v>3.0000000000000027E-2</v>
      </c>
    </row>
    <row r="25" spans="2:12" x14ac:dyDescent="0.25">
      <c r="B25" s="7">
        <v>1.5277777777777699E-2</v>
      </c>
      <c r="C25" s="2">
        <v>6.4549999999999955E-3</v>
      </c>
      <c r="D25" s="9">
        <f t="shared" si="3"/>
        <v>5.0000000000000044E-4</v>
      </c>
      <c r="E25" s="2"/>
      <c r="F25" s="2"/>
      <c r="G25" s="2"/>
      <c r="H25" s="2"/>
      <c r="I25" s="2"/>
      <c r="J25" s="1">
        <f t="shared" si="5"/>
        <v>0.98</v>
      </c>
      <c r="K25" s="11">
        <f t="shared" si="4"/>
        <v>3.0000000000000027E-2</v>
      </c>
    </row>
    <row r="26" spans="2:12" x14ac:dyDescent="0.25">
      <c r="B26" s="7">
        <v>1.59722222222221E-2</v>
      </c>
      <c r="C26" s="2">
        <v>6.1950000000000035E-3</v>
      </c>
      <c r="D26" s="9">
        <f t="shared" si="3"/>
        <v>9.1666666666666667E-3</v>
      </c>
      <c r="E26" s="2">
        <v>0.19760056097275749</v>
      </c>
      <c r="F26" s="2">
        <v>0.18440038152971366</v>
      </c>
      <c r="G26" s="2">
        <v>0.14277120217873579</v>
      </c>
      <c r="H26" s="2">
        <v>0.10187735397581611</v>
      </c>
      <c r="I26" s="2">
        <v>2.8868291271414728E-2</v>
      </c>
      <c r="J26" s="1">
        <v>1.5</v>
      </c>
      <c r="K26" s="11">
        <f t="shared" si="4"/>
        <v>0.55000000000000004</v>
      </c>
      <c r="L26" t="s">
        <v>34</v>
      </c>
    </row>
    <row r="27" spans="2:12" x14ac:dyDescent="0.25">
      <c r="B27" s="7">
        <v>1.6666666666666601E-2</v>
      </c>
      <c r="C27" s="2">
        <v>6.1149999999999998E-3</v>
      </c>
      <c r="D27" s="9">
        <f t="shared" si="3"/>
        <v>5.2499999999999991E-2</v>
      </c>
      <c r="E27" s="2">
        <v>0.19758410663250905</v>
      </c>
      <c r="F27" s="2">
        <v>0.1841882675124184</v>
      </c>
      <c r="G27" s="2">
        <v>0.13512185892486467</v>
      </c>
      <c r="H27" s="2">
        <v>0.10195560399572447</v>
      </c>
      <c r="I27" s="2">
        <v>2.9070884143658691E-2</v>
      </c>
      <c r="J27" s="1">
        <v>4.0999999999999996</v>
      </c>
      <c r="K27" s="11">
        <f t="shared" si="4"/>
        <v>3.1499999999999995</v>
      </c>
    </row>
    <row r="28" spans="2:12" x14ac:dyDescent="0.25">
      <c r="B28" s="7">
        <v>1.7361111111111001E-2</v>
      </c>
      <c r="C28" s="2">
        <v>6.1150000000000032E-3</v>
      </c>
      <c r="D28" s="9">
        <f t="shared" si="3"/>
        <v>3.5833333333333342E-2</v>
      </c>
      <c r="E28" s="2">
        <v>0.19761136780346072</v>
      </c>
      <c r="F28" s="2">
        <v>0.18332149374320536</v>
      </c>
      <c r="G28" s="2">
        <v>0.12544443617680356</v>
      </c>
      <c r="H28" s="2">
        <v>0.10333038927272024</v>
      </c>
      <c r="I28" s="2">
        <v>2.8392929868332369E-2</v>
      </c>
      <c r="J28" s="1">
        <v>3.1</v>
      </c>
      <c r="K28" s="11">
        <f t="shared" si="4"/>
        <v>2.1500000000000004</v>
      </c>
    </row>
    <row r="29" spans="2:12" x14ac:dyDescent="0.25">
      <c r="B29" s="7">
        <v>1.8055555555555401E-2</v>
      </c>
      <c r="C29" s="2">
        <v>6.1899999999999967E-3</v>
      </c>
      <c r="D29" s="9">
        <f t="shared" si="3"/>
        <v>2.9166666666666671E-2</v>
      </c>
      <c r="E29" s="2">
        <v>0.19786943944314911</v>
      </c>
      <c r="F29" s="2">
        <v>0.18276238413275359</v>
      </c>
      <c r="G29" s="2">
        <v>0.12345143529101814</v>
      </c>
      <c r="H29" s="2">
        <v>9.9882035044212725E-2</v>
      </c>
      <c r="I29" s="2">
        <v>2.8186408411154679E-2</v>
      </c>
      <c r="J29" s="1">
        <v>2.7</v>
      </c>
      <c r="K29" s="11">
        <f t="shared" si="4"/>
        <v>1.7500000000000002</v>
      </c>
    </row>
    <row r="30" spans="2:12" x14ac:dyDescent="0.25">
      <c r="B30" s="7">
        <v>1.8749999999999899E-2</v>
      </c>
      <c r="C30" s="2">
        <v>6.2950000000000011E-3</v>
      </c>
      <c r="D30" s="9">
        <f t="shared" si="3"/>
        <v>1.4166666666666668E-2</v>
      </c>
      <c r="E30" s="2">
        <v>0.19810867271193103</v>
      </c>
      <c r="F30" s="2">
        <v>0.1824055248608136</v>
      </c>
      <c r="G30" s="2">
        <v>0.12028881236177241</v>
      </c>
      <c r="H30" s="2">
        <v>0.10070822628647805</v>
      </c>
      <c r="I30" s="2">
        <v>2.8033473288336719E-2</v>
      </c>
      <c r="J30" s="1">
        <v>1.8</v>
      </c>
      <c r="K30" s="11">
        <f t="shared" si="4"/>
        <v>0.85000000000000009</v>
      </c>
    </row>
    <row r="31" spans="2:12" x14ac:dyDescent="0.25">
      <c r="B31" s="7">
        <v>1.9444444444444299E-2</v>
      </c>
      <c r="C31" s="2">
        <v>6.2150000000000026E-3</v>
      </c>
      <c r="D31" s="9">
        <f t="shared" si="3"/>
        <v>1.2500000000000001E-2</v>
      </c>
      <c r="E31" s="2">
        <v>0.19790805718858884</v>
      </c>
      <c r="F31" s="2">
        <v>0.18246199550999936</v>
      </c>
      <c r="G31" s="2">
        <v>0.12015145544683423</v>
      </c>
      <c r="H31" s="2">
        <v>0.10411641282963514</v>
      </c>
      <c r="I31" s="2">
        <v>2.8263911447338832E-2</v>
      </c>
      <c r="J31" s="1">
        <v>1.7</v>
      </c>
      <c r="K31" s="11">
        <f t="shared" si="4"/>
        <v>0.75</v>
      </c>
    </row>
    <row r="32" spans="2:12" x14ac:dyDescent="0.25">
      <c r="B32" s="7">
        <v>2.01388888888888E-2</v>
      </c>
      <c r="C32" s="2">
        <v>6.2650000000000006E-3</v>
      </c>
      <c r="D32" s="9">
        <f t="shared" si="3"/>
        <v>2.5000000000000022E-3</v>
      </c>
      <c r="E32" s="2">
        <v>0.19812805490792326</v>
      </c>
      <c r="F32" s="2">
        <v>0.18291875402642732</v>
      </c>
      <c r="G32" s="2">
        <v>0.12008596669893182</v>
      </c>
      <c r="H32" s="2">
        <v>0.10444453037453587</v>
      </c>
      <c r="I32" s="2">
        <v>2.8011326145549131E-2</v>
      </c>
      <c r="J32" s="1">
        <v>1.1000000000000001</v>
      </c>
      <c r="K32" s="11">
        <f t="shared" si="4"/>
        <v>0.15000000000000013</v>
      </c>
    </row>
    <row r="33" spans="2:12" x14ac:dyDescent="0.25">
      <c r="B33" s="7">
        <v>2.08333333333332E-2</v>
      </c>
      <c r="C33" s="2">
        <v>6.170000000000001E-3</v>
      </c>
      <c r="D33" s="9">
        <f t="shared" si="3"/>
        <v>0</v>
      </c>
      <c r="E33" s="2"/>
      <c r="F33" s="2"/>
      <c r="G33" s="2"/>
      <c r="H33" s="2"/>
      <c r="I33" s="2"/>
      <c r="J33" s="1">
        <f>p</f>
        <v>0.95</v>
      </c>
      <c r="K33" s="11">
        <f t="shared" si="4"/>
        <v>0</v>
      </c>
    </row>
    <row r="34" spans="2:12" x14ac:dyDescent="0.25">
      <c r="B34" s="7">
        <v>2.1527777777777601E-2</v>
      </c>
      <c r="C34" s="2">
        <v>6.1650000000000021E-3</v>
      </c>
      <c r="D34" s="9">
        <f t="shared" si="3"/>
        <v>5.0000000000000044E-4</v>
      </c>
      <c r="E34" s="2"/>
      <c r="F34" s="2"/>
      <c r="G34" s="2"/>
      <c r="H34" s="2"/>
      <c r="I34" s="2"/>
      <c r="J34" s="1">
        <f>p+0.03</f>
        <v>0.98</v>
      </c>
      <c r="K34" s="11">
        <f t="shared" si="4"/>
        <v>3.0000000000000027E-2</v>
      </c>
    </row>
    <row r="35" spans="2:12" x14ac:dyDescent="0.25">
      <c r="B35" s="7">
        <v>2.2222222222222102E-2</v>
      </c>
      <c r="C35" s="2">
        <v>6.2599999999999991E-3</v>
      </c>
      <c r="D35" s="9">
        <f t="shared" si="3"/>
        <v>2.5000000000000022E-3</v>
      </c>
      <c r="E35" s="2"/>
      <c r="F35" s="2"/>
      <c r="G35" s="2"/>
      <c r="H35" s="2"/>
      <c r="I35" s="2"/>
      <c r="J35" s="1">
        <v>1.1000000000000001</v>
      </c>
      <c r="K35" s="11">
        <f t="shared" si="4"/>
        <v>0.15000000000000013</v>
      </c>
    </row>
    <row r="36" spans="2:12" x14ac:dyDescent="0.25">
      <c r="B36" s="7">
        <v>2.2916666666666499E-2</v>
      </c>
      <c r="C36" s="2">
        <v>6.2900000000000005E-3</v>
      </c>
      <c r="D36" s="9">
        <f t="shared" si="3"/>
        <v>5.0000000000000044E-4</v>
      </c>
      <c r="E36" s="2"/>
      <c r="F36" s="2"/>
      <c r="G36" s="2"/>
      <c r="H36" s="2"/>
      <c r="I36" s="2"/>
      <c r="J36" s="1">
        <f>p+0.03</f>
        <v>0.98</v>
      </c>
      <c r="K36" s="11">
        <f t="shared" si="4"/>
        <v>3.0000000000000027E-2</v>
      </c>
    </row>
    <row r="37" spans="2:12" x14ac:dyDescent="0.25">
      <c r="B37" s="7">
        <v>2.3611111111110999E-2</v>
      </c>
      <c r="C37" s="2">
        <v>6.2500000000000047E-3</v>
      </c>
      <c r="D37" s="9">
        <f t="shared" si="3"/>
        <v>5.0000000000000044E-4</v>
      </c>
      <c r="E37" s="2"/>
      <c r="F37" s="2"/>
      <c r="G37" s="2"/>
      <c r="H37" s="2"/>
      <c r="I37" s="2"/>
      <c r="J37" s="1">
        <f>p+0.03</f>
        <v>0.98</v>
      </c>
      <c r="K37" s="11">
        <f t="shared" si="4"/>
        <v>3.0000000000000027E-2</v>
      </c>
    </row>
    <row r="38" spans="2:12" x14ac:dyDescent="0.25">
      <c r="B38" s="7">
        <v>2.43055555555554E-2</v>
      </c>
      <c r="C38" s="2">
        <v>6.140000000000004E-3</v>
      </c>
      <c r="D38" s="9">
        <f t="shared" si="3"/>
        <v>4.1666666666666666E-3</v>
      </c>
      <c r="E38" s="2"/>
      <c r="F38" s="2"/>
      <c r="G38" s="2"/>
      <c r="H38" s="2"/>
      <c r="I38" s="2"/>
      <c r="J38" s="1">
        <v>1.2</v>
      </c>
      <c r="K38" s="11">
        <f t="shared" si="4"/>
        <v>0.25</v>
      </c>
    </row>
    <row r="39" spans="2:12" x14ac:dyDescent="0.25">
      <c r="B39" s="7">
        <v>2.49999999999998E-2</v>
      </c>
      <c r="C39" s="2">
        <v>6.2399999999999973E-3</v>
      </c>
      <c r="D39" s="9">
        <f t="shared" si="3"/>
        <v>0.27416666666666667</v>
      </c>
      <c r="E39" s="2">
        <v>0.18806302506152786</v>
      </c>
      <c r="F39" s="2">
        <v>0.14882186030523392</v>
      </c>
      <c r="G39" s="2">
        <v>0.11492277897187496</v>
      </c>
      <c r="H39" s="2">
        <v>0.10880033407082158</v>
      </c>
      <c r="I39" s="2">
        <v>2.9239788903758165E-2</v>
      </c>
      <c r="J39" s="1">
        <v>17.399999999999999</v>
      </c>
      <c r="K39" s="11">
        <f t="shared" si="4"/>
        <v>16.45</v>
      </c>
      <c r="L39" t="s">
        <v>35</v>
      </c>
    </row>
    <row r="40" spans="2:12" x14ac:dyDescent="0.25">
      <c r="B40" s="7">
        <v>2.5694444444444301E-2</v>
      </c>
      <c r="C40" s="2">
        <v>6.2100000000000046E-3</v>
      </c>
      <c r="D40" s="9">
        <f t="shared" si="3"/>
        <v>0.14583333333333334</v>
      </c>
      <c r="E40" s="2">
        <v>0.17439465853541167</v>
      </c>
      <c r="F40" s="2">
        <v>0.14054541110213439</v>
      </c>
      <c r="G40" s="2">
        <v>0.11143742876746815</v>
      </c>
      <c r="H40" s="2">
        <v>0.12162736649296292</v>
      </c>
      <c r="I40" s="2">
        <v>2.6270432608599473E-2</v>
      </c>
      <c r="J40" s="1">
        <v>9.6999999999999993</v>
      </c>
      <c r="K40" s="11">
        <f t="shared" si="4"/>
        <v>8.75</v>
      </c>
    </row>
    <row r="41" spans="2:12" x14ac:dyDescent="0.25">
      <c r="B41" s="7">
        <v>2.6388888888888701E-2</v>
      </c>
      <c r="C41" s="2">
        <v>6.2449999999999971E-3</v>
      </c>
      <c r="D41" s="9">
        <f t="shared" si="3"/>
        <v>0.12250000000000001</v>
      </c>
      <c r="E41" s="2">
        <v>0.15819138853579132</v>
      </c>
      <c r="F41" s="2">
        <v>0.13727319727223267</v>
      </c>
      <c r="G41" s="2">
        <v>0.10919528783697471</v>
      </c>
      <c r="H41" s="2">
        <v>0.12371522264293858</v>
      </c>
      <c r="I41" s="2">
        <v>2.4970789908016065E-2</v>
      </c>
      <c r="J41" s="1">
        <v>8.3000000000000007</v>
      </c>
      <c r="K41" s="11">
        <f t="shared" si="4"/>
        <v>7.3500000000000005</v>
      </c>
    </row>
    <row r="42" spans="2:12" x14ac:dyDescent="0.25">
      <c r="B42" s="7">
        <v>2.7083333333333199E-2</v>
      </c>
      <c r="C42" s="2">
        <v>6.1350000000000024E-3</v>
      </c>
      <c r="D42" s="9">
        <f t="shared" si="3"/>
        <v>0.12416666666666668</v>
      </c>
      <c r="E42" s="2">
        <v>0.13463550278731523</v>
      </c>
      <c r="F42" s="2">
        <v>0.13188667702303017</v>
      </c>
      <c r="G42" s="2">
        <v>0.10912618813941398</v>
      </c>
      <c r="H42" s="2">
        <v>0.12362644734397418</v>
      </c>
      <c r="I42" s="2">
        <v>2.4441617473022825E-2</v>
      </c>
      <c r="J42" s="1">
        <v>8.4</v>
      </c>
      <c r="K42" s="11">
        <f t="shared" si="4"/>
        <v>7.45</v>
      </c>
    </row>
    <row r="43" spans="2:12" x14ac:dyDescent="0.25">
      <c r="B43" s="7">
        <v>2.7777777777777599E-2</v>
      </c>
      <c r="C43" s="2">
        <v>6.150000000000001E-3</v>
      </c>
      <c r="D43" s="9">
        <f t="shared" si="3"/>
        <v>9.7499999999999989E-2</v>
      </c>
      <c r="E43" s="2">
        <v>0.12642637120310365</v>
      </c>
      <c r="F43" s="2">
        <v>0.1174963968186748</v>
      </c>
      <c r="G43" s="2">
        <v>0.10840260789669982</v>
      </c>
      <c r="H43" s="2">
        <v>0.12278778144299229</v>
      </c>
      <c r="I43" s="2">
        <v>2.4971525568308891E-2</v>
      </c>
      <c r="J43" s="1">
        <v>6.8</v>
      </c>
      <c r="K43" s="11">
        <f t="shared" si="4"/>
        <v>5.85</v>
      </c>
    </row>
    <row r="44" spans="2:12" x14ac:dyDescent="0.25">
      <c r="B44" s="7">
        <v>2.8472222222222E-2</v>
      </c>
      <c r="C44" s="2">
        <v>6.3300000000000014E-3</v>
      </c>
      <c r="D44" s="9">
        <f t="shared" si="3"/>
        <v>5.2499999999999991E-2</v>
      </c>
      <c r="E44" s="2">
        <v>0.12906952139322034</v>
      </c>
      <c r="F44" s="2">
        <v>0.11474903220807982</v>
      </c>
      <c r="G44" s="2">
        <v>0.10988023679265503</v>
      </c>
      <c r="H44" s="2">
        <v>0.12542035768888377</v>
      </c>
      <c r="I44" s="2">
        <v>2.3817170860465715E-2</v>
      </c>
      <c r="J44" s="1">
        <v>4.0999999999999996</v>
      </c>
      <c r="K44" s="11">
        <f t="shared" si="4"/>
        <v>3.1499999999999995</v>
      </c>
    </row>
    <row r="45" spans="2:12" x14ac:dyDescent="0.25">
      <c r="B45" s="7">
        <v>2.9166666666666501E-2</v>
      </c>
      <c r="C45" s="2">
        <v>6.170000000000001E-3</v>
      </c>
      <c r="D45" s="9">
        <f t="shared" si="3"/>
        <v>3.2500000000000001E-2</v>
      </c>
      <c r="E45" s="2">
        <v>0.1227996180250133</v>
      </c>
      <c r="F45" s="2">
        <v>0.11609422185557625</v>
      </c>
      <c r="G45" s="2">
        <v>0.10975524565171571</v>
      </c>
      <c r="H45" s="2">
        <v>0.12295717830113563</v>
      </c>
      <c r="I45" s="2">
        <v>2.3042054156351403E-2</v>
      </c>
      <c r="J45" s="1">
        <v>2.9</v>
      </c>
      <c r="K45" s="11">
        <f t="shared" si="4"/>
        <v>1.95</v>
      </c>
    </row>
    <row r="46" spans="2:12" x14ac:dyDescent="0.25">
      <c r="B46" s="7">
        <v>2.9861111111110901E-2</v>
      </c>
      <c r="C46" s="2">
        <v>6.2150000000000026E-3</v>
      </c>
      <c r="D46" s="9">
        <f t="shared" si="3"/>
        <v>3.5833333333333342E-2</v>
      </c>
      <c r="E46" s="2">
        <v>0.12507361600284103</v>
      </c>
      <c r="F46" s="2">
        <v>0.1153523575621855</v>
      </c>
      <c r="G46" s="2">
        <v>0.11589424024801157</v>
      </c>
      <c r="H46" s="2">
        <v>0.12335120360964313</v>
      </c>
      <c r="I46" s="2">
        <v>2.3149115263749357E-2</v>
      </c>
      <c r="J46" s="1">
        <v>3.1</v>
      </c>
      <c r="K46" s="11">
        <f t="shared" si="4"/>
        <v>2.1500000000000004</v>
      </c>
    </row>
    <row r="47" spans="2:12" x14ac:dyDescent="0.25">
      <c r="B47" s="7">
        <v>3.0555555555555398E-2</v>
      </c>
      <c r="C47" s="2">
        <v>6.1200000000000013E-3</v>
      </c>
      <c r="D47" s="9">
        <f t="shared" si="3"/>
        <v>5.4166666666666669E-2</v>
      </c>
      <c r="E47" s="2">
        <v>0.12352097731153612</v>
      </c>
      <c r="F47" s="2">
        <v>0.11095855000858441</v>
      </c>
      <c r="G47" s="2">
        <v>0.1167021999406385</v>
      </c>
      <c r="H47" s="2">
        <v>0.12319077423774183</v>
      </c>
      <c r="I47" s="2">
        <v>2.3740084355768191E-2</v>
      </c>
      <c r="J47" s="1">
        <v>4.2</v>
      </c>
      <c r="K47" s="11">
        <f t="shared" si="4"/>
        <v>3.25</v>
      </c>
    </row>
    <row r="48" spans="2:12" x14ac:dyDescent="0.25">
      <c r="B48" s="7">
        <v>3.1249999999999799E-2</v>
      </c>
      <c r="C48" s="2">
        <v>6.1749999999999991E-3</v>
      </c>
      <c r="D48" s="9">
        <f t="shared" si="3"/>
        <v>3.4166666666666665E-2</v>
      </c>
      <c r="E48" s="2">
        <v>0.11838275172284736</v>
      </c>
      <c r="F48" s="2">
        <v>0.10845109722846889</v>
      </c>
      <c r="G48" s="2">
        <v>0.11220880232213762</v>
      </c>
      <c r="H48" s="2">
        <v>0.1192229699832649</v>
      </c>
      <c r="I48" s="2">
        <v>2.3854470964418721E-2</v>
      </c>
      <c r="J48" s="1">
        <v>3</v>
      </c>
      <c r="K48" s="11">
        <f t="shared" si="4"/>
        <v>2.0499999999999998</v>
      </c>
    </row>
    <row r="49" spans="2:11" x14ac:dyDescent="0.25">
      <c r="B49" s="7">
        <v>3.1944444444444199E-2</v>
      </c>
      <c r="C49" s="2">
        <v>6.3450000000000043E-3</v>
      </c>
      <c r="D49" s="9">
        <f t="shared" si="3"/>
        <v>3.2500000000000001E-2</v>
      </c>
      <c r="E49" s="2">
        <v>0.11140579575973673</v>
      </c>
      <c r="F49" s="2">
        <v>0.10523486878904857</v>
      </c>
      <c r="G49" s="2">
        <v>0.11008297545948612</v>
      </c>
      <c r="H49" s="2">
        <v>0.1131666137888739</v>
      </c>
      <c r="I49" s="2">
        <v>2.3298311286803455E-2</v>
      </c>
      <c r="J49" s="1">
        <v>2.9</v>
      </c>
      <c r="K49" s="11">
        <f t="shared" si="4"/>
        <v>1.95</v>
      </c>
    </row>
    <row r="50" spans="2:11" x14ac:dyDescent="0.25">
      <c r="B50" s="7">
        <v>3.2638888888888697E-2</v>
      </c>
      <c r="C50" s="2">
        <v>6.3649999999999983E-3</v>
      </c>
      <c r="D50" s="9">
        <f t="shared" si="3"/>
        <v>5.5833333333333325E-2</v>
      </c>
      <c r="E50" s="2">
        <v>0.11291926471369697</v>
      </c>
      <c r="F50" s="2">
        <v>0.11368937020886113</v>
      </c>
      <c r="G50" s="2">
        <v>0.11530009093406207</v>
      </c>
      <c r="H50" s="2">
        <v>0.11737684984309511</v>
      </c>
      <c r="I50" s="2">
        <v>2.2863781694499055E-2</v>
      </c>
      <c r="J50" s="1">
        <v>4.3</v>
      </c>
      <c r="K50" s="11">
        <f t="shared" si="4"/>
        <v>3.3499999999999996</v>
      </c>
    </row>
    <row r="51" spans="2:11" x14ac:dyDescent="0.25">
      <c r="B51" s="7">
        <v>3.3333333333333097E-2</v>
      </c>
      <c r="C51" s="2">
        <v>6.3150000000000055E-3</v>
      </c>
      <c r="D51" s="9">
        <f t="shared" si="3"/>
        <v>3.0833333333333331E-2</v>
      </c>
      <c r="E51" s="2">
        <v>0.1153479181494461</v>
      </c>
      <c r="F51" s="2">
        <v>0.11796877594140234</v>
      </c>
      <c r="G51" s="2">
        <v>0.12228216325723687</v>
      </c>
      <c r="H51" s="2">
        <v>0.11777913891408527</v>
      </c>
      <c r="I51" s="2">
        <v>2.3882868286509606E-2</v>
      </c>
      <c r="J51" s="1">
        <v>2.8</v>
      </c>
      <c r="K51" s="11">
        <f t="shared" si="4"/>
        <v>1.8499999999999999</v>
      </c>
    </row>
    <row r="52" spans="2:11" x14ac:dyDescent="0.25">
      <c r="B52" s="7">
        <v>3.4027777777777601E-2</v>
      </c>
      <c r="C52" s="2">
        <v>6.1749999999999999E-3</v>
      </c>
      <c r="D52" s="9">
        <f t="shared" si="3"/>
        <v>6.9166666666666654E-2</v>
      </c>
      <c r="E52" s="2">
        <v>0.11402528534995968</v>
      </c>
      <c r="F52" s="2">
        <v>0.11728393321322472</v>
      </c>
      <c r="G52" s="2">
        <v>0.11031002716826024</v>
      </c>
      <c r="H52" s="2">
        <v>9.5471092719991518E-2</v>
      </c>
      <c r="I52" s="2">
        <v>2.8521262584189824E-2</v>
      </c>
      <c r="J52" s="1">
        <v>5.0999999999999996</v>
      </c>
      <c r="K52" s="11">
        <f t="shared" si="4"/>
        <v>4.1499999999999995</v>
      </c>
    </row>
    <row r="53" spans="2:11" x14ac:dyDescent="0.25">
      <c r="B53" s="7">
        <v>3.4722222222222002E-2</v>
      </c>
      <c r="C53" s="2">
        <v>6.2349999999999984E-3</v>
      </c>
      <c r="D53" s="9">
        <f t="shared" si="3"/>
        <v>9.0833333333333335E-2</v>
      </c>
      <c r="E53" s="2">
        <v>0.11436750235542041</v>
      </c>
      <c r="F53" s="2">
        <v>0.1145017024289221</v>
      </c>
      <c r="G53" s="2">
        <v>9.9951491497496603E-2</v>
      </c>
      <c r="H53" s="2">
        <v>8.6953777830459003E-2</v>
      </c>
      <c r="I53" s="2">
        <v>2.9464535574070073E-2</v>
      </c>
      <c r="J53" s="1">
        <v>6.4</v>
      </c>
      <c r="K53" s="11">
        <f t="shared" si="4"/>
        <v>5.45</v>
      </c>
    </row>
    <row r="54" spans="2:11" x14ac:dyDescent="0.25">
      <c r="B54" s="7">
        <v>3.5416666666666402E-2</v>
      </c>
      <c r="C54" s="2">
        <v>6.200000000000005E-3</v>
      </c>
      <c r="D54" s="9">
        <f t="shared" si="3"/>
        <v>0.11083333333333333</v>
      </c>
      <c r="E54" s="2">
        <v>0.11291116056154185</v>
      </c>
      <c r="F54" s="2">
        <v>9.9817951991845164E-2</v>
      </c>
      <c r="G54" s="2">
        <v>9.2591768269387906E-2</v>
      </c>
      <c r="H54" s="2">
        <v>8.8658647719866632E-2</v>
      </c>
      <c r="I54" s="2">
        <v>2.9336932281171554E-2</v>
      </c>
      <c r="J54" s="1">
        <v>7.6</v>
      </c>
      <c r="K54" s="11">
        <f t="shared" si="4"/>
        <v>6.6499999999999995</v>
      </c>
    </row>
    <row r="55" spans="2:11" x14ac:dyDescent="0.25">
      <c r="B55" s="7">
        <v>3.61111111111109E-2</v>
      </c>
      <c r="C55" s="2">
        <v>6.1500000000000001E-3</v>
      </c>
      <c r="D55" s="9">
        <f t="shared" si="3"/>
        <v>8.7499999999999994E-2</v>
      </c>
      <c r="E55" s="2">
        <v>9.8924495520819736E-2</v>
      </c>
      <c r="F55" s="2">
        <v>9.9321043852076712E-2</v>
      </c>
      <c r="G55" s="2">
        <v>0.10119329032817767</v>
      </c>
      <c r="H55" s="2">
        <v>9.5759748811203291E-2</v>
      </c>
      <c r="I55" s="2">
        <v>2.7469714500564579E-2</v>
      </c>
      <c r="J55" s="1">
        <v>6.2</v>
      </c>
      <c r="K55" s="11">
        <f t="shared" si="4"/>
        <v>5.25</v>
      </c>
    </row>
    <row r="56" spans="2:11" x14ac:dyDescent="0.25">
      <c r="B56" s="7">
        <v>3.68055555555553E-2</v>
      </c>
      <c r="C56" s="2">
        <v>6.3050000000000007E-3</v>
      </c>
      <c r="D56" s="9">
        <f t="shared" si="3"/>
        <v>7.7499999999999986E-2</v>
      </c>
      <c r="E56" s="2">
        <v>9.7982091679249456E-2</v>
      </c>
      <c r="F56" s="2">
        <v>0.10549031105668544</v>
      </c>
      <c r="G56" s="2">
        <v>0.1066794605995907</v>
      </c>
      <c r="H56" s="2">
        <v>9.7998749531182858E-2</v>
      </c>
      <c r="I56" s="2">
        <v>2.6549950051485558E-2</v>
      </c>
      <c r="J56" s="1">
        <v>5.6</v>
      </c>
      <c r="K56" s="11">
        <f t="shared" si="4"/>
        <v>4.6499999999999995</v>
      </c>
    </row>
    <row r="57" spans="2:11" x14ac:dyDescent="0.25">
      <c r="B57" s="7">
        <v>3.74999999999997E-2</v>
      </c>
      <c r="C57" s="2">
        <v>6.235000000000001E-3</v>
      </c>
      <c r="D57" s="9">
        <f t="shared" si="3"/>
        <v>9.9166666666666667E-2</v>
      </c>
      <c r="E57" s="2">
        <v>8.4844815707290258E-2</v>
      </c>
      <c r="F57" s="2">
        <v>0.10065811144001044</v>
      </c>
      <c r="G57" s="2">
        <v>0.10675404344849364</v>
      </c>
      <c r="H57" s="2">
        <v>0.10284487759266185</v>
      </c>
      <c r="I57" s="2">
        <v>2.7054113427239564E-2</v>
      </c>
      <c r="J57" s="1">
        <v>6.9</v>
      </c>
      <c r="K57" s="11">
        <f t="shared" si="4"/>
        <v>5.95</v>
      </c>
    </row>
    <row r="58" spans="2:11" x14ac:dyDescent="0.25">
      <c r="B58" s="7">
        <v>3.8194444444444198E-2</v>
      </c>
      <c r="C58" s="2">
        <v>6.2399999999999999E-3</v>
      </c>
      <c r="D58" s="9">
        <f t="shared" si="3"/>
        <v>0.12583333333333332</v>
      </c>
      <c r="E58" s="2">
        <v>7.3177144816872361E-2</v>
      </c>
      <c r="F58" s="2">
        <v>9.3813834958250825E-2</v>
      </c>
      <c r="G58" s="2">
        <v>0.10065734249264909</v>
      </c>
      <c r="H58" s="2">
        <v>0.10030979784139521</v>
      </c>
      <c r="I58" s="2">
        <v>2.8210808823490776E-2</v>
      </c>
      <c r="J58" s="1">
        <v>8.5</v>
      </c>
      <c r="K58" s="11">
        <f t="shared" si="4"/>
        <v>7.55</v>
      </c>
    </row>
    <row r="59" spans="2:11" x14ac:dyDescent="0.25">
      <c r="B59" s="7">
        <v>3.8888888888888598E-2</v>
      </c>
      <c r="C59" s="2">
        <v>6.2299999999999986E-3</v>
      </c>
      <c r="D59" s="9">
        <f t="shared" si="3"/>
        <v>0.10249999999999999</v>
      </c>
      <c r="E59" s="2">
        <v>4.5378252130696684E-2</v>
      </c>
      <c r="F59" s="2">
        <v>8.497304137885682E-2</v>
      </c>
      <c r="G59" s="2">
        <v>9.3031495123964109E-2</v>
      </c>
      <c r="H59" s="2">
        <v>9.7552128596323173E-2</v>
      </c>
      <c r="I59" s="2">
        <v>2.8394506556819098E-2</v>
      </c>
      <c r="J59" s="1">
        <v>7.1</v>
      </c>
      <c r="K59" s="11">
        <f t="shared" si="4"/>
        <v>6.1499999999999995</v>
      </c>
    </row>
    <row r="60" spans="2:11" x14ac:dyDescent="0.25">
      <c r="B60" s="7">
        <v>3.9583333333333102E-2</v>
      </c>
      <c r="C60" s="2">
        <v>6.1950000000000017E-3</v>
      </c>
      <c r="D60" s="9">
        <f t="shared" si="3"/>
        <v>8.2500000000000004E-2</v>
      </c>
      <c r="E60" s="2">
        <v>2.9177256557687967E-2</v>
      </c>
      <c r="F60" s="2">
        <v>7.9858859403929339E-2</v>
      </c>
      <c r="G60" s="2">
        <v>9.630649651040972E-2</v>
      </c>
      <c r="H60" s="2">
        <v>0.10019786116801306</v>
      </c>
      <c r="I60" s="2">
        <v>2.760443667916055E-2</v>
      </c>
      <c r="J60" s="1">
        <v>5.9</v>
      </c>
      <c r="K60" s="11">
        <f t="shared" si="4"/>
        <v>4.95</v>
      </c>
    </row>
    <row r="61" spans="2:11" x14ac:dyDescent="0.25">
      <c r="B61" s="7">
        <v>4.0277777777777503E-2</v>
      </c>
      <c r="C61" s="2">
        <v>6.1599999999999988E-3</v>
      </c>
      <c r="D61" s="9">
        <f t="shared" si="3"/>
        <v>7.0833333333333331E-2</v>
      </c>
      <c r="E61" s="2">
        <v>2.5556517542584374E-2</v>
      </c>
      <c r="F61" s="2">
        <v>7.3139902657722217E-2</v>
      </c>
      <c r="G61" s="2">
        <v>8.8658409152919365E-2</v>
      </c>
      <c r="H61" s="2">
        <v>9.8096748056363675E-2</v>
      </c>
      <c r="I61" s="2">
        <v>2.8461156573901254E-2</v>
      </c>
      <c r="J61" s="1">
        <v>5.2</v>
      </c>
      <c r="K61" s="11">
        <f t="shared" si="4"/>
        <v>4.25</v>
      </c>
    </row>
    <row r="62" spans="2:11" x14ac:dyDescent="0.25">
      <c r="B62" s="7">
        <v>4.0972222222221903E-2</v>
      </c>
      <c r="C62" s="2">
        <v>6.1949999999999956E-3</v>
      </c>
      <c r="D62" s="9">
        <f t="shared" si="3"/>
        <v>6.7499999999999991E-2</v>
      </c>
      <c r="E62" s="2">
        <v>2.5428958764910411E-2</v>
      </c>
      <c r="F62" s="2">
        <v>6.7355249681314303E-2</v>
      </c>
      <c r="G62" s="2">
        <v>8.5244024159567569E-2</v>
      </c>
      <c r="H62" s="2">
        <v>9.0039659888558915E-2</v>
      </c>
      <c r="I62" s="2">
        <v>2.9288534656829575E-2</v>
      </c>
      <c r="J62" s="1">
        <v>5</v>
      </c>
      <c r="K62" s="11">
        <f t="shared" si="4"/>
        <v>4.05</v>
      </c>
    </row>
    <row r="63" spans="2:11" x14ac:dyDescent="0.25">
      <c r="B63" s="7">
        <v>4.1666666666666401E-2</v>
      </c>
      <c r="C63" s="2">
        <v>6.2250000000000005E-3</v>
      </c>
      <c r="D63" s="9">
        <f t="shared" si="3"/>
        <v>5.5833333333333325E-2</v>
      </c>
      <c r="E63" s="2">
        <v>2.5410234921062268E-2</v>
      </c>
      <c r="F63" s="2">
        <v>4.4504489594852641E-2</v>
      </c>
      <c r="G63" s="2">
        <v>9.1607543882300094E-2</v>
      </c>
      <c r="H63" s="2">
        <v>0.10533063382245776</v>
      </c>
      <c r="I63" s="2">
        <v>2.932233232740887E-2</v>
      </c>
      <c r="J63" s="1">
        <v>4.3</v>
      </c>
      <c r="K63" s="11">
        <f t="shared" si="4"/>
        <v>3.3499999999999996</v>
      </c>
    </row>
    <row r="64" spans="2:11" x14ac:dyDescent="0.25">
      <c r="B64" s="7">
        <v>4.2361111111110801E-2</v>
      </c>
      <c r="C64" s="2">
        <v>6.2699999999999995E-3</v>
      </c>
      <c r="D64" s="9">
        <f t="shared" si="3"/>
        <v>6.25E-2</v>
      </c>
      <c r="E64" s="2">
        <v>2.5456877898679193E-2</v>
      </c>
      <c r="F64" s="2">
        <v>2.7505064839701408E-2</v>
      </c>
      <c r="G64" s="2">
        <v>7.0021485330409403E-2</v>
      </c>
      <c r="H64" s="2">
        <v>8.8622065590861485E-2</v>
      </c>
      <c r="I64" s="2">
        <v>3.2676581045123623E-2</v>
      </c>
      <c r="J64" s="1">
        <v>4.7</v>
      </c>
      <c r="K64" s="11">
        <f t="shared" si="4"/>
        <v>3.75</v>
      </c>
    </row>
    <row r="65" spans="2:11" x14ac:dyDescent="0.25">
      <c r="B65" s="7">
        <v>4.3055555555555299E-2</v>
      </c>
      <c r="C65" s="2">
        <v>6.2400000000000008E-3</v>
      </c>
      <c r="D65" s="9">
        <f t="shared" si="3"/>
        <v>4.9166666666666671E-2</v>
      </c>
      <c r="E65" s="2">
        <v>2.5484232832576725E-2</v>
      </c>
      <c r="F65" s="2">
        <v>2.5893324776394531E-2</v>
      </c>
      <c r="G65" s="2">
        <v>7.0078526611698069E-2</v>
      </c>
      <c r="H65" s="2">
        <v>9.5993740128221081E-2</v>
      </c>
      <c r="I65" s="2">
        <v>3.2327284619790723E-2</v>
      </c>
      <c r="J65" s="1">
        <v>3.9</v>
      </c>
      <c r="K65" s="11">
        <f t="shared" si="4"/>
        <v>2.95</v>
      </c>
    </row>
    <row r="66" spans="2:11" x14ac:dyDescent="0.25">
      <c r="B66" s="7">
        <v>4.3749999999999699E-2</v>
      </c>
      <c r="C66" s="2">
        <v>6.2450000000000023E-3</v>
      </c>
      <c r="D66" s="9">
        <f t="shared" si="3"/>
        <v>4.583333333333333E-2</v>
      </c>
      <c r="E66" s="2">
        <v>2.5321827266969653E-2</v>
      </c>
      <c r="F66" s="2">
        <v>2.574292416423616E-2</v>
      </c>
      <c r="G66" s="2">
        <v>4.1437755815245211E-2</v>
      </c>
      <c r="H66" s="2">
        <v>8.1435439632184303E-2</v>
      </c>
      <c r="I66" s="2">
        <v>3.2018434085446447E-2</v>
      </c>
      <c r="J66" s="1">
        <v>3.7</v>
      </c>
      <c r="K66" s="11">
        <f t="shared" si="4"/>
        <v>2.75</v>
      </c>
    </row>
    <row r="67" spans="2:11" x14ac:dyDescent="0.25">
      <c r="B67" s="7">
        <v>4.4444444444444099E-2</v>
      </c>
      <c r="C67" s="2">
        <v>6.1900000000000019E-3</v>
      </c>
      <c r="D67" s="9">
        <f t="shared" si="3"/>
        <v>2.4166666666666666E-2</v>
      </c>
      <c r="E67" s="2">
        <v>2.5300218703894626E-2</v>
      </c>
      <c r="F67" s="2">
        <v>2.5604042780778515E-2</v>
      </c>
      <c r="G67" s="2">
        <v>3.4843221990515108E-2</v>
      </c>
      <c r="H67" s="2">
        <v>7.4131377878179902E-2</v>
      </c>
      <c r="I67" s="2">
        <v>3.2115779022635217E-2</v>
      </c>
      <c r="J67" s="1">
        <v>2.4</v>
      </c>
      <c r="K67" s="11">
        <f t="shared" si="4"/>
        <v>1.45</v>
      </c>
    </row>
    <row r="68" spans="2:11" x14ac:dyDescent="0.25">
      <c r="B68" s="7">
        <v>4.5138888888888597E-2</v>
      </c>
      <c r="C68" s="2">
        <v>6.2350000000000001E-3</v>
      </c>
      <c r="D68" s="9">
        <f t="shared" si="3"/>
        <v>7.4999999999999989E-3</v>
      </c>
      <c r="E68" s="2">
        <v>2.5346572840581907E-2</v>
      </c>
      <c r="F68" s="2">
        <v>2.5512911915223303E-2</v>
      </c>
      <c r="G68" s="2">
        <v>3.5310055626465921E-2</v>
      </c>
      <c r="H68" s="2">
        <v>7.4108524153121622E-2</v>
      </c>
      <c r="I68" s="2">
        <v>3.2231557075707636E-2</v>
      </c>
      <c r="J68" s="1">
        <v>1.4</v>
      </c>
      <c r="K68" s="11">
        <f t="shared" si="4"/>
        <v>0.44999999999999996</v>
      </c>
    </row>
    <row r="69" spans="2:11" x14ac:dyDescent="0.25">
      <c r="B69" s="7">
        <v>4.5833333333332997E-2</v>
      </c>
      <c r="C69" s="2">
        <v>6.2549999999999975E-3</v>
      </c>
      <c r="D69" s="9">
        <f t="shared" si="3"/>
        <v>8.3333333333333404E-4</v>
      </c>
      <c r="E69" s="2">
        <v>2.5482471331925514E-2</v>
      </c>
      <c r="F69" s="2">
        <v>2.5724988323689271E-2</v>
      </c>
      <c r="G69" s="2">
        <v>3.316683656685477E-2</v>
      </c>
      <c r="H69" s="2">
        <v>7.358236998033249E-2</v>
      </c>
      <c r="I69" s="2">
        <v>3.227506105021425E-2</v>
      </c>
      <c r="J69" s="1">
        <v>1</v>
      </c>
      <c r="K69" s="11">
        <f t="shared" si="4"/>
        <v>5.0000000000000044E-2</v>
      </c>
    </row>
    <row r="70" spans="2:11" x14ac:dyDescent="0.25">
      <c r="B70" s="7">
        <v>4.6527777777777501E-2</v>
      </c>
      <c r="C70" s="2">
        <v>6.2850000000000007E-3</v>
      </c>
      <c r="D70" s="9">
        <f t="shared" si="3"/>
        <v>2.5000000000000022E-3</v>
      </c>
      <c r="E70" s="2">
        <v>2.5413003491034456E-2</v>
      </c>
      <c r="F70" s="2">
        <v>2.5879876170681698E-2</v>
      </c>
      <c r="G70" s="2">
        <v>3.2645873254716934E-2</v>
      </c>
      <c r="H70" s="2">
        <v>7.2851347765899729E-2</v>
      </c>
      <c r="I70" s="2">
        <v>3.2740952250632137E-2</v>
      </c>
      <c r="J70" s="1">
        <v>1.1000000000000001</v>
      </c>
      <c r="K70" s="11">
        <f t="shared" si="4"/>
        <v>0.15000000000000013</v>
      </c>
    </row>
    <row r="71" spans="2:11" x14ac:dyDescent="0.25">
      <c r="B71" s="7">
        <v>4.7222222222221902E-2</v>
      </c>
      <c r="C71" s="2">
        <v>6.2699999999999987E-3</v>
      </c>
      <c r="D71" s="9">
        <f t="shared" si="3"/>
        <v>2.5000000000000022E-3</v>
      </c>
      <c r="E71" s="2">
        <v>2.53289217802448E-2</v>
      </c>
      <c r="F71" s="2">
        <v>2.5749414893723715E-2</v>
      </c>
      <c r="G71" s="2">
        <v>3.1858803363072279E-2</v>
      </c>
      <c r="H71" s="2">
        <v>7.2729904793155387E-2</v>
      </c>
      <c r="I71" s="2">
        <v>3.2458166397458153E-2</v>
      </c>
      <c r="J71" s="1">
        <v>1.1000000000000001</v>
      </c>
      <c r="K71" s="11">
        <f t="shared" si="4"/>
        <v>0.15000000000000013</v>
      </c>
    </row>
    <row r="72" spans="2:11" x14ac:dyDescent="0.25">
      <c r="B72" s="7">
        <v>4.7916666666666302E-2</v>
      </c>
      <c r="C72" s="2">
        <v>6.1900000000000002E-3</v>
      </c>
      <c r="D72" s="9">
        <f t="shared" si="3"/>
        <v>5.0000000000000044E-4</v>
      </c>
      <c r="E72" s="2"/>
      <c r="F72" s="2"/>
      <c r="G72" s="2"/>
      <c r="H72" s="2"/>
      <c r="I72" s="2"/>
      <c r="J72" s="1">
        <f t="shared" ref="J72:J81" si="6">p+0.03</f>
        <v>0.98</v>
      </c>
      <c r="K72" s="11">
        <f t="shared" si="4"/>
        <v>3.0000000000000027E-2</v>
      </c>
    </row>
    <row r="73" spans="2:11" x14ac:dyDescent="0.25">
      <c r="B73" s="7">
        <v>4.86111111111108E-2</v>
      </c>
      <c r="C73" s="2">
        <v>6.2449999999999997E-3</v>
      </c>
      <c r="D73" s="9">
        <f t="shared" si="3"/>
        <v>5.0000000000000044E-4</v>
      </c>
      <c r="E73" s="2">
        <v>2.5325808082802801E-2</v>
      </c>
      <c r="F73" s="2">
        <v>2.56673623269606E-2</v>
      </c>
      <c r="G73" s="2">
        <v>3.2622098245881984E-2</v>
      </c>
      <c r="H73" s="2">
        <v>7.2329180063505069E-2</v>
      </c>
      <c r="I73" s="2">
        <v>3.2493578230390667E-2</v>
      </c>
      <c r="J73" s="1">
        <f t="shared" si="6"/>
        <v>0.98</v>
      </c>
      <c r="K73" s="11">
        <f t="shared" si="4"/>
        <v>3.0000000000000027E-2</v>
      </c>
    </row>
    <row r="74" spans="2:11" x14ac:dyDescent="0.25">
      <c r="B74" s="7">
        <v>4.93055555555552E-2</v>
      </c>
      <c r="C74" s="2">
        <v>6.2199999999999972E-3</v>
      </c>
      <c r="D74" s="9">
        <f t="shared" si="3"/>
        <v>5.0000000000000044E-4</v>
      </c>
      <c r="E74" s="2">
        <v>2.542841304979512E-2</v>
      </c>
      <c r="F74" s="2">
        <v>2.5711700522953653E-2</v>
      </c>
      <c r="G74" s="2">
        <v>3.3651976026346252E-2</v>
      </c>
      <c r="H74" s="2">
        <v>7.2392117197227185E-2</v>
      </c>
      <c r="I74" s="2">
        <v>3.2656764586311962E-2</v>
      </c>
      <c r="J74" s="1">
        <f t="shared" si="6"/>
        <v>0.98</v>
      </c>
      <c r="K74" s="11">
        <f t="shared" si="4"/>
        <v>3.0000000000000027E-2</v>
      </c>
    </row>
    <row r="75" spans="2:11" x14ac:dyDescent="0.25">
      <c r="B75" s="7">
        <v>4.9999999999999697E-2</v>
      </c>
      <c r="C75" s="2">
        <v>6.200000000000005E-3</v>
      </c>
      <c r="D75" s="9">
        <f t="shared" si="3"/>
        <v>5.0000000000000044E-4</v>
      </c>
      <c r="E75" s="2">
        <v>2.5296461032687949E-2</v>
      </c>
      <c r="F75" s="2">
        <v>2.5676011269305143E-2</v>
      </c>
      <c r="G75" s="2">
        <v>3.3855222903564942E-2</v>
      </c>
      <c r="H75" s="2">
        <v>7.186376204073526E-2</v>
      </c>
      <c r="I75" s="2">
        <v>3.2716490845644174E-2</v>
      </c>
      <c r="J75" s="1">
        <f t="shared" si="6"/>
        <v>0.98</v>
      </c>
      <c r="K75" s="11">
        <f t="shared" si="4"/>
        <v>3.0000000000000027E-2</v>
      </c>
    </row>
    <row r="76" spans="2:11" x14ac:dyDescent="0.25">
      <c r="B76" s="7">
        <v>5.0694444444444098E-2</v>
      </c>
      <c r="C76" s="2">
        <v>6.2650000000000032E-3</v>
      </c>
      <c r="D76" s="9">
        <f t="shared" ref="D76:D82" si="7">IF(ISNUMBER(K76),K76/60,"")</f>
        <v>5.0000000000000044E-4</v>
      </c>
      <c r="E76" s="2">
        <v>2.5382848799715252E-2</v>
      </c>
      <c r="F76" s="2">
        <v>2.5577909163481658E-2</v>
      </c>
      <c r="G76" s="2">
        <v>3.4095316294956469E-2</v>
      </c>
      <c r="H76" s="2">
        <v>7.1659501359547309E-2</v>
      </c>
      <c r="I76" s="2">
        <v>3.2457227455275815E-2</v>
      </c>
      <c r="J76" s="1">
        <f t="shared" si="6"/>
        <v>0.98</v>
      </c>
      <c r="K76" s="11">
        <f t="shared" ref="K76:K82" si="8">IF(ISNUMBER(J76),J76-p,"")</f>
        <v>3.0000000000000027E-2</v>
      </c>
    </row>
    <row r="77" spans="2:11" x14ac:dyDescent="0.25">
      <c r="B77" s="7">
        <v>5.1388888888888498E-2</v>
      </c>
      <c r="C77" s="2">
        <v>6.0749999999999979E-3</v>
      </c>
      <c r="D77" s="9">
        <f t="shared" si="7"/>
        <v>5.0000000000000044E-4</v>
      </c>
      <c r="E77" s="2">
        <v>2.528923173594658E-2</v>
      </c>
      <c r="F77" s="2">
        <v>2.5669078410626846E-2</v>
      </c>
      <c r="G77" s="2">
        <v>3.4066530068774054E-2</v>
      </c>
      <c r="H77" s="2">
        <v>7.0801784846932656E-2</v>
      </c>
      <c r="I77" s="2">
        <v>3.2443658737085566E-2</v>
      </c>
      <c r="J77" s="1">
        <f t="shared" si="6"/>
        <v>0.98</v>
      </c>
      <c r="K77" s="11">
        <f t="shared" si="8"/>
        <v>3.0000000000000027E-2</v>
      </c>
    </row>
    <row r="78" spans="2:11" x14ac:dyDescent="0.25">
      <c r="B78" s="7">
        <v>5.2083333333333003E-2</v>
      </c>
      <c r="C78" s="2">
        <v>6.2649999999999997E-3</v>
      </c>
      <c r="D78" s="9">
        <f t="shared" si="7"/>
        <v>5.0000000000000044E-4</v>
      </c>
      <c r="E78" s="2">
        <v>2.5346212199109808E-2</v>
      </c>
      <c r="F78" s="2">
        <v>2.5678689466360729E-2</v>
      </c>
      <c r="G78" s="2">
        <v>3.4647419369854167E-2</v>
      </c>
      <c r="H78" s="2">
        <v>7.1178327720943957E-2</v>
      </c>
      <c r="I78" s="2">
        <v>3.2508276446899367E-2</v>
      </c>
      <c r="J78" s="1">
        <f t="shared" si="6"/>
        <v>0.98</v>
      </c>
      <c r="K78" s="11">
        <f t="shared" si="8"/>
        <v>3.0000000000000027E-2</v>
      </c>
    </row>
    <row r="79" spans="2:11" x14ac:dyDescent="0.25">
      <c r="B79" s="7">
        <v>5.2777777777777403E-2</v>
      </c>
      <c r="C79" s="2">
        <v>6.1550000000000007E-3</v>
      </c>
      <c r="D79" s="9">
        <f t="shared" si="7"/>
        <v>5.0000000000000044E-4</v>
      </c>
      <c r="E79" s="2"/>
      <c r="F79" s="2"/>
      <c r="G79" s="2"/>
      <c r="H79" s="2"/>
      <c r="I79" s="2"/>
      <c r="J79" s="1">
        <f t="shared" si="6"/>
        <v>0.98</v>
      </c>
      <c r="K79" s="11">
        <f t="shared" si="8"/>
        <v>3.0000000000000027E-2</v>
      </c>
    </row>
    <row r="80" spans="2:11" x14ac:dyDescent="0.25">
      <c r="B80" s="7">
        <v>5.34722222222219E-2</v>
      </c>
      <c r="C80" s="2">
        <v>6.3400000000000036E-3</v>
      </c>
      <c r="D80" s="9">
        <f t="shared" si="7"/>
        <v>5.0000000000000044E-4</v>
      </c>
      <c r="E80" s="2"/>
      <c r="F80" s="2"/>
      <c r="G80" s="2"/>
      <c r="H80" s="2"/>
      <c r="I80" s="2"/>
      <c r="J80" s="1">
        <f t="shared" si="6"/>
        <v>0.98</v>
      </c>
      <c r="K80" s="11">
        <f t="shared" si="8"/>
        <v>3.0000000000000027E-2</v>
      </c>
    </row>
    <row r="81" spans="2:11" x14ac:dyDescent="0.25">
      <c r="B81" s="7">
        <v>5.4166666666666301E-2</v>
      </c>
      <c r="C81" s="2">
        <v>6.1900000000000019E-3</v>
      </c>
      <c r="D81" s="9">
        <f t="shared" si="7"/>
        <v>5.0000000000000044E-4</v>
      </c>
      <c r="E81" s="2"/>
      <c r="F81" s="2"/>
      <c r="G81" s="2"/>
      <c r="H81" s="2"/>
      <c r="I81" s="2"/>
      <c r="J81" s="1">
        <f t="shared" si="6"/>
        <v>0.98</v>
      </c>
      <c r="K81" s="11">
        <f t="shared" si="8"/>
        <v>3.0000000000000027E-2</v>
      </c>
    </row>
    <row r="82" spans="2:11" x14ac:dyDescent="0.25">
      <c r="B82" s="7">
        <v>5.4861111111110701E-2</v>
      </c>
      <c r="C82" s="2">
        <v>2.8449999999999999E-3</v>
      </c>
      <c r="D82" s="9" t="str">
        <f t="shared" si="7"/>
        <v/>
      </c>
      <c r="E82" s="2"/>
      <c r="F82" s="2"/>
      <c r="G82" s="2"/>
      <c r="H82" s="2"/>
      <c r="I82" s="2"/>
      <c r="K82" s="11" t="str">
        <f t="shared" si="8"/>
        <v/>
      </c>
    </row>
  </sheetData>
  <mergeCells count="2">
    <mergeCell ref="N10:S10"/>
    <mergeCell ref="E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dcterms:created xsi:type="dcterms:W3CDTF">2016-09-28T10:00:01Z</dcterms:created>
  <dcterms:modified xsi:type="dcterms:W3CDTF">2019-07-18T22:40:55Z</dcterms:modified>
</cp:coreProperties>
</file>