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svg" ContentType="image/svg+xml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schwindt"/>
  <workbookPr/>
  <bookViews>
    <workbookView activeTab="0" xWindow="240" yWindow="60" windowWidth="16380" windowHeight="8190" tabRatio="500"/>
  </bookViews>
  <sheets>
    <sheet name="Overview" sheetId="1" r:id="rId4"/>
  </sheets>
  <calcPr/>
  <extLst>
    <ext uri="smNativeData">
      <pm:revision xmlns:pm="smNativeData" day="1733764134" val="1222" rev="124" rev64="64" revOS="3" revMin="124" revMax="0"/>
      <pm:docPrefs xmlns:pm="smNativeData" id="1733764134" fixedDigits="0" showNotice="1" showFrameBounds="1" autoChart="1" recalcOnPrint="1" recalcOnCopy="1" finalRounding="1" compatTextArt="1" tab="567" useDefinedPrintRange="1" printArea="currentSheet"/>
      <pm:compatibility xmlns:pm="smNativeData" id="1733764134" overlapCells="1"/>
      <pm:defCurrency xmlns:pm="smNativeData" id="1733764134"/>
    </ext>
  </extLst>
</workbook>
</file>

<file path=xl/sharedStrings.xml><?xml version="1.0" encoding="utf-8"?>
<sst xmlns="http://schemas.openxmlformats.org/spreadsheetml/2006/main" count="33" uniqueCount="17">
  <si>
    <t>SUMMARY IN PROTOTYPE (1:3) DIMENSIONS</t>
  </si>
  <si>
    <t>Date:</t>
  </si>
  <si>
    <t>Experimenters:</t>
  </si>
  <si>
    <t>Gerhard Schmid, Federica Scolari</t>
  </si>
  <si>
    <t>Post-processing:</t>
  </si>
  <si>
    <t>Sebastian Schwindt</t>
  </si>
  <si>
    <t>Q30 - 60 L/s</t>
  </si>
  <si>
    <t>XS1 - US2</t>
  </si>
  <si>
    <t>XS2 - US4</t>
  </si>
  <si>
    <t>XS3 - US5</t>
  </si>
  <si>
    <t>XS4 - US7</t>
  </si>
  <si>
    <t>Q (prot - L/s)</t>
  </si>
  <si>
    <t>Q Error (%)</t>
  </si>
  <si>
    <t>MEAN (mm)</t>
  </si>
  <si>
    <t>STD (40s in mm)</t>
  </si>
  <si>
    <t>MQ - 135 L/s</t>
  </si>
  <si>
    <t>HQ100 - 1000 L/s</t>
  </si>
</sst>
</file>

<file path=xl/styles.xml><?xml version="1.0" encoding="utf-8"?>
<styleSheet xmlns="http://schemas.openxmlformats.org/spreadsheetml/2006/main">
  <numFmts count="17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&quot;€&quot;_-;\-* #,##0\ &quot;€&quot;_-;_-* &quot;-&quot;\ &quot;€&quot;_-;_-@_-"/>
    <numFmt numFmtId="165" formatCode="_-* #,##0\ _€_-;\-* #,##0\ _€_-;_-* &quot;-&quot;\ _€_-;_-@_-"/>
    <numFmt numFmtId="166" formatCode="_-* #,##0.00\ &quot;€&quot;_-;\-* #,##0.00\ &quot;€&quot;_-;_-* &quot;-&quot;??\ &quot;€&quot;_-;_-@_-"/>
    <numFmt numFmtId="167" formatCode="_-* #,##0.00\ _€_-;\-* #,##0.00\ _€_-;_-* &quot;-&quot;??\ _€_-;_-@_-"/>
    <numFmt numFmtId="2" formatCode="0.00"/>
    <numFmt numFmtId="9" formatCode="0%"/>
    <numFmt numFmtId="168" formatCode="YYYY\-MM\-DD"/>
    <numFmt numFmtId="169" formatCode="h:mm:ss;@"/>
    <numFmt numFmtId="1" formatCode="0"/>
  </numFmts>
  <fonts count="3">
    <font>
      <name val="Arial"/>
      <family val="1"/>
      <color rgb="FF000000"/>
      <sz val="10"/>
      <extLst>
        <ext uri="smNativeData">
          <pm:charSpec xmlns:pm="smNativeData" id="1733764134" ulstyle="none" kern="1">
            <pm:latin face="Arial" sz="200" lang="default"/>
            <pm:cs face="Basic Roman" sz="200" lang="default"/>
            <pm:ea face="Basic Roman" sz="200" lang="default"/>
          </pm:charSpec>
        </ext>
      </extLst>
    </font>
    <font>
      <name val="Basic Sans"/>
      <family val="1"/>
      <color rgb="FF000000"/>
      <sz val="10"/>
      <extLst>
        <ext uri="smNativeData">
          <pm:charSpec xmlns:pm="smNativeData" id="1733764134" ulstyle="none" kern="1">
            <pm:latin face="Basic Sans" sz="200" lang="default"/>
            <pm:cs face="Basic Roman" sz="200" lang="default"/>
            <pm:ea face="Basic Roman" sz="200" lang="default"/>
          </pm:charSpec>
        </ext>
      </extLst>
    </font>
    <font>
      <name val="Arial"/>
      <family val="1"/>
      <b/>
      <color rgb="FF000000"/>
      <sz val="10"/>
      <extLst>
        <ext uri="smNativeData">
          <pm:charSpec xmlns:pm="smNativeData" id="1733764134" ulstyle="none" kern="1">
            <pm:latin face="Arial" sz="200" lang="default" weight="bold"/>
            <pm:cs face="Basic Roman" sz="200" lang="default"/>
            <pm:ea face="Basic Roman" sz="200" lang="default"/>
          </pm:charSpec>
        </ext>
      </extLst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733764134"/>
        </ext>
      </extLst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extLst>
        <ext uri="smNativeData">
          <pm:border xmlns:pm="smNativeData" id="1733764134">
            <pm:line position="top" type="1" style="0" width="20" dist="20" width2="20" rgb="B3B3B3"/>
            <pm:line position="bottom" type="1" style="0" width="20" dist="20" width2="20" rgb="B3B3B3"/>
            <pm:line position="left" type="1" style="0" width="20" dist="20" width2="20" rgb="B3B3B3"/>
            <pm:line position="right" type="1" style="0" width="20" dist="20" width2="20" rgb="B3B3B3"/>
          </pm:border>
        </ext>
      </extLst>
    </border>
  </borders>
  <cellStyleXfs count="6">
    <xf numFmtId="0" fontId="0" fillId="0" borderId="0" applyNumberFormat="1" applyFont="1" applyFill="1" applyBorder="1" applyAlignment="1" applyProtection="1"/>
    <xf numFmtId="167" fontId="0" fillId="0" borderId="0" applyNumberFormat="1" applyFont="1" applyFill="1" applyBorder="0" applyAlignment="0" applyProtection="0"/>
    <xf numFmtId="165" fontId="0" fillId="0" borderId="0" applyNumberFormat="1" applyFont="1" applyFill="1" applyBorder="0" applyAlignment="0" applyProtection="0"/>
    <xf numFmtId="166" fontId="0" fillId="0" borderId="0" applyNumberFormat="1" applyFont="1" applyFill="1" applyBorder="0" applyAlignment="0" applyProtection="0"/>
    <xf numFmtId="164" fontId="0" fillId="0" borderId="0" applyNumberFormat="1" applyFont="1" applyFill="1" applyBorder="0" applyAlignment="0" applyProtection="0"/>
    <xf numFmtId="9" fontId="0" fillId="0" borderId="0" applyNumberFormat="1" applyFont="1" applyFill="1" applyBorder="0" applyAlignment="0" applyProtection="0"/>
  </cellStyleXfs>
  <cellXfs count="14">
    <xf numFmtId="0" fontId="0" fillId="0" borderId="0" xfId="0"/>
    <xf numFmtId="167" fontId="0" fillId="0" borderId="0" xfId="1"/>
    <xf numFmtId="165" fontId="0" fillId="0" borderId="0" xfId="2"/>
    <xf numFmtId="166" fontId="0" fillId="0" borderId="0" xfId="3"/>
    <xf numFmtId="164" fontId="0" fillId="0" borderId="0" xfId="4"/>
    <xf numFmtId="9" fontId="0" fillId="0" borderId="0" xfId="5"/>
    <xf numFmtId="0" fontId="2" fillId="0" borderId="0" xfId="0" applyFont="1" applyAlignment="1">
      <alignment horizontal="center" vertical="center"/>
    </xf>
    <xf numFmtId="0" fontId="2" fillId="0" borderId="1" xfId="0" applyFont="1" applyFill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0" xfId="0" applyNumberFormat="1"/>
    <xf numFmtId="0" fontId="2" fillId="0" borderId="0" xfId="0" applyFont="1" applyAlignment="1">
      <alignment horizontal="center"/>
    </xf>
    <xf numFmtId="168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6">
    <cellStyle name="Normal" xfId="0" builtinId="0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Percent" xfId="5" builtinId="5" customBuiltin="1"/>
  </cellStyles>
  <tableStyles count="0"/>
  <extLst>
    <ext uri="smNativeData">
      <pm:charStyles xmlns:pm="smNativeData" id="1733764134" count="1">
        <pm:charStyle name="Normal" fontId="0" Id="1"/>
      </pm:charStyle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G21"/>
  <sheetViews>
    <sheetView tabSelected="1" view="normal" workbookViewId="0">
      <selection activeCell="M13" sqref="M13"/>
    </sheetView>
  </sheetViews>
  <sheetFormatPr baseColWidth="9" defaultColWidth="10.000000" defaultRowHeight="13.45"/>
  <cols>
    <col min="1" max="1" width="15.234234" customWidth="1"/>
    <col min="2" max="2" width="10.369369" customWidth="1"/>
    <col min="3" max="5" width="9.315315" customWidth="1"/>
    <col min="6" max="6" width="11.054054" customWidth="1"/>
  </cols>
  <sheetData>
    <row r="1" spans="1:6">
      <c r="A1" s="11" t="s">
        <v>0</v>
      </c>
      <c r="B1" s="11"/>
      <c r="C1" s="11"/>
      <c r="D1" s="11"/>
      <c r="E1" s="11"/>
      <c r="F1" s="11"/>
    </row>
    <row r="3" spans="1:7">
      <c r="A3" t="s">
        <v>1</v>
      </c>
      <c r="B3" s="12" t="n">
        <v>45483</v>
      </c>
      <c r="C3" s="13"/>
      <c r="D3" s="13"/>
      <c r="E3" s="13"/>
      <c r="F3" s="13"/>
      <c r="G3" s="13"/>
    </row>
    <row r="4" spans="1:2">
      <c r="A4" t="s">
        <v>2</v>
      </c>
      <c r="B4" t="s">
        <v>3</v>
      </c>
    </row>
    <row r="5" spans="1:7">
      <c r="A5" t="s">
        <v>4</v>
      </c>
      <c r="B5" s="13" t="s">
        <v>5</v>
      </c>
      <c r="C5" s="13"/>
      <c r="D5" s="13"/>
      <c r="E5" s="13"/>
      <c r="F5" s="13"/>
      <c r="G5" s="13"/>
    </row>
    <row r="7" spans="2:5">
      <c r="B7" s="6"/>
      <c r="C7" s="6"/>
      <c r="D7" s="6"/>
      <c r="E7" s="6"/>
    </row>
    <row r="8" spans="1:7">
      <c r="A8" s="7" t="s">
        <v>6</v>
      </c>
      <c r="B8" s="8" t="s">
        <v>7</v>
      </c>
      <c r="C8" s="8" t="s">
        <v>8</v>
      </c>
      <c r="D8" s="8" t="s">
        <v>9</v>
      </c>
      <c r="E8" s="8" t="s">
        <v>10</v>
      </c>
      <c r="F8" s="8" t="s">
        <v>11</v>
      </c>
      <c r="G8" s="8" t="s">
        <v>12</v>
      </c>
    </row>
    <row r="9" spans="1:7">
      <c r="A9" s="8" t="s">
        <v>13</v>
      </c>
      <c r="B9" s="9" t="e">
        <f>AVERAGE(#REF!)*3</f>
        <v>#REF!</v>
      </c>
      <c r="C9" s="9" t="e">
        <f>AVERAGE(#REF!)*3</f>
        <v>#REF!</v>
      </c>
      <c r="D9" s="9" t="e">
        <f>AVERAGE(#REF!)*3</f>
        <v>#REF!</v>
      </c>
      <c r="E9" s="9" t="e">
        <f>AVERAGE(#REF!)*3</f>
        <v>#REF!</v>
      </c>
      <c r="F9" s="9" t="e">
        <f>AVERAGE(#REF!)*3^(2.5)</f>
        <v>#REF!</v>
      </c>
      <c r="G9" s="9" t="e">
        <f>(F9-60)/60*100</f>
        <v>#REF!</v>
      </c>
    </row>
    <row r="10" spans="1:7">
      <c r="A10" s="8" t="s">
        <v>14</v>
      </c>
      <c r="B10" s="9" t="e">
        <f>AVERAGE(#REF!)*3</f>
        <v>#REF!</v>
      </c>
      <c r="C10" s="9" t="e">
        <f>AVERAGE(#REF!)*3</f>
        <v>#REF!</v>
      </c>
      <c r="D10" s="9" t="e">
        <f>AVERAGE(#REF!)*3</f>
        <v>#REF!</v>
      </c>
      <c r="E10" s="9" t="e">
        <f>AVERAGE(#REF!)*3</f>
        <v>#REF!</v>
      </c>
      <c r="F10" s="9" t="e">
        <f>STDEV(#REF!)*3^(2.5)</f>
        <v>#REF!</v>
      </c>
      <c r="G10" s="9"/>
    </row>
    <row r="12" spans="1:7">
      <c r="A12" s="7" t="s">
        <v>15</v>
      </c>
      <c r="B12" s="8" t="s">
        <v>7</v>
      </c>
      <c r="C12" s="8" t="s">
        <v>8</v>
      </c>
      <c r="D12" s="8" t="s">
        <v>9</v>
      </c>
      <c r="E12" s="8" t="s">
        <v>10</v>
      </c>
      <c r="F12" s="8" t="s">
        <v>11</v>
      </c>
      <c r="G12" s="8" t="s">
        <v>12</v>
      </c>
    </row>
    <row r="13" spans="1:7">
      <c r="A13" s="8" t="s">
        <v>13</v>
      </c>
      <c r="B13" s="9" t="e">
        <f>AVERAGE(#REF!)*3</f>
        <v>#REF!</v>
      </c>
      <c r="C13" s="9" t="e">
        <f>AVERAGE(#REF!)*3</f>
        <v>#REF!</v>
      </c>
      <c r="D13" s="9" t="e">
        <f>AVERAGE(#REF!)*3</f>
        <v>#REF!</v>
      </c>
      <c r="E13" s="9" t="e">
        <f>AVERAGE(#REF!)*3</f>
        <v>#REF!</v>
      </c>
      <c r="F13" s="9" t="e">
        <f>AVERAGE(#REF!)*3^(2.5)</f>
        <v>#REF!</v>
      </c>
      <c r="G13" s="9" t="e">
        <f>(F13-135)/135*100</f>
        <v>#REF!</v>
      </c>
    </row>
    <row r="14" spans="1:6">
      <c r="A14" s="8" t="s">
        <v>14</v>
      </c>
      <c r="B14" s="9" t="e">
        <f>AVERAGE(#REF!)*3</f>
        <v>#REF!</v>
      </c>
      <c r="C14" s="9" t="e">
        <f>AVERAGE(#REF!)*3</f>
        <v>#REF!</v>
      </c>
      <c r="D14" s="9" t="e">
        <f>AVERAGE(#REF!)*3</f>
        <v>#REF!</v>
      </c>
      <c r="E14" s="9" t="e">
        <f>AVERAGE(#REF!)*3</f>
        <v>#REF!</v>
      </c>
      <c r="F14" s="9" t="e">
        <f>STDEV(#REF!)*3^(2.5)</f>
        <v>#REF!</v>
      </c>
    </row>
    <row r="16" spans="1:7">
      <c r="A16" s="7" t="s">
        <v>16</v>
      </c>
      <c r="B16" s="8" t="s">
        <v>7</v>
      </c>
      <c r="C16" s="8" t="s">
        <v>8</v>
      </c>
      <c r="D16" s="8" t="s">
        <v>9</v>
      </c>
      <c r="E16" s="8" t="s">
        <v>10</v>
      </c>
      <c r="F16" s="8" t="s">
        <v>11</v>
      </c>
      <c r="G16" s="8" t="s">
        <v>12</v>
      </c>
    </row>
    <row r="17" spans="1:7">
      <c r="A17" s="8" t="s">
        <v>13</v>
      </c>
      <c r="B17" s="9" t="e">
        <f>AVERAGE(#REF!)*3</f>
        <v>#REF!</v>
      </c>
      <c r="C17" s="9" t="e">
        <f>AVERAGE(#REF!)*3</f>
        <v>#REF!</v>
      </c>
      <c r="D17" s="9" t="e">
        <f>AVERAGE(#REF!)*3</f>
        <v>#REF!</v>
      </c>
      <c r="E17" s="9" t="e">
        <f>AVERAGE(#REF!)*3</f>
        <v>#REF!</v>
      </c>
      <c r="F17" s="9" t="e">
        <f>AVERAGE(#REF!)*3^(2.5)</f>
        <v>#REF!</v>
      </c>
      <c r="G17" s="9" t="e">
        <f>(F17-1000)/1000*100</f>
        <v>#REF!</v>
      </c>
    </row>
    <row r="18" spans="1:6">
      <c r="A18" s="8" t="s">
        <v>14</v>
      </c>
      <c r="B18" s="9" t="e">
        <f>AVERAGE(#REF!)*3</f>
        <v>#REF!</v>
      </c>
      <c r="C18" s="9" t="e">
        <f>AVERAGE(#REF!)*3</f>
        <v>#REF!</v>
      </c>
      <c r="D18" s="9" t="e">
        <f>AVERAGE(#REF!)*3</f>
        <v>#REF!</v>
      </c>
      <c r="E18" s="9" t="e">
        <f>AVERAGE(#REF!)*3</f>
        <v>#REF!</v>
      </c>
      <c r="F18" s="9" t="e">
        <f>STDEV(#REF!)*3^(2.5)</f>
        <v>#REF!</v>
      </c>
    </row>
    <row r="21" spans="2:5">
      <c r="B21" s="10"/>
      <c r="C21" s="10"/>
      <c r="D21" s="10"/>
      <c r="E21" s="10"/>
    </row>
  </sheetData>
  <mergeCells count="4">
    <mergeCell ref="A1:F1"/>
    <mergeCell ref="B3:G3"/>
    <mergeCell ref="B4:G4"/>
    <mergeCell ref="B5:G5"/>
  </mergeCells>
  <printOptions>
    <extLst>
      <ext uri="smNativeData">
        <pm:pageFlags xmlns:pm="smNativeData" id="1733764134" printRowHead="0" printColHead="0" printHeadLine="0" printFootLine="0" autoHeightHeader="0" autoHeightFooter="0" fitToPageBoth="0"/>
      </ext>
    </extLst>
  </printOptions>
  <pageMargins left="1.000000" right="1.000000" top="1.000000" bottom="1.000000" header="0.393750" footer="0.393750"/>
  <pageSetup paperSize="1" fitToWidth="0" fitToHeight="1" pageOrder="overThenDown"/>
  <headerFooter>
    <extLst>
      <ext uri="smNativeData">
        <pm:header xmlns:pm="smNativeData" id="1733764134" l="56" r="56" t="56" b="56" borderId="0" fillId="0" vertical="0"/>
        <pm:footer xmlns:pm="smNativeData" id="1733764134" l="56" r="56" t="56" b="56" borderId="0" fillId="0" vertical="2"/>
      </ext>
    </extLst>
  </headerFooter>
  <extLst>
    <ext uri="smNativeData">
      <pm:sheetPrefs xmlns:pm="smNativeData" day="173376413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schwindt</cp:lastModifiedBy>
  <cp:revision>0</cp:revision>
  <dcterms:created xsi:type="dcterms:W3CDTF">2024-07-16T14:26:21Z</dcterms:created>
  <dcterms:modified xsi:type="dcterms:W3CDTF">2024-12-09T17:08:54Z</dcterms:modified>
</cp:coreProperties>
</file>