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samscott/Desktop/NTAWeb/static/uploads/"/>
    </mc:Choice>
  </mc:AlternateContent>
  <xr:revisionPtr revIDLastSave="0" documentId="13_ncr:1_{8CA0DC25-1EF7-7744-A799-9B8240998689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Summary" sheetId="13" r:id="rId1"/>
    <sheet name="Plate 1" sheetId="1" r:id="rId2"/>
    <sheet name="Plate 2" sheetId="2" r:id="rId3"/>
    <sheet name="Plate 3" sheetId="3" r:id="rId4"/>
    <sheet name="Plate 4" sheetId="4" r:id="rId5"/>
    <sheet name="Plate 5" sheetId="5" r:id="rId6"/>
    <sheet name="Plate 6" sheetId="6" r:id="rId7"/>
    <sheet name="Plate 7" sheetId="7" r:id="rId8"/>
    <sheet name="Plate 8" sheetId="8" r:id="rId9"/>
    <sheet name="Plate 9" sheetId="9" r:id="rId10"/>
    <sheet name="Plate 10" sheetId="10" r:id="rId11"/>
    <sheet name="Plate 11" sheetId="11" r:id="rId12"/>
    <sheet name="Plate 12" sheetId="12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2" l="1"/>
  <c r="F29" i="12"/>
  <c r="G28" i="12"/>
  <c r="F28" i="12"/>
  <c r="G27" i="12"/>
  <c r="F27" i="12"/>
  <c r="G26" i="12"/>
  <c r="F26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AA16" i="12"/>
  <c r="M16" i="12" s="1"/>
  <c r="Z16" i="12"/>
  <c r="Y16" i="12"/>
  <c r="X16" i="12"/>
  <c r="J16" i="12" s="1"/>
  <c r="W16" i="12"/>
  <c r="V16" i="12"/>
  <c r="H16" i="12" s="1"/>
  <c r="I21" i="12" s="1"/>
  <c r="I28" i="12" s="1"/>
  <c r="U16" i="12"/>
  <c r="T16" i="12"/>
  <c r="S16" i="12"/>
  <c r="E16" i="12" s="1"/>
  <c r="F21" i="12" s="1"/>
  <c r="I27" i="12" s="1"/>
  <c r="R16" i="12"/>
  <c r="Q16" i="12"/>
  <c r="P16" i="12"/>
  <c r="B16" i="12" s="1"/>
  <c r="C21" i="12" s="1"/>
  <c r="I26" i="12" s="1"/>
  <c r="L16" i="12"/>
  <c r="K16" i="12"/>
  <c r="L21" i="12" s="1"/>
  <c r="I29" i="12" s="1"/>
  <c r="I16" i="12"/>
  <c r="G16" i="12"/>
  <c r="F16" i="12"/>
  <c r="D16" i="12"/>
  <c r="C16" i="12"/>
  <c r="AA14" i="12"/>
  <c r="M14" i="12" s="1"/>
  <c r="Z14" i="12"/>
  <c r="Y14" i="12"/>
  <c r="K14" i="12" s="1"/>
  <c r="L19" i="12" s="1"/>
  <c r="H29" i="12" s="1"/>
  <c r="X14" i="12"/>
  <c r="J14" i="12" s="1"/>
  <c r="W14" i="12"/>
  <c r="V14" i="12"/>
  <c r="H14" i="12" s="1"/>
  <c r="U14" i="12"/>
  <c r="G14" i="12" s="1"/>
  <c r="T14" i="12"/>
  <c r="S14" i="12"/>
  <c r="E14" i="12" s="1"/>
  <c r="R14" i="12"/>
  <c r="Q14" i="12"/>
  <c r="P14" i="12"/>
  <c r="B14" i="12" s="1"/>
  <c r="C19" i="12" s="1"/>
  <c r="H26" i="12" s="1"/>
  <c r="L14" i="12"/>
  <c r="I14" i="12"/>
  <c r="F14" i="12"/>
  <c r="D14" i="12"/>
  <c r="C14" i="12"/>
  <c r="S12" i="12"/>
  <c r="R12" i="12"/>
  <c r="Q12" i="12"/>
  <c r="P12" i="12"/>
  <c r="S11" i="12"/>
  <c r="R11" i="12"/>
  <c r="Q11" i="12"/>
  <c r="P11" i="12"/>
  <c r="S10" i="12"/>
  <c r="R10" i="12"/>
  <c r="Q10" i="12"/>
  <c r="P10" i="12"/>
  <c r="S9" i="12"/>
  <c r="R9" i="12"/>
  <c r="Q9" i="12"/>
  <c r="P9" i="12"/>
  <c r="S8" i="12"/>
  <c r="R8" i="12"/>
  <c r="Q8" i="12"/>
  <c r="P8" i="12"/>
  <c r="S7" i="12"/>
  <c r="R7" i="12"/>
  <c r="Q7" i="12"/>
  <c r="P7" i="12"/>
  <c r="S6" i="12"/>
  <c r="R6" i="12"/>
  <c r="Q6" i="12"/>
  <c r="P6" i="12"/>
  <c r="S5" i="12"/>
  <c r="R5" i="12"/>
  <c r="Q5" i="12"/>
  <c r="P5" i="12"/>
  <c r="S4" i="12"/>
  <c r="R4" i="12"/>
  <c r="Q4" i="12"/>
  <c r="P4" i="12"/>
  <c r="S3" i="12"/>
  <c r="R3" i="12"/>
  <c r="Q3" i="12"/>
  <c r="P3" i="12"/>
  <c r="G29" i="11"/>
  <c r="F29" i="11"/>
  <c r="G28" i="11"/>
  <c r="F28" i="11"/>
  <c r="G27" i="11"/>
  <c r="F27" i="11"/>
  <c r="G26" i="11"/>
  <c r="F26" i="11"/>
  <c r="AA21" i="11"/>
  <c r="Z21" i="11"/>
  <c r="Y21" i="11"/>
  <c r="Y16" i="11" s="1"/>
  <c r="X21" i="11"/>
  <c r="W21" i="11"/>
  <c r="V21" i="11"/>
  <c r="U21" i="11"/>
  <c r="T21" i="11"/>
  <c r="S21" i="11"/>
  <c r="R21" i="11"/>
  <c r="Q21" i="11"/>
  <c r="Q16" i="11" s="1"/>
  <c r="P21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AA16" i="11"/>
  <c r="Z16" i="11"/>
  <c r="W16" i="11"/>
  <c r="V16" i="11"/>
  <c r="U16" i="11"/>
  <c r="G16" i="11" s="1"/>
  <c r="T16" i="11"/>
  <c r="S16" i="11"/>
  <c r="R16" i="11"/>
  <c r="L16" i="11"/>
  <c r="I16" i="11"/>
  <c r="F16" i="11"/>
  <c r="D16" i="11"/>
  <c r="AA14" i="11"/>
  <c r="Z14" i="11"/>
  <c r="Y14" i="11"/>
  <c r="X14" i="11"/>
  <c r="W14" i="11"/>
  <c r="V14" i="11"/>
  <c r="T14" i="11"/>
  <c r="S14" i="11"/>
  <c r="R14" i="11"/>
  <c r="Q14" i="11"/>
  <c r="C14" i="11" s="1"/>
  <c r="P14" i="11"/>
  <c r="L14" i="11"/>
  <c r="K14" i="11"/>
  <c r="I14" i="11"/>
  <c r="F14" i="11"/>
  <c r="D14" i="11"/>
  <c r="S12" i="11"/>
  <c r="R12" i="11"/>
  <c r="Q12" i="11"/>
  <c r="P12" i="11"/>
  <c r="S11" i="11"/>
  <c r="R11" i="11"/>
  <c r="Q11" i="11"/>
  <c r="P11" i="11"/>
  <c r="S10" i="11"/>
  <c r="R10" i="11"/>
  <c r="Q10" i="11"/>
  <c r="P10" i="11"/>
  <c r="S9" i="11"/>
  <c r="R9" i="11"/>
  <c r="Q9" i="11"/>
  <c r="P9" i="11"/>
  <c r="S8" i="11"/>
  <c r="R8" i="11"/>
  <c r="Q8" i="11"/>
  <c r="P8" i="11"/>
  <c r="S7" i="11"/>
  <c r="R7" i="11"/>
  <c r="Q7" i="11"/>
  <c r="P7" i="11"/>
  <c r="S6" i="11"/>
  <c r="R6" i="11"/>
  <c r="Q6" i="11"/>
  <c r="P6" i="11"/>
  <c r="S5" i="11"/>
  <c r="R5" i="11"/>
  <c r="Q5" i="11"/>
  <c r="P5" i="11"/>
  <c r="S4" i="11"/>
  <c r="R4" i="11"/>
  <c r="Q4" i="11"/>
  <c r="P4" i="11"/>
  <c r="S3" i="11"/>
  <c r="R3" i="11"/>
  <c r="Q3" i="11"/>
  <c r="P3" i="11"/>
  <c r="G29" i="10"/>
  <c r="F29" i="10"/>
  <c r="G28" i="10"/>
  <c r="F28" i="10"/>
  <c r="G27" i="10"/>
  <c r="F27" i="10"/>
  <c r="G26" i="10"/>
  <c r="F26" i="10"/>
  <c r="AA21" i="10"/>
  <c r="Z21" i="10"/>
  <c r="Y21" i="10"/>
  <c r="X21" i="10"/>
  <c r="X16" i="10" s="1"/>
  <c r="W21" i="10"/>
  <c r="V21" i="10"/>
  <c r="U21" i="10"/>
  <c r="T21" i="10"/>
  <c r="S21" i="10"/>
  <c r="R21" i="10"/>
  <c r="Q21" i="10"/>
  <c r="P21" i="10"/>
  <c r="P16" i="10" s="1"/>
  <c r="AA19" i="10"/>
  <c r="Z19" i="10"/>
  <c r="Y19" i="10"/>
  <c r="X19" i="10"/>
  <c r="W19" i="10"/>
  <c r="V19" i="10"/>
  <c r="U19" i="10"/>
  <c r="U14" i="10" s="1"/>
  <c r="T19" i="10"/>
  <c r="S19" i="10"/>
  <c r="R19" i="10"/>
  <c r="Q19" i="10"/>
  <c r="P19" i="10"/>
  <c r="AA16" i="10"/>
  <c r="Z16" i="10"/>
  <c r="Y16" i="10"/>
  <c r="K16" i="10" s="1"/>
  <c r="W16" i="10"/>
  <c r="T16" i="10"/>
  <c r="S16" i="10"/>
  <c r="R16" i="10"/>
  <c r="Q16" i="10"/>
  <c r="C16" i="10" s="1"/>
  <c r="L16" i="10"/>
  <c r="I16" i="10"/>
  <c r="F16" i="10"/>
  <c r="D16" i="10"/>
  <c r="Z14" i="10"/>
  <c r="Y14" i="10"/>
  <c r="X14" i="10"/>
  <c r="W14" i="10"/>
  <c r="V14" i="10"/>
  <c r="T14" i="10"/>
  <c r="R14" i="10"/>
  <c r="Q14" i="10"/>
  <c r="P14" i="10"/>
  <c r="L14" i="10"/>
  <c r="K14" i="10"/>
  <c r="I14" i="10"/>
  <c r="G14" i="10"/>
  <c r="F14" i="10"/>
  <c r="D14" i="10"/>
  <c r="C14" i="10"/>
  <c r="S12" i="10"/>
  <c r="R12" i="10"/>
  <c r="Q12" i="10"/>
  <c r="P12" i="10"/>
  <c r="S11" i="10"/>
  <c r="R11" i="10"/>
  <c r="Q11" i="10"/>
  <c r="P11" i="10"/>
  <c r="S10" i="10"/>
  <c r="R10" i="10"/>
  <c r="Q10" i="10"/>
  <c r="P10" i="10"/>
  <c r="S9" i="10"/>
  <c r="R9" i="10"/>
  <c r="Q9" i="10"/>
  <c r="P9" i="10"/>
  <c r="S8" i="10"/>
  <c r="R8" i="10"/>
  <c r="Q8" i="10"/>
  <c r="P8" i="10"/>
  <c r="S7" i="10"/>
  <c r="R7" i="10"/>
  <c r="Q7" i="10"/>
  <c r="P7" i="10"/>
  <c r="S6" i="10"/>
  <c r="R6" i="10"/>
  <c r="Q6" i="10"/>
  <c r="P6" i="10"/>
  <c r="S5" i="10"/>
  <c r="R5" i="10"/>
  <c r="Q5" i="10"/>
  <c r="P5" i="10"/>
  <c r="S4" i="10"/>
  <c r="R4" i="10"/>
  <c r="Q4" i="10"/>
  <c r="P4" i="10"/>
  <c r="S3" i="10"/>
  <c r="R3" i="10"/>
  <c r="Q3" i="10"/>
  <c r="P3" i="10"/>
  <c r="G29" i="9"/>
  <c r="F29" i="9"/>
  <c r="G28" i="9"/>
  <c r="F28" i="9"/>
  <c r="G27" i="9"/>
  <c r="F27" i="9"/>
  <c r="G26" i="9"/>
  <c r="F26" i="9"/>
  <c r="AA21" i="9"/>
  <c r="Z21" i="9"/>
  <c r="Y21" i="9"/>
  <c r="X21" i="9"/>
  <c r="W21" i="9"/>
  <c r="V21" i="9"/>
  <c r="V16" i="9" s="1"/>
  <c r="U21" i="9"/>
  <c r="U16" i="9" s="1"/>
  <c r="T21" i="9"/>
  <c r="S21" i="9"/>
  <c r="R21" i="9"/>
  <c r="Q21" i="9"/>
  <c r="P21" i="9"/>
  <c r="AA19" i="9"/>
  <c r="AA14" i="9" s="1"/>
  <c r="Z19" i="9"/>
  <c r="Y19" i="9"/>
  <c r="X19" i="9"/>
  <c r="W19" i="9"/>
  <c r="V19" i="9"/>
  <c r="U19" i="9"/>
  <c r="T19" i="9"/>
  <c r="S19" i="9"/>
  <c r="S14" i="9" s="1"/>
  <c r="R19" i="9"/>
  <c r="Q19" i="9"/>
  <c r="P19" i="9"/>
  <c r="Z16" i="9"/>
  <c r="Y16" i="9"/>
  <c r="K16" i="9" s="1"/>
  <c r="X16" i="9"/>
  <c r="W16" i="9"/>
  <c r="T16" i="9"/>
  <c r="R16" i="9"/>
  <c r="Q16" i="9"/>
  <c r="C16" i="9" s="1"/>
  <c r="P16" i="9"/>
  <c r="L16" i="9"/>
  <c r="I16" i="9"/>
  <c r="F16" i="9"/>
  <c r="D16" i="9"/>
  <c r="Z14" i="9"/>
  <c r="W14" i="9"/>
  <c r="V14" i="9"/>
  <c r="U14" i="9"/>
  <c r="T14" i="9"/>
  <c r="R14" i="9"/>
  <c r="L14" i="9"/>
  <c r="I14" i="9"/>
  <c r="G14" i="9"/>
  <c r="F14" i="9"/>
  <c r="D14" i="9"/>
  <c r="S12" i="9"/>
  <c r="R12" i="9"/>
  <c r="Q12" i="9"/>
  <c r="P12" i="9"/>
  <c r="S11" i="9"/>
  <c r="R11" i="9"/>
  <c r="Q11" i="9"/>
  <c r="P11" i="9"/>
  <c r="S10" i="9"/>
  <c r="R10" i="9"/>
  <c r="Q10" i="9"/>
  <c r="P10" i="9"/>
  <c r="S9" i="9"/>
  <c r="R9" i="9"/>
  <c r="Q9" i="9"/>
  <c r="P9" i="9"/>
  <c r="S8" i="9"/>
  <c r="R8" i="9"/>
  <c r="Q8" i="9"/>
  <c r="P8" i="9"/>
  <c r="S7" i="9"/>
  <c r="R7" i="9"/>
  <c r="Q7" i="9"/>
  <c r="P7" i="9"/>
  <c r="S6" i="9"/>
  <c r="R6" i="9"/>
  <c r="Q6" i="9"/>
  <c r="P6" i="9"/>
  <c r="S5" i="9"/>
  <c r="R5" i="9"/>
  <c r="Q5" i="9"/>
  <c r="P5" i="9"/>
  <c r="S4" i="9"/>
  <c r="R4" i="9"/>
  <c r="Q4" i="9"/>
  <c r="P4" i="9"/>
  <c r="S3" i="9"/>
  <c r="R3" i="9"/>
  <c r="Q3" i="9"/>
  <c r="P3" i="9"/>
  <c r="G29" i="8"/>
  <c r="F29" i="8"/>
  <c r="G28" i="8"/>
  <c r="F28" i="8"/>
  <c r="G27" i="8"/>
  <c r="F27" i="8"/>
  <c r="G26" i="8"/>
  <c r="F26" i="8"/>
  <c r="AA21" i="8"/>
  <c r="Z21" i="8"/>
  <c r="Y21" i="8"/>
  <c r="X21" i="8"/>
  <c r="W21" i="8"/>
  <c r="V21" i="8"/>
  <c r="U21" i="8"/>
  <c r="T21" i="8"/>
  <c r="S21" i="8"/>
  <c r="R21" i="8"/>
  <c r="Q21" i="8"/>
  <c r="P21" i="8"/>
  <c r="AA19" i="8"/>
  <c r="Z19" i="8"/>
  <c r="Y19" i="8"/>
  <c r="X19" i="8"/>
  <c r="W19" i="8"/>
  <c r="V19" i="8"/>
  <c r="U19" i="8"/>
  <c r="T19" i="8"/>
  <c r="S19" i="8"/>
  <c r="R19" i="8"/>
  <c r="Q19" i="8"/>
  <c r="Q14" i="8" s="1"/>
  <c r="P19" i="8"/>
  <c r="Z16" i="8"/>
  <c r="X16" i="8"/>
  <c r="W16" i="8"/>
  <c r="V16" i="8"/>
  <c r="U16" i="8"/>
  <c r="T16" i="8"/>
  <c r="R16" i="8"/>
  <c r="P16" i="8"/>
  <c r="L16" i="8"/>
  <c r="I16" i="8"/>
  <c r="F16" i="8"/>
  <c r="D16" i="8"/>
  <c r="AA14" i="8"/>
  <c r="Z14" i="8"/>
  <c r="X14" i="8"/>
  <c r="W14" i="8"/>
  <c r="V14" i="8"/>
  <c r="U14" i="8"/>
  <c r="G14" i="8" s="1"/>
  <c r="T14" i="8"/>
  <c r="S14" i="8"/>
  <c r="R14" i="8"/>
  <c r="P14" i="8"/>
  <c r="L14" i="8"/>
  <c r="I14" i="8"/>
  <c r="F14" i="8"/>
  <c r="D14" i="8"/>
  <c r="S12" i="8"/>
  <c r="R12" i="8"/>
  <c r="Q12" i="8"/>
  <c r="P12" i="8"/>
  <c r="S11" i="8"/>
  <c r="R11" i="8"/>
  <c r="Q11" i="8"/>
  <c r="P11" i="8"/>
  <c r="S10" i="8"/>
  <c r="R10" i="8"/>
  <c r="Q10" i="8"/>
  <c r="P10" i="8"/>
  <c r="S9" i="8"/>
  <c r="R9" i="8"/>
  <c r="Q9" i="8"/>
  <c r="P9" i="8"/>
  <c r="S8" i="8"/>
  <c r="R8" i="8"/>
  <c r="Q8" i="8"/>
  <c r="P8" i="8"/>
  <c r="S7" i="8"/>
  <c r="R7" i="8"/>
  <c r="Q7" i="8"/>
  <c r="P7" i="8"/>
  <c r="S6" i="8"/>
  <c r="R6" i="8"/>
  <c r="Q6" i="8"/>
  <c r="P6" i="8"/>
  <c r="S5" i="8"/>
  <c r="R5" i="8"/>
  <c r="Q5" i="8"/>
  <c r="P5" i="8"/>
  <c r="S4" i="8"/>
  <c r="R4" i="8"/>
  <c r="Q4" i="8"/>
  <c r="P4" i="8"/>
  <c r="S3" i="8"/>
  <c r="R3" i="8"/>
  <c r="Q3" i="8"/>
  <c r="P3" i="8"/>
  <c r="G29" i="7"/>
  <c r="F29" i="7"/>
  <c r="G28" i="7"/>
  <c r="F28" i="7"/>
  <c r="G27" i="7"/>
  <c r="F27" i="7"/>
  <c r="G26" i="7"/>
  <c r="F26" i="7"/>
  <c r="AA21" i="7"/>
  <c r="Z21" i="7"/>
  <c r="Y21" i="7"/>
  <c r="Y16" i="7" s="1"/>
  <c r="X21" i="7"/>
  <c r="W21" i="7"/>
  <c r="V21" i="7"/>
  <c r="U21" i="7"/>
  <c r="T21" i="7"/>
  <c r="S21" i="7"/>
  <c r="R21" i="7"/>
  <c r="Q21" i="7"/>
  <c r="Q16" i="7" s="1"/>
  <c r="P21" i="7"/>
  <c r="AA19" i="7"/>
  <c r="Z19" i="7"/>
  <c r="Y19" i="7"/>
  <c r="X19" i="7"/>
  <c r="W19" i="7"/>
  <c r="V19" i="7"/>
  <c r="U19" i="7"/>
  <c r="T19" i="7"/>
  <c r="S19" i="7"/>
  <c r="R19" i="7"/>
  <c r="Q19" i="7"/>
  <c r="P19" i="7"/>
  <c r="AA16" i="7"/>
  <c r="Z16" i="7"/>
  <c r="W16" i="7"/>
  <c r="V16" i="7"/>
  <c r="U16" i="7"/>
  <c r="G16" i="7" s="1"/>
  <c r="T16" i="7"/>
  <c r="S16" i="7"/>
  <c r="R16" i="7"/>
  <c r="L16" i="7"/>
  <c r="I16" i="7"/>
  <c r="F16" i="7"/>
  <c r="D16" i="7"/>
  <c r="AA14" i="7"/>
  <c r="Z14" i="7"/>
  <c r="Y14" i="7"/>
  <c r="X14" i="7"/>
  <c r="W14" i="7"/>
  <c r="V14" i="7"/>
  <c r="T14" i="7"/>
  <c r="S14" i="7"/>
  <c r="R14" i="7"/>
  <c r="Q14" i="7"/>
  <c r="C14" i="7" s="1"/>
  <c r="P14" i="7"/>
  <c r="L14" i="7"/>
  <c r="K14" i="7"/>
  <c r="I14" i="7"/>
  <c r="F14" i="7"/>
  <c r="D14" i="7"/>
  <c r="S12" i="7"/>
  <c r="R12" i="7"/>
  <c r="Q12" i="7"/>
  <c r="P12" i="7"/>
  <c r="S11" i="7"/>
  <c r="R11" i="7"/>
  <c r="Q11" i="7"/>
  <c r="P11" i="7"/>
  <c r="S10" i="7"/>
  <c r="R10" i="7"/>
  <c r="Q10" i="7"/>
  <c r="P10" i="7"/>
  <c r="S9" i="7"/>
  <c r="R9" i="7"/>
  <c r="Q9" i="7"/>
  <c r="P9" i="7"/>
  <c r="S8" i="7"/>
  <c r="R8" i="7"/>
  <c r="Q8" i="7"/>
  <c r="P8" i="7"/>
  <c r="S7" i="7"/>
  <c r="R7" i="7"/>
  <c r="Q7" i="7"/>
  <c r="P7" i="7"/>
  <c r="S6" i="7"/>
  <c r="R6" i="7"/>
  <c r="Q6" i="7"/>
  <c r="P6" i="7"/>
  <c r="S5" i="7"/>
  <c r="R5" i="7"/>
  <c r="Q5" i="7"/>
  <c r="P5" i="7"/>
  <c r="S4" i="7"/>
  <c r="R4" i="7"/>
  <c r="Q4" i="7"/>
  <c r="P4" i="7"/>
  <c r="S3" i="7"/>
  <c r="R3" i="7"/>
  <c r="Q3" i="7"/>
  <c r="P3" i="7"/>
  <c r="G29" i="6"/>
  <c r="F29" i="6"/>
  <c r="G28" i="6"/>
  <c r="F28" i="6"/>
  <c r="G27" i="6"/>
  <c r="F27" i="6"/>
  <c r="G26" i="6"/>
  <c r="F26" i="6"/>
  <c r="AA21" i="6"/>
  <c r="Z21" i="6"/>
  <c r="Y21" i="6"/>
  <c r="X21" i="6"/>
  <c r="X16" i="6" s="1"/>
  <c r="W21" i="6"/>
  <c r="V21" i="6"/>
  <c r="U21" i="6"/>
  <c r="T21" i="6"/>
  <c r="S21" i="6"/>
  <c r="R21" i="6"/>
  <c r="Q21" i="6"/>
  <c r="P21" i="6"/>
  <c r="P16" i="6" s="1"/>
  <c r="AA19" i="6"/>
  <c r="Z19" i="6"/>
  <c r="Y19" i="6"/>
  <c r="X19" i="6"/>
  <c r="W19" i="6"/>
  <c r="V19" i="6"/>
  <c r="U19" i="6"/>
  <c r="U14" i="6" s="1"/>
  <c r="T19" i="6"/>
  <c r="S19" i="6"/>
  <c r="R19" i="6"/>
  <c r="Q19" i="6"/>
  <c r="P19" i="6"/>
  <c r="AA16" i="6"/>
  <c r="Z16" i="6"/>
  <c r="Y16" i="6"/>
  <c r="K16" i="6" s="1"/>
  <c r="W16" i="6"/>
  <c r="T16" i="6"/>
  <c r="S16" i="6"/>
  <c r="R16" i="6"/>
  <c r="Q16" i="6"/>
  <c r="L16" i="6"/>
  <c r="I16" i="6"/>
  <c r="F16" i="6"/>
  <c r="D16" i="6"/>
  <c r="C16" i="6"/>
  <c r="Z14" i="6"/>
  <c r="Y14" i="6"/>
  <c r="X14" i="6"/>
  <c r="W14" i="6"/>
  <c r="V14" i="6"/>
  <c r="T14" i="6"/>
  <c r="R14" i="6"/>
  <c r="Q14" i="6"/>
  <c r="P14" i="6"/>
  <c r="L14" i="6"/>
  <c r="K14" i="6"/>
  <c r="I14" i="6"/>
  <c r="G14" i="6"/>
  <c r="F14" i="6"/>
  <c r="D14" i="6"/>
  <c r="C14" i="6"/>
  <c r="S12" i="6"/>
  <c r="R12" i="6"/>
  <c r="Q12" i="6"/>
  <c r="P12" i="6"/>
  <c r="S11" i="6"/>
  <c r="R11" i="6"/>
  <c r="Q11" i="6"/>
  <c r="P11" i="6"/>
  <c r="S10" i="6"/>
  <c r="R10" i="6"/>
  <c r="Q10" i="6"/>
  <c r="P10" i="6"/>
  <c r="S9" i="6"/>
  <c r="R9" i="6"/>
  <c r="Q9" i="6"/>
  <c r="P9" i="6"/>
  <c r="S8" i="6"/>
  <c r="R8" i="6"/>
  <c r="Q8" i="6"/>
  <c r="P8" i="6"/>
  <c r="S7" i="6"/>
  <c r="R7" i="6"/>
  <c r="Q7" i="6"/>
  <c r="P7" i="6"/>
  <c r="S6" i="6"/>
  <c r="R6" i="6"/>
  <c r="Q6" i="6"/>
  <c r="P6" i="6"/>
  <c r="S5" i="6"/>
  <c r="R5" i="6"/>
  <c r="Q5" i="6"/>
  <c r="P5" i="6"/>
  <c r="S4" i="6"/>
  <c r="R4" i="6"/>
  <c r="Q4" i="6"/>
  <c r="P4" i="6"/>
  <c r="S3" i="6"/>
  <c r="R3" i="6"/>
  <c r="Q3" i="6"/>
  <c r="P3" i="6"/>
  <c r="G29" i="5"/>
  <c r="F29" i="5"/>
  <c r="G28" i="5"/>
  <c r="F28" i="5"/>
  <c r="G27" i="5"/>
  <c r="F27" i="5"/>
  <c r="G26" i="5"/>
  <c r="F26" i="5"/>
  <c r="AA21" i="5"/>
  <c r="Z21" i="5"/>
  <c r="Y21" i="5"/>
  <c r="X21" i="5"/>
  <c r="W21" i="5"/>
  <c r="V21" i="5"/>
  <c r="U21" i="5"/>
  <c r="T21" i="5"/>
  <c r="S21" i="5"/>
  <c r="R21" i="5"/>
  <c r="Q21" i="5"/>
  <c r="P21" i="5"/>
  <c r="AA19" i="5"/>
  <c r="Z19" i="5"/>
  <c r="Y19" i="5"/>
  <c r="X19" i="5"/>
  <c r="W19" i="5"/>
  <c r="V19" i="5"/>
  <c r="U19" i="5"/>
  <c r="T19" i="5"/>
  <c r="S19" i="5"/>
  <c r="R19" i="5"/>
  <c r="Q19" i="5"/>
  <c r="P19" i="5"/>
  <c r="Z16" i="5"/>
  <c r="Y16" i="5"/>
  <c r="K16" i="5" s="1"/>
  <c r="X16" i="5"/>
  <c r="W16" i="5"/>
  <c r="V16" i="5"/>
  <c r="T16" i="5"/>
  <c r="R16" i="5"/>
  <c r="Q16" i="5"/>
  <c r="C16" i="5" s="1"/>
  <c r="P16" i="5"/>
  <c r="L16" i="5"/>
  <c r="I16" i="5"/>
  <c r="F16" i="5"/>
  <c r="D16" i="5"/>
  <c r="Z14" i="5"/>
  <c r="Y14" i="5"/>
  <c r="W14" i="5"/>
  <c r="V14" i="5"/>
  <c r="U14" i="5"/>
  <c r="T14" i="5"/>
  <c r="R14" i="5"/>
  <c r="Q14" i="5"/>
  <c r="L14" i="5"/>
  <c r="I14" i="5"/>
  <c r="G14" i="5"/>
  <c r="F14" i="5"/>
  <c r="D14" i="5"/>
  <c r="C14" i="5"/>
  <c r="S12" i="5"/>
  <c r="R12" i="5"/>
  <c r="Q12" i="5"/>
  <c r="P12" i="5"/>
  <c r="S11" i="5"/>
  <c r="R11" i="5"/>
  <c r="Q11" i="5"/>
  <c r="P11" i="5"/>
  <c r="S10" i="5"/>
  <c r="R10" i="5"/>
  <c r="Q10" i="5"/>
  <c r="P10" i="5"/>
  <c r="S9" i="5"/>
  <c r="R9" i="5"/>
  <c r="Q9" i="5"/>
  <c r="P9" i="5"/>
  <c r="S8" i="5"/>
  <c r="R8" i="5"/>
  <c r="Q8" i="5"/>
  <c r="P8" i="5"/>
  <c r="S7" i="5"/>
  <c r="R7" i="5"/>
  <c r="Q7" i="5"/>
  <c r="P7" i="5"/>
  <c r="S6" i="5"/>
  <c r="R6" i="5"/>
  <c r="Q6" i="5"/>
  <c r="P6" i="5"/>
  <c r="S5" i="5"/>
  <c r="R5" i="5"/>
  <c r="Q5" i="5"/>
  <c r="P5" i="5"/>
  <c r="S4" i="5"/>
  <c r="R4" i="5"/>
  <c r="Q4" i="5"/>
  <c r="P4" i="5"/>
  <c r="S3" i="5"/>
  <c r="R3" i="5"/>
  <c r="Q3" i="5"/>
  <c r="P3" i="5"/>
  <c r="G29" i="4"/>
  <c r="F29" i="4"/>
  <c r="G28" i="4"/>
  <c r="F28" i="4"/>
  <c r="G27" i="4"/>
  <c r="F27" i="4"/>
  <c r="G26" i="4"/>
  <c r="F26" i="4"/>
  <c r="AA21" i="4"/>
  <c r="Z21" i="4"/>
  <c r="Y21" i="4"/>
  <c r="X21" i="4"/>
  <c r="W21" i="4"/>
  <c r="V21" i="4"/>
  <c r="U21" i="4"/>
  <c r="T21" i="4"/>
  <c r="S21" i="4"/>
  <c r="R21" i="4"/>
  <c r="Q21" i="4"/>
  <c r="P21" i="4"/>
  <c r="AA19" i="4"/>
  <c r="Z19" i="4"/>
  <c r="Y19" i="4"/>
  <c r="X19" i="4"/>
  <c r="W19" i="4"/>
  <c r="V19" i="4"/>
  <c r="U19" i="4"/>
  <c r="T19" i="4"/>
  <c r="S19" i="4"/>
  <c r="R19" i="4"/>
  <c r="Q19" i="4"/>
  <c r="P19" i="4"/>
  <c r="Z16" i="4"/>
  <c r="W16" i="4"/>
  <c r="V16" i="4"/>
  <c r="U16" i="4"/>
  <c r="G16" i="4" s="1"/>
  <c r="T16" i="4"/>
  <c r="R16" i="4"/>
  <c r="L16" i="4"/>
  <c r="I16" i="4"/>
  <c r="F16" i="4"/>
  <c r="D16" i="4"/>
  <c r="AA14" i="4"/>
  <c r="Z14" i="4"/>
  <c r="X14" i="4"/>
  <c r="W14" i="4"/>
  <c r="U14" i="4"/>
  <c r="T14" i="4"/>
  <c r="S14" i="4"/>
  <c r="R14" i="4"/>
  <c r="P14" i="4"/>
  <c r="L14" i="4"/>
  <c r="I14" i="4"/>
  <c r="G14" i="4"/>
  <c r="F14" i="4"/>
  <c r="D14" i="4"/>
  <c r="S12" i="4"/>
  <c r="R12" i="4"/>
  <c r="Q12" i="4"/>
  <c r="P12" i="4"/>
  <c r="S11" i="4"/>
  <c r="R11" i="4"/>
  <c r="Q11" i="4"/>
  <c r="P11" i="4"/>
  <c r="S10" i="4"/>
  <c r="R10" i="4"/>
  <c r="Q10" i="4"/>
  <c r="P10" i="4"/>
  <c r="S9" i="4"/>
  <c r="R9" i="4"/>
  <c r="Q9" i="4"/>
  <c r="P9" i="4"/>
  <c r="S8" i="4"/>
  <c r="R8" i="4"/>
  <c r="Q8" i="4"/>
  <c r="P8" i="4"/>
  <c r="S7" i="4"/>
  <c r="R7" i="4"/>
  <c r="Q7" i="4"/>
  <c r="P7" i="4"/>
  <c r="S6" i="4"/>
  <c r="R6" i="4"/>
  <c r="Q6" i="4"/>
  <c r="P6" i="4"/>
  <c r="S5" i="4"/>
  <c r="R5" i="4"/>
  <c r="Q5" i="4"/>
  <c r="P5" i="4"/>
  <c r="S4" i="4"/>
  <c r="R4" i="4"/>
  <c r="Q4" i="4"/>
  <c r="P4" i="4"/>
  <c r="S3" i="4"/>
  <c r="R3" i="4"/>
  <c r="Q3" i="4"/>
  <c r="P3" i="4"/>
  <c r="G29" i="3"/>
  <c r="F29" i="3"/>
  <c r="G28" i="3"/>
  <c r="F28" i="3"/>
  <c r="G27" i="3"/>
  <c r="F27" i="3"/>
  <c r="G26" i="3"/>
  <c r="F26" i="3"/>
  <c r="AA21" i="3"/>
  <c r="Z21" i="3"/>
  <c r="Y21" i="3"/>
  <c r="X21" i="3"/>
  <c r="W21" i="3"/>
  <c r="V21" i="3"/>
  <c r="U21" i="3"/>
  <c r="T21" i="3"/>
  <c r="S21" i="3"/>
  <c r="R21" i="3"/>
  <c r="Q21" i="3"/>
  <c r="P21" i="3"/>
  <c r="AA19" i="3"/>
  <c r="Z19" i="3"/>
  <c r="Y19" i="3"/>
  <c r="X19" i="3"/>
  <c r="W19" i="3"/>
  <c r="V19" i="3"/>
  <c r="U19" i="3"/>
  <c r="T19" i="3"/>
  <c r="S19" i="3"/>
  <c r="R19" i="3"/>
  <c r="Q19" i="3"/>
  <c r="P19" i="3"/>
  <c r="AA16" i="3"/>
  <c r="Z16" i="3"/>
  <c r="W16" i="3"/>
  <c r="U16" i="3"/>
  <c r="G16" i="3" s="1"/>
  <c r="T16" i="3"/>
  <c r="S16" i="3"/>
  <c r="R16" i="3"/>
  <c r="L16" i="3"/>
  <c r="I16" i="3"/>
  <c r="F16" i="3"/>
  <c r="D16" i="3"/>
  <c r="AA14" i="3"/>
  <c r="Z14" i="3"/>
  <c r="Y14" i="3"/>
  <c r="X14" i="3"/>
  <c r="W14" i="3"/>
  <c r="V14" i="3"/>
  <c r="U14" i="3"/>
  <c r="T14" i="3"/>
  <c r="S14" i="3"/>
  <c r="R14" i="3"/>
  <c r="Q14" i="3"/>
  <c r="P14" i="3"/>
  <c r="L14" i="3"/>
  <c r="K14" i="3"/>
  <c r="I14" i="3"/>
  <c r="F14" i="3"/>
  <c r="D14" i="3"/>
  <c r="C14" i="3"/>
  <c r="S12" i="3"/>
  <c r="R12" i="3"/>
  <c r="Q12" i="3"/>
  <c r="P12" i="3"/>
  <c r="S11" i="3"/>
  <c r="R11" i="3"/>
  <c r="Q11" i="3"/>
  <c r="P11" i="3"/>
  <c r="S10" i="3"/>
  <c r="R10" i="3"/>
  <c r="Q10" i="3"/>
  <c r="P10" i="3"/>
  <c r="S9" i="3"/>
  <c r="R9" i="3"/>
  <c r="Q9" i="3"/>
  <c r="P9" i="3"/>
  <c r="S8" i="3"/>
  <c r="R8" i="3"/>
  <c r="Q8" i="3"/>
  <c r="P8" i="3"/>
  <c r="S7" i="3"/>
  <c r="R7" i="3"/>
  <c r="Q7" i="3"/>
  <c r="P7" i="3"/>
  <c r="S6" i="3"/>
  <c r="R6" i="3"/>
  <c r="Q6" i="3"/>
  <c r="P6" i="3"/>
  <c r="S5" i="3"/>
  <c r="R5" i="3"/>
  <c r="Q5" i="3"/>
  <c r="P5" i="3"/>
  <c r="S4" i="3"/>
  <c r="R4" i="3"/>
  <c r="Q4" i="3"/>
  <c r="P4" i="3"/>
  <c r="S3" i="3"/>
  <c r="R3" i="3"/>
  <c r="Q3" i="3"/>
  <c r="P3" i="3"/>
  <c r="G29" i="2"/>
  <c r="F29" i="2"/>
  <c r="G28" i="2"/>
  <c r="F28" i="2"/>
  <c r="G27" i="2"/>
  <c r="F27" i="2"/>
  <c r="G26" i="2"/>
  <c r="F26" i="2"/>
  <c r="AA21" i="2"/>
  <c r="Z21" i="2"/>
  <c r="Y21" i="2"/>
  <c r="Y16" i="2" s="1"/>
  <c r="K16" i="2" s="1"/>
  <c r="X21" i="2"/>
  <c r="X16" i="2" s="1"/>
  <c r="J16" i="2" s="1"/>
  <c r="W21" i="2"/>
  <c r="V21" i="2"/>
  <c r="U21" i="2"/>
  <c r="G16" i="2" s="1"/>
  <c r="T21" i="2"/>
  <c r="T16" i="2" s="1"/>
  <c r="S21" i="2"/>
  <c r="R21" i="2"/>
  <c r="Q21" i="2"/>
  <c r="Q16" i="2" s="1"/>
  <c r="C16" i="2" s="1"/>
  <c r="P21" i="2"/>
  <c r="P16" i="2" s="1"/>
  <c r="B16" i="2" s="1"/>
  <c r="C21" i="2" s="1"/>
  <c r="I26" i="2" s="1"/>
  <c r="AA19" i="2"/>
  <c r="AA14" i="2" s="1"/>
  <c r="Z19" i="2"/>
  <c r="Y19" i="2"/>
  <c r="X19" i="2"/>
  <c r="W19" i="2"/>
  <c r="V19" i="2"/>
  <c r="U19" i="2"/>
  <c r="U14" i="2" s="1"/>
  <c r="G14" i="2" s="1"/>
  <c r="T19" i="2"/>
  <c r="T14" i="2" s="1"/>
  <c r="S19" i="2"/>
  <c r="S14" i="2" s="1"/>
  <c r="E14" i="2" s="1"/>
  <c r="R19" i="2"/>
  <c r="Q19" i="2"/>
  <c r="P19" i="2"/>
  <c r="AA16" i="2"/>
  <c r="Z16" i="2"/>
  <c r="W16" i="2"/>
  <c r="U16" i="2"/>
  <c r="S16" i="2"/>
  <c r="E16" i="2" s="1"/>
  <c r="R16" i="2"/>
  <c r="L16" i="2"/>
  <c r="I16" i="2"/>
  <c r="F16" i="2"/>
  <c r="D16" i="2"/>
  <c r="Z14" i="2"/>
  <c r="Y14" i="2"/>
  <c r="K14" i="2" s="1"/>
  <c r="X14" i="2"/>
  <c r="J14" i="2" s="1"/>
  <c r="W14" i="2"/>
  <c r="R14" i="2"/>
  <c r="Q14" i="2"/>
  <c r="C14" i="2" s="1"/>
  <c r="P14" i="2"/>
  <c r="B14" i="2" s="1"/>
  <c r="L14" i="2"/>
  <c r="I14" i="2"/>
  <c r="D14" i="2"/>
  <c r="S12" i="2"/>
  <c r="R12" i="2"/>
  <c r="Q12" i="2"/>
  <c r="P12" i="2"/>
  <c r="S11" i="2"/>
  <c r="R11" i="2"/>
  <c r="Q11" i="2"/>
  <c r="P11" i="2"/>
  <c r="S10" i="2"/>
  <c r="R10" i="2"/>
  <c r="Q10" i="2"/>
  <c r="P10" i="2"/>
  <c r="S9" i="2"/>
  <c r="R9" i="2"/>
  <c r="Q9" i="2"/>
  <c r="P9" i="2"/>
  <c r="S8" i="2"/>
  <c r="R8" i="2"/>
  <c r="Q8" i="2"/>
  <c r="P8" i="2"/>
  <c r="S7" i="2"/>
  <c r="R7" i="2"/>
  <c r="Q7" i="2"/>
  <c r="P7" i="2"/>
  <c r="S6" i="2"/>
  <c r="R6" i="2"/>
  <c r="Q6" i="2"/>
  <c r="P6" i="2"/>
  <c r="S5" i="2"/>
  <c r="R5" i="2"/>
  <c r="Q5" i="2"/>
  <c r="P5" i="2"/>
  <c r="S4" i="2"/>
  <c r="R4" i="2"/>
  <c r="Q4" i="2"/>
  <c r="P4" i="2"/>
  <c r="S3" i="2"/>
  <c r="R3" i="2"/>
  <c r="Q3" i="2"/>
  <c r="P3" i="2"/>
  <c r="G29" i="1"/>
  <c r="F29" i="1"/>
  <c r="G28" i="1"/>
  <c r="F28" i="1"/>
  <c r="G27" i="1"/>
  <c r="F27" i="1"/>
  <c r="G26" i="1"/>
  <c r="F26" i="1"/>
  <c r="AA21" i="1"/>
  <c r="Z21" i="1"/>
  <c r="Y21" i="1"/>
  <c r="K16" i="1" s="1"/>
  <c r="X21" i="1"/>
  <c r="W21" i="1"/>
  <c r="W16" i="1" s="1"/>
  <c r="V21" i="1"/>
  <c r="U21" i="1"/>
  <c r="T21" i="1"/>
  <c r="S21" i="1"/>
  <c r="R21" i="1"/>
  <c r="Q21" i="1"/>
  <c r="C16" i="1" s="1"/>
  <c r="P21" i="1"/>
  <c r="AA19" i="1"/>
  <c r="Z19" i="1"/>
  <c r="Y19" i="1"/>
  <c r="K14" i="1" s="1"/>
  <c r="X19" i="1"/>
  <c r="X14" i="1" s="1"/>
  <c r="W19" i="1"/>
  <c r="W14" i="1" s="1"/>
  <c r="V19" i="1"/>
  <c r="U19" i="1"/>
  <c r="T19" i="1"/>
  <c r="S19" i="1"/>
  <c r="R19" i="1"/>
  <c r="Q19" i="1"/>
  <c r="C14" i="1" s="1"/>
  <c r="P19" i="1"/>
  <c r="AA16" i="1"/>
  <c r="Y16" i="1"/>
  <c r="X16" i="1"/>
  <c r="V16" i="1"/>
  <c r="U16" i="1"/>
  <c r="T16" i="1"/>
  <c r="S16" i="1"/>
  <c r="Q16" i="1"/>
  <c r="P16" i="1"/>
  <c r="M16" i="1"/>
  <c r="H16" i="1"/>
  <c r="G16" i="1"/>
  <c r="F16" i="1"/>
  <c r="E16" i="1"/>
  <c r="F21" i="1" s="1"/>
  <c r="I27" i="1" s="1"/>
  <c r="AA14" i="1"/>
  <c r="Z14" i="1"/>
  <c r="Y14" i="1"/>
  <c r="V14" i="1"/>
  <c r="U14" i="1"/>
  <c r="T14" i="1"/>
  <c r="S14" i="1"/>
  <c r="R14" i="1"/>
  <c r="Q14" i="1"/>
  <c r="M14" i="1"/>
  <c r="H14" i="1"/>
  <c r="G14" i="1"/>
  <c r="F14" i="1"/>
  <c r="E14" i="1"/>
  <c r="S12" i="1"/>
  <c r="R12" i="1"/>
  <c r="Q12" i="1"/>
  <c r="P12" i="1"/>
  <c r="S11" i="1"/>
  <c r="R11" i="1"/>
  <c r="Q11" i="1"/>
  <c r="P11" i="1"/>
  <c r="S10" i="1"/>
  <c r="R10" i="1"/>
  <c r="Q10" i="1"/>
  <c r="P10" i="1"/>
  <c r="S9" i="1"/>
  <c r="R9" i="1"/>
  <c r="Q9" i="1"/>
  <c r="P9" i="1"/>
  <c r="S8" i="1"/>
  <c r="R8" i="1"/>
  <c r="Q8" i="1"/>
  <c r="P8" i="1"/>
  <c r="S7" i="1"/>
  <c r="R7" i="1"/>
  <c r="Q7" i="1"/>
  <c r="P7" i="1"/>
  <c r="S6" i="1"/>
  <c r="R6" i="1"/>
  <c r="Q6" i="1"/>
  <c r="P6" i="1"/>
  <c r="S5" i="1"/>
  <c r="R5" i="1"/>
  <c r="Q5" i="1"/>
  <c r="P5" i="1"/>
  <c r="S4" i="1"/>
  <c r="R4" i="1"/>
  <c r="Q4" i="1"/>
  <c r="P4" i="1"/>
  <c r="S3" i="1"/>
  <c r="R3" i="1"/>
  <c r="Q3" i="1"/>
  <c r="P3" i="1"/>
  <c r="H16" i="3" l="1"/>
  <c r="V16" i="3"/>
  <c r="P16" i="4"/>
  <c r="B16" i="4" s="1"/>
  <c r="C21" i="4" s="1"/>
  <c r="I26" i="4" s="1"/>
  <c r="J16" i="4"/>
  <c r="X16" i="4"/>
  <c r="Y16" i="8"/>
  <c r="K16" i="8"/>
  <c r="D16" i="1"/>
  <c r="G14" i="3"/>
  <c r="Q16" i="4"/>
  <c r="C16" i="4" s="1"/>
  <c r="Y16" i="4"/>
  <c r="K16" i="4"/>
  <c r="S16" i="5"/>
  <c r="E16" i="5" s="1"/>
  <c r="F21" i="5" s="1"/>
  <c r="I27" i="5" s="1"/>
  <c r="M16" i="5"/>
  <c r="L21" i="5" s="1"/>
  <c r="I29" i="5" s="1"/>
  <c r="AA16" i="5"/>
  <c r="U16" i="6"/>
  <c r="G16" i="6" s="1"/>
  <c r="U16" i="10"/>
  <c r="G16" i="10" s="1"/>
  <c r="E16" i="9"/>
  <c r="S16" i="9"/>
  <c r="H14" i="4"/>
  <c r="V14" i="4"/>
  <c r="P14" i="5"/>
  <c r="B14" i="5" s="1"/>
  <c r="C19" i="5" s="1"/>
  <c r="H26" i="5" s="1"/>
  <c r="AA14" i="6"/>
  <c r="M14" i="6" s="1"/>
  <c r="L19" i="6" s="1"/>
  <c r="H29" i="6" s="1"/>
  <c r="Q16" i="3"/>
  <c r="C16" i="3" s="1"/>
  <c r="Y16" i="3"/>
  <c r="K16" i="3" s="1"/>
  <c r="L21" i="3" s="1"/>
  <c r="I29" i="3" s="1"/>
  <c r="S16" i="4"/>
  <c r="E16" i="4" s="1"/>
  <c r="F21" i="4" s="1"/>
  <c r="I27" i="4" s="1"/>
  <c r="AA16" i="4"/>
  <c r="M16" i="4" s="1"/>
  <c r="K14" i="5"/>
  <c r="U16" i="5"/>
  <c r="G16" i="5"/>
  <c r="G14" i="7"/>
  <c r="U14" i="7"/>
  <c r="S14" i="10"/>
  <c r="E14" i="10" s="1"/>
  <c r="F19" i="10" s="1"/>
  <c r="H27" i="10" s="1"/>
  <c r="M14" i="10"/>
  <c r="L19" i="10" s="1"/>
  <c r="H29" i="10" s="1"/>
  <c r="AA14" i="10"/>
  <c r="H14" i="2"/>
  <c r="I19" i="2" s="1"/>
  <c r="H28" i="2" s="1"/>
  <c r="V14" i="2"/>
  <c r="F14" i="2"/>
  <c r="F19" i="2" s="1"/>
  <c r="H27" i="2" s="1"/>
  <c r="L19" i="3"/>
  <c r="H29" i="3" s="1"/>
  <c r="J14" i="5"/>
  <c r="E14" i="6"/>
  <c r="F19" i="6" s="1"/>
  <c r="H27" i="6" s="1"/>
  <c r="S14" i="6"/>
  <c r="M16" i="9"/>
  <c r="L21" i="9" s="1"/>
  <c r="I29" i="9" s="1"/>
  <c r="AA16" i="9"/>
  <c r="P14" i="1"/>
  <c r="B14" i="1" s="1"/>
  <c r="C19" i="1" s="1"/>
  <c r="H26" i="1" s="1"/>
  <c r="D14" i="1"/>
  <c r="L14" i="1"/>
  <c r="L19" i="1" s="1"/>
  <c r="H29" i="1" s="1"/>
  <c r="C19" i="2"/>
  <c r="H26" i="2" s="1"/>
  <c r="F21" i="2"/>
  <c r="I27" i="2" s="1"/>
  <c r="G16" i="8"/>
  <c r="Q14" i="9"/>
  <c r="C14" i="9" s="1"/>
  <c r="K14" i="9"/>
  <c r="Y14" i="9"/>
  <c r="I14" i="1"/>
  <c r="I19" i="1" s="1"/>
  <c r="H28" i="1" s="1"/>
  <c r="J14" i="1"/>
  <c r="M14" i="2"/>
  <c r="L19" i="2" s="1"/>
  <c r="H29" i="2" s="1"/>
  <c r="Q14" i="4"/>
  <c r="C14" i="4" s="1"/>
  <c r="Y14" i="4"/>
  <c r="K14" i="4" s="1"/>
  <c r="L19" i="4" s="1"/>
  <c r="H29" i="4" s="1"/>
  <c r="S14" i="5"/>
  <c r="E14" i="5" s="1"/>
  <c r="F19" i="5" s="1"/>
  <c r="H27" i="5" s="1"/>
  <c r="AA14" i="5"/>
  <c r="M14" i="5" s="1"/>
  <c r="Q16" i="8"/>
  <c r="C16" i="8" s="1"/>
  <c r="I16" i="1"/>
  <c r="I21" i="1" s="1"/>
  <c r="I28" i="1" s="1"/>
  <c r="F19" i="1"/>
  <c r="H27" i="1" s="1"/>
  <c r="R16" i="1"/>
  <c r="Z16" i="1"/>
  <c r="L16" i="1" s="1"/>
  <c r="L21" i="1" s="1"/>
  <c r="I29" i="1" s="1"/>
  <c r="B16" i="1"/>
  <c r="C21" i="1" s="1"/>
  <c r="I26" i="1" s="1"/>
  <c r="J16" i="1"/>
  <c r="H16" i="7"/>
  <c r="H14" i="8"/>
  <c r="B16" i="8"/>
  <c r="J16" i="8"/>
  <c r="J14" i="9"/>
  <c r="U14" i="11"/>
  <c r="G14" i="11" s="1"/>
  <c r="H16" i="11"/>
  <c r="H14" i="3"/>
  <c r="I19" i="3" s="1"/>
  <c r="H28" i="3" s="1"/>
  <c r="B14" i="4"/>
  <c r="J14" i="4"/>
  <c r="H16" i="6"/>
  <c r="H14" i="7"/>
  <c r="C14" i="8"/>
  <c r="Y14" i="8"/>
  <c r="K14" i="8" s="1"/>
  <c r="L19" i="8" s="1"/>
  <c r="H29" i="8" s="1"/>
  <c r="B14" i="8"/>
  <c r="C19" i="8" s="1"/>
  <c r="H26" i="8" s="1"/>
  <c r="J14" i="8"/>
  <c r="H16" i="10"/>
  <c r="I21" i="10" s="1"/>
  <c r="I28" i="10" s="1"/>
  <c r="H14" i="11"/>
  <c r="I19" i="11" s="1"/>
  <c r="H28" i="11" s="1"/>
  <c r="B14" i="3"/>
  <c r="C19" i="3" s="1"/>
  <c r="H26" i="3" s="1"/>
  <c r="H16" i="5"/>
  <c r="B16" i="6"/>
  <c r="C21" i="6" s="1"/>
  <c r="I26" i="6" s="1"/>
  <c r="K16" i="7"/>
  <c r="L21" i="7" s="1"/>
  <c r="I29" i="7" s="1"/>
  <c r="J14" i="7"/>
  <c r="H16" i="9"/>
  <c r="I21" i="9" s="1"/>
  <c r="I28" i="9" s="1"/>
  <c r="H14" i="10"/>
  <c r="J16" i="10"/>
  <c r="J14" i="11"/>
  <c r="F19" i="12"/>
  <c r="H27" i="12" s="1"/>
  <c r="E16" i="3"/>
  <c r="F21" i="3" s="1"/>
  <c r="I27" i="3" s="1"/>
  <c r="M16" i="3"/>
  <c r="E14" i="4"/>
  <c r="F19" i="4" s="1"/>
  <c r="H27" i="4" s="1"/>
  <c r="M14" i="4"/>
  <c r="E16" i="7"/>
  <c r="F21" i="7" s="1"/>
  <c r="I27" i="7" s="1"/>
  <c r="M16" i="7"/>
  <c r="E14" i="8"/>
  <c r="F19" i="8" s="1"/>
  <c r="H27" i="8" s="1"/>
  <c r="M14" i="8"/>
  <c r="E16" i="11"/>
  <c r="F21" i="11" s="1"/>
  <c r="I27" i="11" s="1"/>
  <c r="M16" i="11"/>
  <c r="E16" i="8"/>
  <c r="F21" i="8" s="1"/>
  <c r="I27" i="8" s="1"/>
  <c r="E14" i="9"/>
  <c r="F19" i="9" s="1"/>
  <c r="H27" i="9" s="1"/>
  <c r="J14" i="3"/>
  <c r="H14" i="6"/>
  <c r="I19" i="6" s="1"/>
  <c r="H28" i="6" s="1"/>
  <c r="B14" i="7"/>
  <c r="C19" i="7" s="1"/>
  <c r="H26" i="7" s="1"/>
  <c r="P16" i="3"/>
  <c r="B16" i="3" s="1"/>
  <c r="C21" i="3" s="1"/>
  <c r="I26" i="3" s="1"/>
  <c r="X16" i="3"/>
  <c r="J16" i="3" s="1"/>
  <c r="H16" i="4"/>
  <c r="I21" i="4" s="1"/>
  <c r="I28" i="4" s="1"/>
  <c r="H14" i="5"/>
  <c r="I19" i="5" s="1"/>
  <c r="H28" i="5" s="1"/>
  <c r="B16" i="5"/>
  <c r="C21" i="5" s="1"/>
  <c r="I26" i="5" s="1"/>
  <c r="J16" i="5"/>
  <c r="V16" i="6"/>
  <c r="B14" i="6"/>
  <c r="C19" i="6" s="1"/>
  <c r="H26" i="6" s="1"/>
  <c r="J14" i="6"/>
  <c r="P16" i="7"/>
  <c r="B16" i="7" s="1"/>
  <c r="C21" i="7" s="1"/>
  <c r="I26" i="7" s="1"/>
  <c r="X16" i="7"/>
  <c r="J16" i="7" s="1"/>
  <c r="H16" i="8"/>
  <c r="I21" i="8" s="1"/>
  <c r="I28" i="8" s="1"/>
  <c r="G16" i="9"/>
  <c r="H14" i="9"/>
  <c r="B16" i="9"/>
  <c r="C21" i="9" s="1"/>
  <c r="I26" i="9" s="1"/>
  <c r="J16" i="9"/>
  <c r="V16" i="10"/>
  <c r="B14" i="10"/>
  <c r="C19" i="10" s="1"/>
  <c r="H26" i="10" s="1"/>
  <c r="J14" i="10"/>
  <c r="P16" i="11"/>
  <c r="B16" i="11" s="1"/>
  <c r="C21" i="11" s="1"/>
  <c r="I26" i="11" s="1"/>
  <c r="X16" i="11"/>
  <c r="J16" i="11" s="1"/>
  <c r="M16" i="8"/>
  <c r="M14" i="9"/>
  <c r="V16" i="2"/>
  <c r="H16" i="2" s="1"/>
  <c r="I21" i="2" s="1"/>
  <c r="I28" i="2" s="1"/>
  <c r="J16" i="6"/>
  <c r="B16" i="10"/>
  <c r="C21" i="10" s="1"/>
  <c r="I26" i="10" s="1"/>
  <c r="K16" i="11"/>
  <c r="L21" i="11" s="1"/>
  <c r="I29" i="11" s="1"/>
  <c r="B14" i="11"/>
  <c r="C19" i="11" s="1"/>
  <c r="H26" i="11" s="1"/>
  <c r="M16" i="2"/>
  <c r="L21" i="2" s="1"/>
  <c r="I29" i="2" s="1"/>
  <c r="E14" i="3"/>
  <c r="F19" i="3" s="1"/>
  <c r="H27" i="3" s="1"/>
  <c r="M14" i="3"/>
  <c r="X14" i="5"/>
  <c r="E16" i="6"/>
  <c r="M16" i="6"/>
  <c r="L21" i="6" s="1"/>
  <c r="I29" i="6" s="1"/>
  <c r="C16" i="7"/>
  <c r="E14" i="7"/>
  <c r="F19" i="7" s="1"/>
  <c r="H27" i="7" s="1"/>
  <c r="M14" i="7"/>
  <c r="L19" i="7" s="1"/>
  <c r="H29" i="7" s="1"/>
  <c r="S16" i="8"/>
  <c r="AA16" i="8"/>
  <c r="P14" i="9"/>
  <c r="B14" i="9" s="1"/>
  <c r="C19" i="9" s="1"/>
  <c r="H26" i="9" s="1"/>
  <c r="X14" i="9"/>
  <c r="E16" i="10"/>
  <c r="M16" i="10"/>
  <c r="L21" i="10" s="1"/>
  <c r="I29" i="10" s="1"/>
  <c r="C16" i="11"/>
  <c r="E14" i="11"/>
  <c r="M14" i="11"/>
  <c r="L19" i="11" s="1"/>
  <c r="H29" i="11" s="1"/>
  <c r="I19" i="12"/>
  <c r="H28" i="12" s="1"/>
  <c r="F21" i="6" l="1"/>
  <c r="I27" i="6" s="1"/>
  <c r="I19" i="8"/>
  <c r="H28" i="8" s="1"/>
  <c r="F21" i="10"/>
  <c r="I27" i="10" s="1"/>
  <c r="F19" i="11"/>
  <c r="H27" i="11" s="1"/>
  <c r="I19" i="9"/>
  <c r="H28" i="9" s="1"/>
  <c r="I19" i="10"/>
  <c r="H28" i="10" s="1"/>
  <c r="I21" i="7"/>
  <c r="I28" i="7" s="1"/>
  <c r="I19" i="4"/>
  <c r="H28" i="4" s="1"/>
  <c r="I19" i="7"/>
  <c r="H28" i="7" s="1"/>
  <c r="I21" i="11"/>
  <c r="I28" i="11" s="1"/>
  <c r="L19" i="9"/>
  <c r="H29" i="9" s="1"/>
  <c r="I21" i="6"/>
  <c r="I28" i="6" s="1"/>
  <c r="L19" i="5"/>
  <c r="H29" i="5" s="1"/>
  <c r="F21" i="9"/>
  <c r="I27" i="9" s="1"/>
  <c r="I21" i="3"/>
  <c r="I28" i="3" s="1"/>
  <c r="C19" i="4"/>
  <c r="H26" i="4" s="1"/>
  <c r="L21" i="8"/>
  <c r="I29" i="8" s="1"/>
  <c r="I21" i="5"/>
  <c r="I28" i="5" s="1"/>
  <c r="L21" i="4"/>
  <c r="I29" i="4" s="1"/>
  <c r="C21" i="8"/>
  <c r="I26" i="8" s="1"/>
</calcChain>
</file>

<file path=xl/sharedStrings.xml><?xml version="1.0" encoding="utf-8"?>
<sst xmlns="http://schemas.openxmlformats.org/spreadsheetml/2006/main" count="443" uniqueCount="34">
  <si>
    <t>Empty</t>
  </si>
  <si>
    <t>Averages</t>
  </si>
  <si>
    <t>Unlabelled</t>
  </si>
  <si>
    <t>Dilution Series</t>
  </si>
  <si>
    <t>NT 90%</t>
  </si>
  <si>
    <t>MATCH 90</t>
  </si>
  <si>
    <t>NT 50%</t>
  </si>
  <si>
    <t>MATCH 50</t>
  </si>
  <si>
    <t>Average NT 90%</t>
  </si>
  <si>
    <t>90% NT Factor</t>
  </si>
  <si>
    <t>Average NT 50%</t>
  </si>
  <si>
    <t>50% NT Factor</t>
  </si>
  <si>
    <t>Pseudotype</t>
  </si>
  <si>
    <t>Sample ID</t>
  </si>
  <si>
    <t>Titres</t>
  </si>
  <si>
    <t>Plate</t>
  </si>
  <si>
    <t>NT 90% Rep 1</t>
  </si>
  <si>
    <t>NT 90% Rep 2</t>
  </si>
  <si>
    <t>NT 90% Rep 3</t>
  </si>
  <si>
    <t>NT 50% Rep 1</t>
  </si>
  <si>
    <t>NT 50% Rep 2</t>
  </si>
  <si>
    <t>NT 50% Rep 3</t>
  </si>
  <si>
    <t>Plate 1</t>
  </si>
  <si>
    <t>Plate 2</t>
  </si>
  <si>
    <t>Plate 3</t>
  </si>
  <si>
    <t>Plate 4</t>
  </si>
  <si>
    <t>Plate 5</t>
  </si>
  <si>
    <t>Plate 6</t>
  </si>
  <si>
    <t>Plate 7</t>
  </si>
  <si>
    <t>Plate 8</t>
  </si>
  <si>
    <t>Plate 9</t>
  </si>
  <si>
    <t>Plate 10</t>
  </si>
  <si>
    <t>Plate 11</t>
  </si>
  <si>
    <t>Plate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</si>
</sst>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b/>
      <sz val="12"/>
      <color rgb="FFFF0000"/>
      <name val="Aptos Narrow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theme="2" tint="-0.249977111117893"/>
      <name val="Aptos Narrow"/>
      <scheme val="minor"/>
    </font>
    <font>
      <sz val="11"/>
      <color theme="2" tint="-0.249977111117893"/>
      <name val="Aptos Narrow"/>
      <scheme val="minor"/>
    </font>
    <font>
      <b/>
      <sz val="10"/>
      <color indexed="40"/>
      <name val="Aptos Narrow"/>
      <scheme val="minor"/>
    </font>
    <font>
      <b/>
      <sz val="11"/>
      <color theme="1"/>
      <name val="Aptos Narrow"/>
      <scheme val="minor"/>
    </font>
    <font>
      <b/>
      <sz val="10"/>
      <color rgb="FF00CCFF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A6C9ED"/>
        <bgColor indexed="64"/>
      </patternFill>
    </fill>
    <fill>
      <patternFill patternType="solid">
        <fgColor rgb="FFB5E7A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/>
      <right/>
      <top style="thin">
        <color indexed="64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indexed="64"/>
      </top>
      <bottom style="thin">
        <color theme="2" tint="-0.499984740745262"/>
      </bottom>
      <diagonal/>
    </border>
    <border>
      <left style="thin">
        <color indexed="64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indexed="64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indexed="64"/>
      </right>
      <top/>
      <bottom/>
      <diagonal/>
    </border>
    <border>
      <left style="thin">
        <color theme="2" tint="-0.499984740745262"/>
      </left>
      <right style="thin">
        <color indexed="64"/>
      </right>
      <top/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indexed="64"/>
      </top>
      <bottom style="thin">
        <color theme="2" tint="-0.499984740745262"/>
      </bottom>
      <diagonal/>
    </border>
    <border>
      <left style="thin">
        <color indexed="64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49" fontId="3" fillId="0" borderId="22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49" fontId="3" fillId="0" borderId="14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49" fontId="3" fillId="0" borderId="23" xfId="0" applyNumberFormat="1" applyFont="1" applyBorder="1" applyAlignment="1">
      <alignment horizontal="center" vertical="center"/>
    </xf>
    <xf numFmtId="1" fontId="3" fillId="0" borderId="19" xfId="0" applyNumberFormat="1" applyFont="1" applyBorder="1" applyAlignment="1">
      <alignment horizontal="center" vertical="center"/>
    </xf>
    <xf numFmtId="1" fontId="3" fillId="0" borderId="20" xfId="0" applyNumberFormat="1" applyFont="1" applyBorder="1" applyAlignment="1">
      <alignment horizontal="center" vertical="center"/>
    </xf>
    <xf numFmtId="1" fontId="3" fillId="0" borderId="21" xfId="0" applyNumberFormat="1" applyFont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1" fontId="3" fillId="0" borderId="30" xfId="0" applyNumberFormat="1" applyFont="1" applyBorder="1" applyAlignment="1">
      <alignment horizontal="center" vertical="center"/>
    </xf>
    <xf numFmtId="1" fontId="3" fillId="0" borderId="31" xfId="0" applyNumberFormat="1" applyFont="1" applyBorder="1" applyAlignment="1">
      <alignment horizontal="center" vertical="center"/>
    </xf>
    <xf numFmtId="1" fontId="3" fillId="0" borderId="32" xfId="0" applyNumberFormat="1" applyFont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" fontId="3" fillId="3" borderId="33" xfId="0" applyNumberFormat="1" applyFont="1" applyFill="1" applyBorder="1" applyAlignment="1">
      <alignment horizontal="center" vertical="center"/>
    </xf>
    <xf numFmtId="1" fontId="3" fillId="2" borderId="3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1" fontId="7" fillId="0" borderId="7" xfId="0" applyNumberFormat="1" applyFont="1" applyBorder="1" applyAlignment="1">
      <alignment horizontal="center"/>
    </xf>
    <xf numFmtId="11" fontId="7" fillId="0" borderId="0" xfId="0" applyNumberFormat="1" applyFont="1" applyAlignment="1">
      <alignment horizontal="center"/>
    </xf>
    <xf numFmtId="11" fontId="7" fillId="0" borderId="8" xfId="0" applyNumberFormat="1" applyFont="1" applyBorder="1" applyAlignment="1">
      <alignment horizontal="center"/>
    </xf>
    <xf numFmtId="11" fontId="7" fillId="0" borderId="12" xfId="0" applyNumberFormat="1" applyFont="1" applyBorder="1" applyAlignment="1">
      <alignment horizontal="center"/>
    </xf>
    <xf numFmtId="11" fontId="7" fillId="0" borderId="6" xfId="0" applyNumberFormat="1" applyFont="1" applyBorder="1" applyAlignment="1">
      <alignment horizontal="center"/>
    </xf>
    <xf numFmtId="11" fontId="7" fillId="0" borderId="9" xfId="0" applyNumberFormat="1" applyFont="1" applyBorder="1" applyAlignment="1">
      <alignment horizontal="center"/>
    </xf>
    <xf numFmtId="11" fontId="7" fillId="0" borderId="10" xfId="0" applyNumberFormat="1" applyFont="1" applyBorder="1" applyAlignment="1">
      <alignment horizontal="center"/>
    </xf>
    <xf numFmtId="11" fontId="7" fillId="0" borderId="11" xfId="0" applyNumberFormat="1" applyFont="1" applyBorder="1" applyAlignment="1">
      <alignment horizontal="center"/>
    </xf>
    <xf numFmtId="11" fontId="7" fillId="0" borderId="1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27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8" xfId="0" applyNumberFormat="1" applyFont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2" fontId="3" fillId="3" borderId="16" xfId="0" applyNumberFormat="1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11" fontId="4" fillId="0" borderId="0" xfId="0" applyNumberFormat="1" applyFont="1" applyAlignment="1">
      <alignment horizontal="center"/>
    </xf>
    <xf numFmtId="11" fontId="4" fillId="0" borderId="8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2" borderId="15" xfId="0" applyFont="1" applyFill="1" applyBorder="1" applyAlignment="1">
      <alignment horizontal="center"/>
    </xf>
    <xf numFmtId="2" fontId="3" fillId="2" borderId="16" xfId="0" applyNumberFormat="1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11" fontId="4" fillId="0" borderId="10" xfId="0" applyNumberFormat="1" applyFont="1" applyBorder="1" applyAlignment="1">
      <alignment horizontal="center"/>
    </xf>
    <xf numFmtId="11" fontId="4" fillId="0" borderId="11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33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3" fillId="0" borderId="33" xfId="0" applyFont="1" applyBorder="1" applyAlignment="1">
      <alignment horizontal="center" vertical="center"/>
    </xf>
    <xf numFmtId="0" fontId="0" fillId="0" borderId="13" xfId="0" applyBorder="1"/>
    <xf numFmtId="49" fontId="3" fillId="0" borderId="34" xfId="0" applyNumberFormat="1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3" fillId="0" borderId="28" xfId="0" applyFont="1" applyBorder="1" applyAlignment="1">
      <alignment horizontal="center" vertical="center"/>
    </xf>
    <xf numFmtId="0" fontId="0" fillId="0" borderId="29" xfId="0" applyBorder="1"/>
    <xf numFmtId="0" fontId="3" fillId="0" borderId="35" xfId="0" applyFont="1" applyBorder="1" applyAlignment="1">
      <alignment horizontal="center" vertical="center"/>
    </xf>
    <xf numFmtId="0" fontId="0" fillId="0" borderId="26" xfId="0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96AFB-5C91-4F40-A89D-9869F747283A}">
  <dimension ref="A1:K49"/>
  <sheetViews>
    <sheetView tabSelected="1" workbookViewId="0"/>
  </sheetViews>
  <sheetFormatPr baseColWidth="10" defaultRowHeight="16" x14ac:dyDescent="0.2"/>
  <sheetData>
    <row r="1" spans="1:11" x14ac:dyDescent="0.2">
      <c r="A1" t="s">
        <v>15</v>
      </c>
      <c r="B1" t="s">
        <v>12</v>
      </c>
      <c r="C1" t="s">
        <v>13</v>
      </c>
      <c r="D1" t="s">
        <v>16</v>
      </c>
      <c r="E1" t="s">
        <v>17</v>
      </c>
      <c r="F1" t="s">
        <v>18</v>
      </c>
      <c r="G1" t="s">
        <v>4</v>
      </c>
      <c r="H1" t="s">
        <v>19</v>
      </c>
      <c r="I1" t="s">
        <v>20</v>
      </c>
      <c r="J1" t="s">
        <v>21</v>
      </c>
      <c r="K1" t="s">
        <v>6</v>
      </c>
    </row>
    <row r="2" spans="1:11" x14ac:dyDescent="0.2">
      <c r="A2" s="71" t="s">
        <v>22</v>
      </c>
      <c r="B2" s="71" t="s">
        <v>2</v>
      </c>
      <c r="C2" s="71" t="s">
        <v>0</v>
      </c>
      <c r="D2" s="71">
        <v>334.35500168406872</v>
      </c>
      <c r="E2" s="71">
        <v>565.94076777317707</v>
      </c>
      <c r="F2" s="71">
        <v>537.15569024297849</v>
      </c>
      <c r="G2" s="71">
        <v>479.15048656674145</v>
      </c>
      <c r="H2" s="71">
        <v>1665.9068270630603</v>
      </c>
      <c r="I2" s="71">
        <v>3236.2632764724813</v>
      </c>
      <c r="J2" s="71">
        <v>1732.4535640577869</v>
      </c>
      <c r="K2" s="71">
        <v>2211.5412225311097</v>
      </c>
    </row>
    <row r="3" spans="1:11" x14ac:dyDescent="0.2">
      <c r="A3" s="71" t="s">
        <v>22</v>
      </c>
      <c r="B3" s="71" t="s">
        <v>2</v>
      </c>
      <c r="C3" s="71" t="s">
        <v>0</v>
      </c>
      <c r="D3" s="71">
        <v>3356.0979342004593</v>
      </c>
      <c r="E3" s="71">
        <v>2798.255930984903</v>
      </c>
      <c r="F3" s="71">
        <v>2245.9393725766654</v>
      </c>
      <c r="G3" s="71">
        <v>2800.0977459206756</v>
      </c>
      <c r="H3" s="71">
        <v>18884.653077224619</v>
      </c>
      <c r="I3" s="71">
        <v>16003.167296335694</v>
      </c>
      <c r="J3" s="71">
        <v>9639.9556998113949</v>
      </c>
      <c r="K3" s="71">
        <v>14842.592024457239</v>
      </c>
    </row>
    <row r="4" spans="1:11" x14ac:dyDescent="0.2">
      <c r="A4" s="71" t="s">
        <v>22</v>
      </c>
      <c r="B4" s="71" t="s">
        <v>2</v>
      </c>
      <c r="C4" s="71" t="s">
        <v>0</v>
      </c>
      <c r="D4" s="71">
        <v>126.66287755764859</v>
      </c>
      <c r="E4" s="71">
        <v>209.27088036117379</v>
      </c>
      <c r="F4" s="71">
        <v>222.8637059724349</v>
      </c>
      <c r="G4" s="71">
        <v>186.26582129708575</v>
      </c>
      <c r="H4" s="71">
        <v>989.24605928422727</v>
      </c>
      <c r="I4" s="71">
        <v>989.42198715527013</v>
      </c>
      <c r="J4" s="71">
        <v>776.68162088152189</v>
      </c>
      <c r="K4" s="71">
        <v>918.44988910700647</v>
      </c>
    </row>
    <row r="5" spans="1:11" x14ac:dyDescent="0.2">
      <c r="A5" s="71" t="s">
        <v>22</v>
      </c>
      <c r="B5" s="71" t="s">
        <v>2</v>
      </c>
      <c r="C5" s="71" t="s">
        <v>0</v>
      </c>
      <c r="D5" s="71">
        <v>2556.7241379310344</v>
      </c>
      <c r="E5" s="71">
        <v>2460.1814098134073</v>
      </c>
      <c r="F5" s="71">
        <v>2072.9735182849936</v>
      </c>
      <c r="G5" s="71">
        <v>2363.2930220098119</v>
      </c>
      <c r="H5" s="71">
        <v>10356.344190568791</v>
      </c>
      <c r="I5" s="71">
        <v>9068.6962589474642</v>
      </c>
      <c r="J5" s="71">
        <v>8602.7724902755945</v>
      </c>
      <c r="K5" s="71">
        <v>9342.6043132639497</v>
      </c>
    </row>
    <row r="6" spans="1:11" x14ac:dyDescent="0.2">
      <c r="A6" s="71" t="s">
        <v>23</v>
      </c>
      <c r="B6" s="71" t="s">
        <v>2</v>
      </c>
      <c r="C6" s="71" t="s">
        <v>0</v>
      </c>
      <c r="D6" s="71">
        <v>282.03114700065919</v>
      </c>
      <c r="E6" s="71">
        <v>293.79060402684564</v>
      </c>
      <c r="F6" s="71">
        <v>213.64424368209009</v>
      </c>
      <c r="G6" s="71">
        <v>263.15533156986498</v>
      </c>
      <c r="H6" s="71">
        <v>1252.1604086140255</v>
      </c>
      <c r="I6" s="71">
        <v>1331.3498098859316</v>
      </c>
      <c r="J6" s="71">
        <v>1079.4213586725286</v>
      </c>
      <c r="K6" s="71">
        <v>1220.9771923908286</v>
      </c>
    </row>
    <row r="7" spans="1:11" x14ac:dyDescent="0.2">
      <c r="A7" s="71" t="s">
        <v>23</v>
      </c>
      <c r="B7" s="71" t="s">
        <v>2</v>
      </c>
      <c r="C7" s="71" t="s">
        <v>0</v>
      </c>
      <c r="D7" s="71">
        <v>1155.1353790613719</v>
      </c>
      <c r="E7" s="71">
        <v>1368.461209050032</v>
      </c>
      <c r="F7" s="71">
        <v>814.99056959637869</v>
      </c>
      <c r="G7" s="71">
        <v>1112.862385902594</v>
      </c>
      <c r="H7" s="71">
        <v>7658.9888077102441</v>
      </c>
      <c r="I7" s="71">
        <v>6241.1372130272293</v>
      </c>
      <c r="J7" s="71">
        <v>5470.3618514654272</v>
      </c>
      <c r="K7" s="71">
        <v>6456.8292907342993</v>
      </c>
    </row>
    <row r="8" spans="1:11" x14ac:dyDescent="0.2">
      <c r="A8" s="71" t="s">
        <v>23</v>
      </c>
      <c r="B8" s="71" t="s">
        <v>2</v>
      </c>
      <c r="C8" s="71" t="s">
        <v>0</v>
      </c>
      <c r="D8" s="71">
        <v>2404.0793918918916</v>
      </c>
      <c r="E8" s="71">
        <v>2601.9975128244987</v>
      </c>
      <c r="F8" s="71">
        <v>2593.1132075471696</v>
      </c>
      <c r="G8" s="71">
        <v>2533.0633707545198</v>
      </c>
      <c r="H8" s="71">
        <v>36169.626416430598</v>
      </c>
      <c r="I8" s="71">
        <v>19039.87532244196</v>
      </c>
      <c r="J8" s="71">
        <v>11666.674429436423</v>
      </c>
      <c r="K8" s="71">
        <v>22292.058722769656</v>
      </c>
    </row>
    <row r="9" spans="1:11" x14ac:dyDescent="0.2">
      <c r="A9" s="71" t="s">
        <v>23</v>
      </c>
      <c r="B9" s="71" t="s">
        <v>2</v>
      </c>
      <c r="C9" s="71" t="s">
        <v>0</v>
      </c>
      <c r="D9" s="71">
        <v>1600.7987202514594</v>
      </c>
      <c r="E9" s="71">
        <v>1456.8466455334408</v>
      </c>
      <c r="F9" s="71">
        <v>720.15671251958906</v>
      </c>
      <c r="G9" s="71">
        <v>1259.2673594348298</v>
      </c>
      <c r="H9" s="71">
        <v>11556.123616940098</v>
      </c>
      <c r="I9" s="71">
        <v>10588.858524280007</v>
      </c>
      <c r="J9" s="71">
        <v>5401.7418896144936</v>
      </c>
      <c r="K9" s="71">
        <v>9182.241343611533</v>
      </c>
    </row>
    <row r="10" spans="1:11" x14ac:dyDescent="0.2">
      <c r="A10" s="71" t="s">
        <v>24</v>
      </c>
      <c r="B10" s="71" t="s">
        <v>2</v>
      </c>
      <c r="C10" s="71" t="s">
        <v>0</v>
      </c>
      <c r="D10" s="71">
        <v>503.30600139567343</v>
      </c>
      <c r="E10" s="71">
        <v>628.95599138961973</v>
      </c>
      <c r="F10" s="71">
        <v>598.58542559706063</v>
      </c>
      <c r="G10" s="71">
        <v>576.94913946078452</v>
      </c>
      <c r="H10" s="71">
        <v>3876.9457161543496</v>
      </c>
      <c r="I10" s="71">
        <v>3508.1381131706362</v>
      </c>
      <c r="J10" s="71">
        <v>3036.4517083271703</v>
      </c>
      <c r="K10" s="71">
        <v>3473.8451792173851</v>
      </c>
    </row>
    <row r="11" spans="1:11" x14ac:dyDescent="0.2">
      <c r="A11" s="71" t="s">
        <v>24</v>
      </c>
      <c r="B11" s="71" t="s">
        <v>2</v>
      </c>
      <c r="C11" s="71" t="s">
        <v>0</v>
      </c>
      <c r="D11" s="71">
        <v>228.03458213256485</v>
      </c>
      <c r="E11" s="71">
        <v>319.10427528675706</v>
      </c>
      <c r="F11" s="71">
        <v>199.94045224108794</v>
      </c>
      <c r="G11" s="71">
        <v>249.02643655346992</v>
      </c>
      <c r="H11" s="71">
        <v>906.11329460013667</v>
      </c>
      <c r="I11" s="71">
        <v>6612.0953922315312</v>
      </c>
      <c r="J11" s="71">
        <v>608.09780670470752</v>
      </c>
      <c r="K11" s="71">
        <v>2708.7688311787915</v>
      </c>
    </row>
    <row r="12" spans="1:11" x14ac:dyDescent="0.2">
      <c r="A12" s="71" t="s">
        <v>24</v>
      </c>
      <c r="B12" s="71" t="s">
        <v>2</v>
      </c>
      <c r="C12" s="71" t="s">
        <v>0</v>
      </c>
      <c r="D12" s="71">
        <v>130.57915585302555</v>
      </c>
      <c r="E12" s="71">
        <v>223.63962569478645</v>
      </c>
      <c r="F12" s="71">
        <v>173.88897292391468</v>
      </c>
      <c r="G12" s="71">
        <v>176.03591815724224</v>
      </c>
      <c r="H12" s="71">
        <v>909.14199778375814</v>
      </c>
      <c r="I12" s="71">
        <v>1253.9514961389962</v>
      </c>
      <c r="J12" s="71">
        <v>721.90791783707868</v>
      </c>
      <c r="K12" s="71">
        <v>961.6671372532777</v>
      </c>
    </row>
    <row r="13" spans="1:11" x14ac:dyDescent="0.2">
      <c r="A13" s="71" t="s">
        <v>24</v>
      </c>
      <c r="B13" s="71" t="s">
        <v>2</v>
      </c>
      <c r="C13" s="71" t="s">
        <v>0</v>
      </c>
      <c r="D13" s="71">
        <v>385.79365079365084</v>
      </c>
      <c r="E13" s="71">
        <v>477.41448963102613</v>
      </c>
      <c r="F13" s="71">
        <v>478.34321262984918</v>
      </c>
      <c r="G13" s="71">
        <v>447.18378435150868</v>
      </c>
      <c r="H13" s="71">
        <v>2522.7155684669219</v>
      </c>
      <c r="I13" s="71">
        <v>3367.6647045505997</v>
      </c>
      <c r="J13" s="71">
        <v>3741.0372040586249</v>
      </c>
      <c r="K13" s="71">
        <v>3210.472492358715</v>
      </c>
    </row>
    <row r="14" spans="1:11" x14ac:dyDescent="0.2">
      <c r="A14" s="71" t="s">
        <v>25</v>
      </c>
      <c r="B14" s="71" t="s">
        <v>2</v>
      </c>
      <c r="C14" s="71" t="s">
        <v>0</v>
      </c>
      <c r="D14" s="71">
        <v>624.50287284536603</v>
      </c>
      <c r="E14" s="71">
        <v>782.72796739684156</v>
      </c>
      <c r="F14" s="71">
        <v>724.84379437659754</v>
      </c>
      <c r="G14" s="71">
        <v>710.69154487293508</v>
      </c>
      <c r="H14" s="71">
        <v>3020.6945911863945</v>
      </c>
      <c r="I14" s="71">
        <v>3086.1174180992539</v>
      </c>
      <c r="J14" s="71">
        <v>4783.4264060630239</v>
      </c>
      <c r="K14" s="71">
        <v>3630.0794717828903</v>
      </c>
    </row>
    <row r="15" spans="1:11" x14ac:dyDescent="0.2">
      <c r="A15" s="71" t="s">
        <v>25</v>
      </c>
      <c r="B15" s="71" t="s">
        <v>2</v>
      </c>
      <c r="C15" s="71" t="s">
        <v>0</v>
      </c>
      <c r="D15" s="71">
        <v>532.81231003039511</v>
      </c>
      <c r="E15" s="71">
        <v>978.97148676171082</v>
      </c>
      <c r="F15" s="71">
        <v>413.99015676266862</v>
      </c>
      <c r="G15" s="71">
        <v>641.92465118492487</v>
      </c>
      <c r="H15" s="71">
        <v>3650.9337030090519</v>
      </c>
      <c r="I15" s="71">
        <v>4502.4745171673821</v>
      </c>
      <c r="J15" s="71">
        <v>6117.2432004224975</v>
      </c>
      <c r="K15" s="71">
        <v>4756.8838068663108</v>
      </c>
    </row>
    <row r="16" spans="1:11" x14ac:dyDescent="0.2">
      <c r="A16" s="71" t="s">
        <v>25</v>
      </c>
      <c r="B16" s="71" t="s">
        <v>2</v>
      </c>
      <c r="C16" s="71" t="s">
        <v>0</v>
      </c>
      <c r="D16" s="71">
        <v>334.16919410745231</v>
      </c>
      <c r="E16" s="71">
        <v>148.37969924812029</v>
      </c>
      <c r="F16" s="71">
        <v>194.37783922575548</v>
      </c>
      <c r="G16" s="71">
        <v>225.64224419377604</v>
      </c>
      <c r="H16" s="71">
        <v>3067.8107771652144</v>
      </c>
      <c r="I16" s="71">
        <v>1303.6233191950187</v>
      </c>
      <c r="J16" s="71">
        <v>2547.6351154808308</v>
      </c>
      <c r="K16" s="71">
        <v>2306.3564039470216</v>
      </c>
    </row>
    <row r="17" spans="1:11" x14ac:dyDescent="0.2">
      <c r="A17" s="71" t="s">
        <v>25</v>
      </c>
      <c r="B17" s="71" t="s">
        <v>2</v>
      </c>
      <c r="C17" s="71" t="s">
        <v>0</v>
      </c>
      <c r="D17" s="71">
        <v>2858.7263253659748</v>
      </c>
      <c r="E17" s="71">
        <v>2052.5811221555905</v>
      </c>
      <c r="F17" s="71">
        <v>2449.3227439343691</v>
      </c>
      <c r="G17" s="71">
        <v>2453.5433971519783</v>
      </c>
      <c r="H17" s="71">
        <v>25196.121125810441</v>
      </c>
      <c r="I17" s="71">
        <v>16706.717643436314</v>
      </c>
      <c r="J17" s="71">
        <v>20264.489235290359</v>
      </c>
      <c r="K17" s="71">
        <v>20722.442668179036</v>
      </c>
    </row>
    <row r="18" spans="1:11" x14ac:dyDescent="0.2">
      <c r="A18" s="71" t="s">
        <v>26</v>
      </c>
      <c r="B18" s="71" t="s">
        <v>2</v>
      </c>
      <c r="C18" s="71" t="s">
        <v>0</v>
      </c>
      <c r="D18" s="71">
        <v>10441.993670886077</v>
      </c>
      <c r="E18" s="71">
        <v>8883.419987215002</v>
      </c>
      <c r="F18" s="71">
        <v>7779.7954629973974</v>
      </c>
      <c r="G18" s="71">
        <v>9035.069707032826</v>
      </c>
      <c r="H18" s="71">
        <v>28245.526893523602</v>
      </c>
      <c r="I18" s="71">
        <v>28776.222276383134</v>
      </c>
      <c r="J18" s="71">
        <v>24986.789195775793</v>
      </c>
      <c r="K18" s="71">
        <v>27336.17945522751</v>
      </c>
    </row>
    <row r="19" spans="1:11" x14ac:dyDescent="0.2">
      <c r="A19" s="71" t="s">
        <v>26</v>
      </c>
      <c r="B19" s="71" t="s">
        <v>2</v>
      </c>
      <c r="C19" s="71" t="s">
        <v>0</v>
      </c>
      <c r="D19" s="71">
        <v>515.45519259669379</v>
      </c>
      <c r="E19" s="71">
        <v>382.07223539255335</v>
      </c>
      <c r="F19" s="71">
        <v>430.5197030268418</v>
      </c>
      <c r="G19" s="71">
        <v>442.68237700536298</v>
      </c>
      <c r="H19" s="71">
        <v>4687.826086956522</v>
      </c>
      <c r="I19" s="71">
        <v>3773.7702839756594</v>
      </c>
      <c r="J19" s="71">
        <v>2934.3435788441102</v>
      </c>
      <c r="K19" s="71">
        <v>3798.6466499254298</v>
      </c>
    </row>
    <row r="20" spans="1:11" x14ac:dyDescent="0.2">
      <c r="A20" s="71" t="s">
        <v>26</v>
      </c>
      <c r="B20" s="71" t="s">
        <v>2</v>
      </c>
      <c r="C20" s="71" t="s">
        <v>0</v>
      </c>
      <c r="D20" s="71">
        <v>4076.4030322173089</v>
      </c>
      <c r="E20" s="71">
        <v>3542.8829124303052</v>
      </c>
      <c r="F20" s="71">
        <v>3541.7669930875577</v>
      </c>
      <c r="G20" s="71">
        <v>3720.3509792450573</v>
      </c>
      <c r="H20" s="71">
        <v>22008.807361376676</v>
      </c>
      <c r="I20" s="71">
        <v>26820.823061630217</v>
      </c>
      <c r="J20" s="71">
        <v>16872.387561724274</v>
      </c>
      <c r="K20" s="71">
        <v>21900.672661577057</v>
      </c>
    </row>
    <row r="21" spans="1:11" x14ac:dyDescent="0.2">
      <c r="A21" s="71" t="s">
        <v>26</v>
      </c>
      <c r="B21" s="71" t="s">
        <v>2</v>
      </c>
      <c r="C21" s="71" t="s">
        <v>0</v>
      </c>
      <c r="D21" s="71">
        <v>633.49792927683973</v>
      </c>
      <c r="E21" s="71">
        <v>654.84276729559747</v>
      </c>
      <c r="F21" s="71">
        <v>317.94202898550725</v>
      </c>
      <c r="G21" s="71">
        <v>535.42757518598148</v>
      </c>
      <c r="H21" s="71">
        <v>3144.2289278978674</v>
      </c>
      <c r="I21" s="71">
        <v>2291.7267603113537</v>
      </c>
      <c r="J21" s="71">
        <v>680.60470202296335</v>
      </c>
      <c r="K21" s="71">
        <v>2038.8534634107282</v>
      </c>
    </row>
    <row r="22" spans="1:11" x14ac:dyDescent="0.2">
      <c r="A22" s="71" t="s">
        <v>27</v>
      </c>
      <c r="B22" s="71" t="s">
        <v>2</v>
      </c>
      <c r="C22" s="71" t="s">
        <v>0</v>
      </c>
      <c r="D22" s="71">
        <v>5352.5084402430793</v>
      </c>
      <c r="E22" s="71">
        <v>5144.4363048235182</v>
      </c>
      <c r="F22" s="71">
        <v>2824.860651865848</v>
      </c>
      <c r="G22" s="71">
        <v>4440.6017989774818</v>
      </c>
      <c r="H22" s="71">
        <v>32092.591131450212</v>
      </c>
      <c r="I22" s="71">
        <v>22039.287370536404</v>
      </c>
      <c r="J22" s="71">
        <v>14687.14775574801</v>
      </c>
      <c r="K22" s="71">
        <v>22939.675419244875</v>
      </c>
    </row>
    <row r="23" spans="1:11" x14ac:dyDescent="0.2">
      <c r="A23" s="71" t="s">
        <v>27</v>
      </c>
      <c r="B23" s="71" t="s">
        <v>2</v>
      </c>
      <c r="C23" s="71" t="s">
        <v>0</v>
      </c>
      <c r="D23" s="71">
        <v>920.2725764399147</v>
      </c>
      <c r="E23" s="71">
        <v>1003.0016207455429</v>
      </c>
      <c r="F23" s="71">
        <v>1084.2836879432625</v>
      </c>
      <c r="G23" s="71">
        <v>1002.5192950429067</v>
      </c>
      <c r="H23" s="71">
        <v>3463.0636833046474</v>
      </c>
      <c r="I23" s="71">
        <v>6487.8253736784545</v>
      </c>
      <c r="J23" s="71">
        <v>5280.7901491077973</v>
      </c>
      <c r="K23" s="71">
        <v>5077.2264020303001</v>
      </c>
    </row>
    <row r="24" spans="1:11" x14ac:dyDescent="0.2">
      <c r="A24" s="71" t="s">
        <v>27</v>
      </c>
      <c r="B24" s="71" t="s">
        <v>2</v>
      </c>
      <c r="C24" s="71" t="s">
        <v>0</v>
      </c>
      <c r="D24" s="71">
        <v>421.59282314170633</v>
      </c>
      <c r="E24" s="71">
        <v>549.73754686663096</v>
      </c>
      <c r="F24" s="71">
        <v>578.25928325433904</v>
      </c>
      <c r="G24" s="71">
        <v>516.52988442089202</v>
      </c>
      <c r="H24" s="71">
        <v>2381.5911346344692</v>
      </c>
      <c r="I24" s="71">
        <v>3386.3184284070362</v>
      </c>
      <c r="J24" s="71">
        <v>3314.5933014354068</v>
      </c>
      <c r="K24" s="71">
        <v>3027.5009548256371</v>
      </c>
    </row>
    <row r="25" spans="1:11" x14ac:dyDescent="0.2">
      <c r="A25" s="71" t="s">
        <v>27</v>
      </c>
      <c r="B25" s="71" t="s">
        <v>2</v>
      </c>
      <c r="C25" s="71" t="s">
        <v>0</v>
      </c>
      <c r="D25" s="71">
        <v>1816.6316516931583</v>
      </c>
      <c r="E25" s="71">
        <v>2223.5456135237541</v>
      </c>
      <c r="F25" s="71">
        <v>1637.4104683195592</v>
      </c>
      <c r="G25" s="71">
        <v>1892.529244512157</v>
      </c>
      <c r="H25" s="71">
        <v>18552.712815715622</v>
      </c>
      <c r="I25" s="71">
        <v>14443.35260115607</v>
      </c>
      <c r="J25" s="71">
        <v>11297.290369827902</v>
      </c>
      <c r="K25" s="71">
        <v>14764.451928899865</v>
      </c>
    </row>
    <row r="26" spans="1:11" x14ac:dyDescent="0.2">
      <c r="A26" s="71" t="s">
        <v>28</v>
      </c>
      <c r="B26" s="71" t="s">
        <v>2</v>
      </c>
      <c r="C26" s="71" t="s">
        <v>0</v>
      </c>
      <c r="D26" s="71">
        <v>1044.6996134155261</v>
      </c>
      <c r="E26" s="71">
        <v>848.44122721476253</v>
      </c>
      <c r="F26" s="71">
        <v>1232.5316877918613</v>
      </c>
      <c r="G26" s="71">
        <v>1041.8908428073833</v>
      </c>
      <c r="H26" s="71">
        <v>6556.5727482678985</v>
      </c>
      <c r="I26" s="71">
        <v>5327.1096661065239</v>
      </c>
      <c r="J26" s="71">
        <v>5413.6564805057951</v>
      </c>
      <c r="K26" s="71">
        <v>5765.7796316267386</v>
      </c>
    </row>
    <row r="27" spans="1:11" x14ac:dyDescent="0.2">
      <c r="A27" s="71" t="s">
        <v>28</v>
      </c>
      <c r="B27" s="71" t="s">
        <v>2</v>
      </c>
      <c r="C27" s="71" t="s">
        <v>0</v>
      </c>
      <c r="D27" s="71">
        <v>2410.6074725274725</v>
      </c>
      <c r="E27" s="71">
        <v>1913.6073968705548</v>
      </c>
      <c r="F27" s="71">
        <v>2433.7178207942525</v>
      </c>
      <c r="G27" s="71">
        <v>2252.6442300640933</v>
      </c>
      <c r="H27" s="71">
        <v>9436.6262034323991</v>
      </c>
      <c r="I27" s="71">
        <v>11653.612176772458</v>
      </c>
      <c r="J27" s="71">
        <v>8831.0819539765835</v>
      </c>
      <c r="K27" s="71">
        <v>9973.7734447271469</v>
      </c>
    </row>
    <row r="28" spans="1:11" x14ac:dyDescent="0.2">
      <c r="A28" s="71" t="s">
        <v>28</v>
      </c>
      <c r="B28" s="71" t="s">
        <v>2</v>
      </c>
      <c r="C28" s="71" t="s">
        <v>0</v>
      </c>
      <c r="D28" s="71">
        <v>17691.132400430572</v>
      </c>
      <c r="E28" s="71">
        <v>24176.148928818246</v>
      </c>
      <c r="F28" s="71">
        <v>24039.355550651071</v>
      </c>
      <c r="G28" s="71">
        <v>21968.878959966631</v>
      </c>
      <c r="H28" s="71">
        <v>23213.712985449278</v>
      </c>
      <c r="I28" s="71">
        <v>21302.516134193822</v>
      </c>
      <c r="J28" s="71">
        <v>22171.103822896381</v>
      </c>
      <c r="K28" s="71">
        <v>22229.110980846493</v>
      </c>
    </row>
    <row r="29" spans="1:11" x14ac:dyDescent="0.2">
      <c r="A29" s="71" t="s">
        <v>28</v>
      </c>
      <c r="B29" s="71" t="s">
        <v>2</v>
      </c>
      <c r="C29" s="71" t="s">
        <v>0</v>
      </c>
      <c r="D29" s="71">
        <v>225.9421943335235</v>
      </c>
      <c r="E29" s="71">
        <v>319.05421216848674</v>
      </c>
      <c r="F29" s="71">
        <v>229.8228190949103</v>
      </c>
      <c r="G29" s="71">
        <v>258.27307519897352</v>
      </c>
      <c r="H29" s="71">
        <v>1268.0207307892756</v>
      </c>
      <c r="I29" s="71">
        <v>1047.7603332265298</v>
      </c>
      <c r="J29" s="71">
        <v>1022.5917583145621</v>
      </c>
      <c r="K29" s="71">
        <v>1112.7909407767891</v>
      </c>
    </row>
    <row r="30" spans="1:11" x14ac:dyDescent="0.2">
      <c r="A30" s="71" t="s">
        <v>29</v>
      </c>
      <c r="B30" s="71" t="s">
        <v>2</v>
      </c>
      <c r="C30" s="71" t="s">
        <v>0</v>
      </c>
      <c r="D30" s="71">
        <v>573.76254980079682</v>
      </c>
      <c r="E30" s="71">
        <v>622.03562485772818</v>
      </c>
      <c r="F30" s="71">
        <v>428.22281879194634</v>
      </c>
      <c r="G30" s="71">
        <v>541.34033115015711</v>
      </c>
      <c r="H30" s="71">
        <v>2416.3689707347676</v>
      </c>
      <c r="I30" s="71">
        <v>2263.3542774287093</v>
      </c>
      <c r="J30" s="71">
        <v>3481.6926770708283</v>
      </c>
      <c r="K30" s="71">
        <v>2720.4719750781019</v>
      </c>
    </row>
    <row r="31" spans="1:11" x14ac:dyDescent="0.2">
      <c r="A31" s="71" t="s">
        <v>29</v>
      </c>
      <c r="B31" s="71" t="s">
        <v>2</v>
      </c>
      <c r="C31" s="71" t="s">
        <v>0</v>
      </c>
      <c r="D31" s="71">
        <v>199.14374445430346</v>
      </c>
      <c r="E31" s="71">
        <v>197.66913963016276</v>
      </c>
      <c r="F31" s="71">
        <v>182.98634561738365</v>
      </c>
      <c r="G31" s="71">
        <v>193.26640990061662</v>
      </c>
      <c r="H31" s="71">
        <v>814.26595700096391</v>
      </c>
      <c r="I31" s="71">
        <v>1172.1906943352365</v>
      </c>
      <c r="J31" s="71">
        <v>984.40685645246549</v>
      </c>
      <c r="K31" s="71">
        <v>990.28783592955517</v>
      </c>
    </row>
    <row r="32" spans="1:11" x14ac:dyDescent="0.2">
      <c r="A32" s="71" t="s">
        <v>29</v>
      </c>
      <c r="B32" s="71" t="s">
        <v>2</v>
      </c>
      <c r="C32" s="71" t="s">
        <v>0</v>
      </c>
      <c r="D32" s="71">
        <v>1129.8814610613372</v>
      </c>
      <c r="E32" s="71">
        <v>815.80812232818153</v>
      </c>
      <c r="F32" s="71">
        <v>762.99929922915203</v>
      </c>
      <c r="G32" s="71">
        <v>902.8962942062235</v>
      </c>
      <c r="H32" s="71">
        <v>4026.7516461252744</v>
      </c>
      <c r="I32" s="71">
        <v>3528.6262524129056</v>
      </c>
      <c r="J32" s="71">
        <v>4600.2107822019816</v>
      </c>
      <c r="K32" s="71">
        <v>4051.8628935800539</v>
      </c>
    </row>
    <row r="33" spans="1:11" x14ac:dyDescent="0.2">
      <c r="A33" s="71" t="s">
        <v>29</v>
      </c>
      <c r="B33" s="71" t="s">
        <v>2</v>
      </c>
      <c r="C33" s="71" t="s">
        <v>0</v>
      </c>
      <c r="D33" s="71">
        <v>2227.7465580219164</v>
      </c>
      <c r="E33" s="71">
        <v>4006.2935990801075</v>
      </c>
      <c r="F33" s="71">
        <v>1770.1721111444108</v>
      </c>
      <c r="G33" s="71">
        <v>2668.0707560821447</v>
      </c>
      <c r="H33" s="71">
        <v>28943.953388001726</v>
      </c>
      <c r="I33" s="71">
        <v>31076.292172488269</v>
      </c>
      <c r="J33" s="71">
        <v>30106.334368822365</v>
      </c>
      <c r="K33" s="71">
        <v>30042.193309770784</v>
      </c>
    </row>
    <row r="34" spans="1:11" x14ac:dyDescent="0.2">
      <c r="A34" s="71" t="s">
        <v>30</v>
      </c>
      <c r="B34" s="71" t="s">
        <v>2</v>
      </c>
      <c r="C34" s="71" t="s">
        <v>0</v>
      </c>
      <c r="D34" s="71">
        <v>1730.8732578397212</v>
      </c>
      <c r="E34" s="71">
        <v>3044.3814987450696</v>
      </c>
      <c r="F34" s="71">
        <v>1683.284801663943</v>
      </c>
      <c r="G34" s="71">
        <v>2152.8465194162445</v>
      </c>
      <c r="H34" s="71">
        <v>9576.7030580675873</v>
      </c>
      <c r="I34" s="71">
        <v>11116.900876714626</v>
      </c>
      <c r="J34" s="71">
        <v>7795.0727264688976</v>
      </c>
      <c r="K34" s="71">
        <v>9496.2255537503715</v>
      </c>
    </row>
    <row r="35" spans="1:11" x14ac:dyDescent="0.2">
      <c r="A35" s="71" t="s">
        <v>30</v>
      </c>
      <c r="B35" s="71" t="s">
        <v>2</v>
      </c>
      <c r="C35" s="71" t="s">
        <v>0</v>
      </c>
      <c r="D35" s="71">
        <v>1732.8259538869618</v>
      </c>
      <c r="E35" s="71">
        <v>2127.8970545769562</v>
      </c>
      <c r="F35" s="71">
        <v>1839.1018407177876</v>
      </c>
      <c r="G35" s="71">
        <v>1899.9416163939015</v>
      </c>
      <c r="H35" s="71">
        <v>5915.7286653686497</v>
      </c>
      <c r="I35" s="71">
        <v>10877.206820307849</v>
      </c>
      <c r="J35" s="71">
        <v>7158.0087687248815</v>
      </c>
      <c r="K35" s="71">
        <v>7983.6480848004603</v>
      </c>
    </row>
    <row r="36" spans="1:11" x14ac:dyDescent="0.2">
      <c r="A36" s="71" t="s">
        <v>30</v>
      </c>
      <c r="B36" s="71" t="s">
        <v>2</v>
      </c>
      <c r="C36" s="71" t="s">
        <v>0</v>
      </c>
      <c r="D36" s="71">
        <v>392.43562407741513</v>
      </c>
      <c r="E36" s="71">
        <v>417.47255762897913</v>
      </c>
      <c r="F36" s="71">
        <v>352.40773286467487</v>
      </c>
      <c r="G36" s="71">
        <v>387.43863819035641</v>
      </c>
      <c r="H36" s="71">
        <v>3936.7081182543407</v>
      </c>
      <c r="I36" s="71">
        <v>2676.6326270104673</v>
      </c>
      <c r="J36" s="71">
        <v>2786.7259535446165</v>
      </c>
      <c r="K36" s="71">
        <v>3133.3555662698077</v>
      </c>
    </row>
    <row r="37" spans="1:11" x14ac:dyDescent="0.2">
      <c r="A37" s="71" t="s">
        <v>30</v>
      </c>
      <c r="B37" s="71" t="s">
        <v>2</v>
      </c>
      <c r="C37" s="71" t="s">
        <v>0</v>
      </c>
      <c r="D37" s="71">
        <v>1512.8735792483089</v>
      </c>
      <c r="E37" s="71">
        <v>1559.9033083704617</v>
      </c>
      <c r="F37" s="71">
        <v>1362.858047270681</v>
      </c>
      <c r="G37" s="71">
        <v>1478.544978296484</v>
      </c>
      <c r="H37" s="71">
        <v>8924.1613640575779</v>
      </c>
      <c r="I37" s="71">
        <v>9190.2307200557916</v>
      </c>
      <c r="J37" s="71">
        <v>6090.3149339654592</v>
      </c>
      <c r="K37" s="71">
        <v>8068.2356726929429</v>
      </c>
    </row>
    <row r="38" spans="1:11" x14ac:dyDescent="0.2">
      <c r="A38" s="71" t="s">
        <v>31</v>
      </c>
      <c r="B38" s="71" t="s">
        <v>2</v>
      </c>
      <c r="C38" s="71" t="s">
        <v>0</v>
      </c>
      <c r="D38" s="71">
        <v>122.11574952561671</v>
      </c>
      <c r="E38" s="71">
        <v>117.53206545776204</v>
      </c>
      <c r="F38" s="71">
        <v>90.557565272098145</v>
      </c>
      <c r="G38" s="71">
        <v>110.06846008515896</v>
      </c>
      <c r="H38" s="71">
        <v>399.20588864115331</v>
      </c>
      <c r="I38" s="71">
        <v>669.90138799770352</v>
      </c>
      <c r="J38" s="71">
        <v>371.85045317220545</v>
      </c>
      <c r="K38" s="71">
        <v>480.31924327035404</v>
      </c>
    </row>
    <row r="39" spans="1:11" x14ac:dyDescent="0.2">
      <c r="A39" s="71" t="s">
        <v>31</v>
      </c>
      <c r="B39" s="71" t="s">
        <v>2</v>
      </c>
      <c r="C39" s="71" t="s">
        <v>0</v>
      </c>
      <c r="D39" s="71">
        <v>703.83697328895028</v>
      </c>
      <c r="E39" s="71">
        <v>851.72727272727275</v>
      </c>
      <c r="F39" s="71">
        <v>639.83901160614005</v>
      </c>
      <c r="G39" s="71">
        <v>731.80108587412099</v>
      </c>
      <c r="H39" s="71">
        <v>5110.0325226244349</v>
      </c>
      <c r="I39" s="71">
        <v>6116.6480179028131</v>
      </c>
      <c r="J39" s="71">
        <v>3402.3481998925308</v>
      </c>
      <c r="K39" s="71">
        <v>4876.3429134732596</v>
      </c>
    </row>
    <row r="40" spans="1:11" x14ac:dyDescent="0.2">
      <c r="A40" s="71" t="s">
        <v>31</v>
      </c>
      <c r="B40" s="71" t="s">
        <v>2</v>
      </c>
      <c r="C40" s="71" t="s">
        <v>0</v>
      </c>
      <c r="D40" s="71">
        <v>1058.3784519113046</v>
      </c>
      <c r="E40" s="71">
        <v>1176.7337215457915</v>
      </c>
      <c r="F40" s="71">
        <v>1050.9146341463415</v>
      </c>
      <c r="G40" s="71">
        <v>1095.3422692011459</v>
      </c>
      <c r="H40" s="71">
        <v>7246.2174604978973</v>
      </c>
      <c r="I40" s="71">
        <v>3692.1863427640351</v>
      </c>
      <c r="J40" s="71">
        <v>9193.8970588235279</v>
      </c>
      <c r="K40" s="71">
        <v>6710.7669540284869</v>
      </c>
    </row>
    <row r="41" spans="1:11" x14ac:dyDescent="0.2">
      <c r="A41" s="71" t="s">
        <v>31</v>
      </c>
      <c r="B41" s="71" t="s">
        <v>2</v>
      </c>
      <c r="C41" s="71" t="s">
        <v>0</v>
      </c>
      <c r="D41" s="71">
        <v>950.54303386099173</v>
      </c>
      <c r="E41" s="71">
        <v>1287.6974366572827</v>
      </c>
      <c r="F41" s="71">
        <v>1023.1426934097422</v>
      </c>
      <c r="G41" s="71">
        <v>1087.1277213093388</v>
      </c>
      <c r="H41" s="71">
        <v>4028.1036417423238</v>
      </c>
      <c r="I41" s="71">
        <v>7695.2594490711081</v>
      </c>
      <c r="J41" s="71">
        <v>3596.8343363695508</v>
      </c>
      <c r="K41" s="71">
        <v>5106.732475727661</v>
      </c>
    </row>
    <row r="42" spans="1:11" x14ac:dyDescent="0.2">
      <c r="A42" s="71" t="s">
        <v>32</v>
      </c>
      <c r="B42" s="71" t="s">
        <v>2</v>
      </c>
      <c r="C42" s="71" t="s">
        <v>0</v>
      </c>
      <c r="D42" s="71">
        <v>346.59484918328491</v>
      </c>
      <c r="E42" s="71">
        <v>459.42143962848297</v>
      </c>
      <c r="F42" s="71">
        <v>311.27786417833073</v>
      </c>
      <c r="G42" s="71">
        <v>372.43138433003287</v>
      </c>
      <c r="H42" s="71">
        <v>1948.9582571825426</v>
      </c>
      <c r="I42" s="71">
        <v>1304.4601393188855</v>
      </c>
      <c r="J42" s="71">
        <v>2095.0668036998973</v>
      </c>
      <c r="K42" s="71">
        <v>1782.8284000671083</v>
      </c>
    </row>
    <row r="43" spans="1:11" x14ac:dyDescent="0.2">
      <c r="A43" s="71" t="s">
        <v>32</v>
      </c>
      <c r="B43" s="71" t="s">
        <v>2</v>
      </c>
      <c r="C43" s="71" t="s">
        <v>0</v>
      </c>
      <c r="D43" s="71">
        <v>304.46139761977417</v>
      </c>
      <c r="E43" s="71">
        <v>458.93052302888367</v>
      </c>
      <c r="F43" s="71">
        <v>322.9086336965633</v>
      </c>
      <c r="G43" s="71">
        <v>362.10018478174038</v>
      </c>
      <c r="H43" s="71">
        <v>1090.9081260834187</v>
      </c>
      <c r="I43" s="71">
        <v>1515.2909616178292</v>
      </c>
      <c r="J43" s="71">
        <v>1265.0485254993068</v>
      </c>
      <c r="K43" s="71">
        <v>1290.4158710668514</v>
      </c>
    </row>
    <row r="44" spans="1:11" x14ac:dyDescent="0.2">
      <c r="A44" s="71" t="s">
        <v>32</v>
      </c>
      <c r="B44" s="71" t="s">
        <v>2</v>
      </c>
      <c r="C44" s="71" t="s">
        <v>0</v>
      </c>
      <c r="D44" s="71">
        <v>2668.4844340761001</v>
      </c>
      <c r="E44" s="71">
        <v>1864.8434679778429</v>
      </c>
      <c r="F44" s="71">
        <v>1589.8095309232149</v>
      </c>
      <c r="G44" s="71">
        <v>2041.0458109923859</v>
      </c>
      <c r="H44" s="71">
        <v>11867.551477170993</v>
      </c>
      <c r="I44" s="71">
        <v>17355.250911834988</v>
      </c>
      <c r="J44" s="71">
        <v>19541.647950589555</v>
      </c>
      <c r="K44" s="71">
        <v>16254.816779865179</v>
      </c>
    </row>
    <row r="45" spans="1:11" x14ac:dyDescent="0.2">
      <c r="A45" s="71" t="s">
        <v>32</v>
      </c>
      <c r="B45" s="71" t="s">
        <v>2</v>
      </c>
      <c r="C45" s="71" t="s">
        <v>0</v>
      </c>
      <c r="D45" s="71">
        <v>375.31501340482578</v>
      </c>
      <c r="E45" s="71">
        <v>425.87699316628704</v>
      </c>
      <c r="F45" s="71">
        <v>289.57305699481867</v>
      </c>
      <c r="G45" s="71">
        <v>363.58835452197718</v>
      </c>
      <c r="H45" s="71">
        <v>2236.8494294461452</v>
      </c>
      <c r="I45" s="71">
        <v>2113.847745262653</v>
      </c>
      <c r="J45" s="71">
        <v>1301.4266419044402</v>
      </c>
      <c r="K45" s="71">
        <v>1884.041272204413</v>
      </c>
    </row>
    <row r="46" spans="1:11" x14ac:dyDescent="0.2">
      <c r="A46" s="71" t="s">
        <v>33</v>
      </c>
      <c r="B46" s="71" t="s">
        <v>2</v>
      </c>
      <c r="C46" s="71" t="s">
        <v>0</v>
      </c>
      <c r="D46" s="71">
        <v>866.42294961382868</v>
      </c>
      <c r="E46" s="71">
        <v>874.7785281992808</v>
      </c>
      <c r="F46" s="71">
        <v>711.93372673626868</v>
      </c>
      <c r="G46" s="71">
        <v>817.71173484979272</v>
      </c>
      <c r="H46" s="71">
        <v>3518.5709755839762</v>
      </c>
      <c r="I46" s="71">
        <v>3249.014166183415</v>
      </c>
      <c r="J46" s="71">
        <v>3471.8646942429095</v>
      </c>
      <c r="K46" s="71">
        <v>3413.1499453367669</v>
      </c>
    </row>
    <row r="47" spans="1:11" x14ac:dyDescent="0.2">
      <c r="A47" s="71" t="s">
        <v>33</v>
      </c>
      <c r="B47" s="71" t="s">
        <v>2</v>
      </c>
      <c r="C47" s="71" t="s">
        <v>0</v>
      </c>
      <c r="D47" s="71">
        <v>204.71771438332763</v>
      </c>
      <c r="E47" s="71">
        <v>195.28986784140969</v>
      </c>
      <c r="F47" s="71">
        <v>207.07044005597885</v>
      </c>
      <c r="G47" s="71">
        <v>202.35934076023872</v>
      </c>
      <c r="H47" s="71">
        <v>1218.7166831194472</v>
      </c>
      <c r="I47" s="71">
        <v>744.08679927667276</v>
      </c>
      <c r="J47" s="71">
        <v>1119.695414616476</v>
      </c>
      <c r="K47" s="71">
        <v>1027.4996323375319</v>
      </c>
    </row>
    <row r="48" spans="1:11" x14ac:dyDescent="0.2">
      <c r="A48" s="71" t="s">
        <v>33</v>
      </c>
      <c r="B48" s="71" t="s">
        <v>2</v>
      </c>
      <c r="C48" s="71" t="s">
        <v>0</v>
      </c>
      <c r="D48" s="71">
        <v>998.49366209411357</v>
      </c>
      <c r="E48" s="71">
        <v>1099.1938013098422</v>
      </c>
      <c r="F48" s="71">
        <v>819.99288670460419</v>
      </c>
      <c r="G48" s="71">
        <v>972.56011670285341</v>
      </c>
      <c r="H48" s="71">
        <v>3757.7156783103169</v>
      </c>
      <c r="I48" s="71">
        <v>8185.1856244810815</v>
      </c>
      <c r="J48" s="71">
        <v>9917.0633222804572</v>
      </c>
      <c r="K48" s="71">
        <v>7286.6548750239526</v>
      </c>
    </row>
    <row r="49" spans="1:11" x14ac:dyDescent="0.2">
      <c r="A49" s="71" t="s">
        <v>33</v>
      </c>
      <c r="B49" s="71" t="s">
        <v>2</v>
      </c>
      <c r="C49" s="71" t="s">
        <v>0</v>
      </c>
      <c r="D49" s="71">
        <v>1870.8742434431742</v>
      </c>
      <c r="E49" s="71">
        <v>1996.1508173249017</v>
      </c>
      <c r="F49" s="71">
        <v>1538.7169553327255</v>
      </c>
      <c r="G49" s="71">
        <v>1801.9140053669337</v>
      </c>
      <c r="H49" s="71">
        <v>8504.2353017774585</v>
      </c>
      <c r="I49" s="71">
        <v>8856.2595586628795</v>
      </c>
      <c r="J49" s="71">
        <v>6473.9878542510123</v>
      </c>
      <c r="K49" s="71">
        <v>7944.8275715637837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90</v>
      </c>
      <c r="C5" s="29">
        <v>7440</v>
      </c>
      <c r="D5" s="30">
        <v>810</v>
      </c>
      <c r="E5" s="28">
        <v>1830</v>
      </c>
      <c r="F5" s="29">
        <v>70</v>
      </c>
      <c r="G5" s="30">
        <v>40</v>
      </c>
      <c r="H5" s="28">
        <v>50</v>
      </c>
      <c r="I5" s="29">
        <v>2300</v>
      </c>
      <c r="J5" s="30">
        <v>70</v>
      </c>
      <c r="K5" s="28">
        <v>2480</v>
      </c>
      <c r="L5" s="29">
        <v>70</v>
      </c>
      <c r="M5" s="30">
        <v>80</v>
      </c>
      <c r="O5" s="8">
        <v>50</v>
      </c>
      <c r="P5" s="31">
        <f t="shared" ref="P5:P12" si="0">AVERAGE(B5:D5)</f>
        <v>2780</v>
      </c>
      <c r="Q5" s="31">
        <f t="shared" ref="Q5:Q12" si="1">AVERAGE(E5:G5)</f>
        <v>646.66666666666663</v>
      </c>
      <c r="R5" s="31">
        <f t="shared" ref="R5:R12" si="2">AVERAGE(H5:J5)</f>
        <v>806.66666666666663</v>
      </c>
      <c r="S5" s="31">
        <f t="shared" ref="S5:S12" si="3">AVERAGE(K5:M5)</f>
        <v>876.66666666666663</v>
      </c>
    </row>
    <row r="6" spans="1:28" x14ac:dyDescent="0.2">
      <c r="A6" s="8">
        <v>150</v>
      </c>
      <c r="B6" s="28">
        <v>11520</v>
      </c>
      <c r="C6" s="29">
        <v>15440</v>
      </c>
      <c r="D6" s="30">
        <v>7930</v>
      </c>
      <c r="E6" s="28">
        <v>4740</v>
      </c>
      <c r="F6" s="29">
        <v>50</v>
      </c>
      <c r="G6" s="30">
        <v>480</v>
      </c>
      <c r="H6" s="28">
        <v>23220</v>
      </c>
      <c r="I6" s="29">
        <v>860</v>
      </c>
      <c r="J6" s="30">
        <v>490</v>
      </c>
      <c r="K6" s="28">
        <v>2550</v>
      </c>
      <c r="L6" s="29">
        <v>12430</v>
      </c>
      <c r="M6" s="30">
        <v>2420</v>
      </c>
      <c r="O6" s="8">
        <v>150</v>
      </c>
      <c r="P6" s="32">
        <f t="shared" si="0"/>
        <v>11630</v>
      </c>
      <c r="Q6" s="32">
        <f t="shared" si="1"/>
        <v>1756.6666666666667</v>
      </c>
      <c r="R6" s="32">
        <f t="shared" si="2"/>
        <v>8190</v>
      </c>
      <c r="S6" s="32">
        <f t="shared" si="3"/>
        <v>5800</v>
      </c>
    </row>
    <row r="7" spans="1:28" x14ac:dyDescent="0.2">
      <c r="A7" s="8">
        <v>450</v>
      </c>
      <c r="B7" s="28">
        <v>6940</v>
      </c>
      <c r="C7" s="29">
        <v>10090</v>
      </c>
      <c r="D7" s="30">
        <v>5620</v>
      </c>
      <c r="E7" s="28">
        <v>16440</v>
      </c>
      <c r="F7" s="29">
        <v>540</v>
      </c>
      <c r="G7" s="30">
        <v>190</v>
      </c>
      <c r="H7" s="28">
        <v>84190</v>
      </c>
      <c r="I7" s="29">
        <v>73740</v>
      </c>
      <c r="J7" s="30">
        <v>102910</v>
      </c>
      <c r="K7" s="28">
        <v>970</v>
      </c>
      <c r="L7" s="29">
        <v>190</v>
      </c>
      <c r="M7" s="30">
        <v>14060</v>
      </c>
      <c r="O7" s="8">
        <v>450</v>
      </c>
      <c r="P7" s="32">
        <f t="shared" si="0"/>
        <v>7550</v>
      </c>
      <c r="Q7" s="32">
        <f t="shared" si="1"/>
        <v>5723.333333333333</v>
      </c>
      <c r="R7" s="32">
        <f t="shared" si="2"/>
        <v>86946.666666666672</v>
      </c>
      <c r="S7" s="32">
        <f t="shared" si="3"/>
        <v>5073.333333333333</v>
      </c>
    </row>
    <row r="8" spans="1:28" x14ac:dyDescent="0.2">
      <c r="A8" s="8">
        <v>1350</v>
      </c>
      <c r="B8" s="28">
        <v>67490</v>
      </c>
      <c r="C8" s="29">
        <v>7280</v>
      </c>
      <c r="D8" s="30">
        <v>45470</v>
      </c>
      <c r="E8" s="28">
        <v>29940</v>
      </c>
      <c r="F8" s="29">
        <v>34300</v>
      </c>
      <c r="G8" s="30">
        <v>31350</v>
      </c>
      <c r="H8" s="28">
        <v>239960</v>
      </c>
      <c r="I8" s="29">
        <v>136730</v>
      </c>
      <c r="J8" s="30">
        <v>242350</v>
      </c>
      <c r="K8" s="28">
        <v>49390</v>
      </c>
      <c r="L8" s="29">
        <v>43420</v>
      </c>
      <c r="M8" s="30">
        <v>51430</v>
      </c>
      <c r="O8" s="8">
        <v>1350</v>
      </c>
      <c r="P8" s="32">
        <f t="shared" si="0"/>
        <v>40080</v>
      </c>
      <c r="Q8" s="32">
        <f t="shared" si="1"/>
        <v>31863.333333333332</v>
      </c>
      <c r="R8" s="32">
        <f t="shared" si="2"/>
        <v>206346.66666666666</v>
      </c>
      <c r="S8" s="32">
        <f t="shared" si="3"/>
        <v>48080</v>
      </c>
    </row>
    <row r="9" spans="1:28" x14ac:dyDescent="0.2">
      <c r="A9" s="8">
        <v>4050</v>
      </c>
      <c r="B9" s="28">
        <v>205250</v>
      </c>
      <c r="C9" s="29">
        <v>90950</v>
      </c>
      <c r="D9" s="30">
        <v>247400</v>
      </c>
      <c r="E9" s="28">
        <v>225980</v>
      </c>
      <c r="F9" s="29">
        <v>172820</v>
      </c>
      <c r="G9" s="30">
        <v>247570</v>
      </c>
      <c r="H9" s="28">
        <v>367820</v>
      </c>
      <c r="I9" s="29">
        <v>528430</v>
      </c>
      <c r="J9" s="30">
        <v>440820</v>
      </c>
      <c r="K9" s="28">
        <v>192800</v>
      </c>
      <c r="L9" s="29">
        <v>148910</v>
      </c>
      <c r="M9" s="30">
        <v>193590</v>
      </c>
      <c r="O9" s="8">
        <v>4050</v>
      </c>
      <c r="P9" s="32">
        <f t="shared" si="0"/>
        <v>181200</v>
      </c>
      <c r="Q9" s="32">
        <f t="shared" si="1"/>
        <v>215456.66666666666</v>
      </c>
      <c r="R9" s="32">
        <f t="shared" si="2"/>
        <v>445690</v>
      </c>
      <c r="S9" s="32">
        <f t="shared" si="3"/>
        <v>178433.33333333334</v>
      </c>
    </row>
    <row r="10" spans="1:28" x14ac:dyDescent="0.2">
      <c r="A10" s="8">
        <v>12150</v>
      </c>
      <c r="B10" s="28">
        <v>541410</v>
      </c>
      <c r="C10" s="29">
        <v>329340</v>
      </c>
      <c r="D10" s="30">
        <v>473590</v>
      </c>
      <c r="E10" s="28">
        <v>498190</v>
      </c>
      <c r="F10" s="29">
        <v>408000</v>
      </c>
      <c r="G10" s="30">
        <v>521270</v>
      </c>
      <c r="H10" s="28">
        <v>480020</v>
      </c>
      <c r="I10" s="29">
        <v>568240</v>
      </c>
      <c r="J10" s="30">
        <v>491360</v>
      </c>
      <c r="K10" s="28">
        <v>354670</v>
      </c>
      <c r="L10" s="29">
        <v>320980</v>
      </c>
      <c r="M10" s="30">
        <v>459360</v>
      </c>
      <c r="O10" s="8">
        <v>12150</v>
      </c>
      <c r="P10" s="32">
        <f t="shared" si="0"/>
        <v>448113.33333333331</v>
      </c>
      <c r="Q10" s="32">
        <f t="shared" si="1"/>
        <v>475820</v>
      </c>
      <c r="R10" s="32">
        <f t="shared" si="2"/>
        <v>513206.66666666669</v>
      </c>
      <c r="S10" s="32">
        <f t="shared" si="3"/>
        <v>378336.66666666669</v>
      </c>
    </row>
    <row r="11" spans="1:28" x14ac:dyDescent="0.2">
      <c r="A11" s="8">
        <v>36450</v>
      </c>
      <c r="B11" s="28">
        <v>697170</v>
      </c>
      <c r="C11" s="29">
        <v>662020</v>
      </c>
      <c r="D11" s="30">
        <v>617050</v>
      </c>
      <c r="E11" s="28">
        <v>521930</v>
      </c>
      <c r="F11" s="29">
        <v>511680</v>
      </c>
      <c r="G11" s="30">
        <v>517980</v>
      </c>
      <c r="H11" s="28">
        <v>578500</v>
      </c>
      <c r="I11" s="29">
        <v>714880</v>
      </c>
      <c r="J11" s="30">
        <v>517090</v>
      </c>
      <c r="K11" s="28">
        <v>551030</v>
      </c>
      <c r="L11" s="29">
        <v>440190</v>
      </c>
      <c r="M11" s="30">
        <v>708030</v>
      </c>
      <c r="O11" s="8">
        <v>36450</v>
      </c>
      <c r="P11" s="32">
        <f t="shared" si="0"/>
        <v>658746.66666666663</v>
      </c>
      <c r="Q11" s="32">
        <f t="shared" si="1"/>
        <v>517196.66666666669</v>
      </c>
      <c r="R11" s="32">
        <f t="shared" si="2"/>
        <v>603490</v>
      </c>
      <c r="S11" s="32">
        <f t="shared" si="3"/>
        <v>566416.66666666663</v>
      </c>
    </row>
    <row r="12" spans="1:28" x14ac:dyDescent="0.2">
      <c r="A12" s="8">
        <v>0</v>
      </c>
      <c r="B12" s="33">
        <v>869230</v>
      </c>
      <c r="C12" s="34">
        <v>597870</v>
      </c>
      <c r="D12" s="35">
        <v>703960</v>
      </c>
      <c r="E12" s="33">
        <v>577360</v>
      </c>
      <c r="F12" s="34">
        <v>742090</v>
      </c>
      <c r="G12" s="35">
        <v>705180</v>
      </c>
      <c r="H12" s="33">
        <v>724910</v>
      </c>
      <c r="I12" s="34">
        <v>658380</v>
      </c>
      <c r="J12" s="35">
        <v>695920</v>
      </c>
      <c r="K12" s="33">
        <v>580410</v>
      </c>
      <c r="L12" s="34">
        <v>516210</v>
      </c>
      <c r="M12" s="35">
        <v>521070</v>
      </c>
      <c r="O12" s="8">
        <v>0</v>
      </c>
      <c r="P12" s="36">
        <f t="shared" si="0"/>
        <v>723686.66666666663</v>
      </c>
      <c r="Q12" s="36">
        <f t="shared" si="1"/>
        <v>674876.66666666663</v>
      </c>
      <c r="R12" s="36">
        <f t="shared" si="2"/>
        <v>693070</v>
      </c>
      <c r="S12" s="36">
        <f t="shared" si="3"/>
        <v>539230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1730.8732578397212</v>
      </c>
      <c r="C14" s="24">
        <f>IFERROR((Q19-INDEX(C5:C12,Q14))/(INDEX(C5:C12,Q14+1)-INDEX(C5:C12,Q14))*(INDEX(A5:A12,Q14+1)-INDEX(A5:A12,Q14))+INDEX(A5:A12,Q14), "≤" &amp; A5)</f>
        <v>3044.3814987450696</v>
      </c>
      <c r="D14" s="24">
        <f>IFERROR((R19-INDEX(D5:D12,R14))/(INDEX(D5:D12,R14+1)-INDEX(D5:D12,R14))*(INDEX(A5:A12,R14+1)-INDEX(A5:A12,R14))+INDEX(A5:A12,R14), "≤" &amp; A5)</f>
        <v>1683.284801663943</v>
      </c>
      <c r="E14" s="24">
        <f>IFERROR((S19-INDEX(E5:E12,S14))/(INDEX(E5:E12,S14+1)-INDEX(E5:E12,S14))*(INDEX(A5:A12,S14+1)-INDEX(A5:A12,S14))+INDEX(A5:A12,S14), "≤" &amp; A5)</f>
        <v>1732.8259538869618</v>
      </c>
      <c r="F14" s="24">
        <f>IFERROR((T19-INDEX(F5:F12,T14))/(INDEX(F5:F12,T14+1)-INDEX(F5:F12,T14))*(INDEX(A5:A12,T14+1)-INDEX(A5:A12,T14))+INDEX(A5:A12,T14), "≤" &amp; A5)</f>
        <v>2127.8970545769562</v>
      </c>
      <c r="G14" s="24">
        <f>IFERROR((U19-INDEX(G5:G12,U14))/(INDEX(G5:G12,U14+1)-INDEX(G5:G12,U14))*(INDEX(A5:A12,U14+1)-INDEX(A5:A12,U14))+INDEX(A5:A12,U14), "≤" &amp; A5)</f>
        <v>1839.1018407177876</v>
      </c>
      <c r="H14" s="24">
        <f>IFERROR((V19-INDEX(H5:H12,V14))/(INDEX(H5:H12,V14+1)-INDEX(H5:H12,V14))*(INDEX(A5:A12,V14+1)-INDEX(A5:A12,V14))+INDEX(A5:A12,V14), "≤" &amp; A5)</f>
        <v>392.43562407741513</v>
      </c>
      <c r="I14" s="24">
        <f>IFERROR((W19-INDEX(I5:I12,W14))/(INDEX(I5:I12,W14+1)-INDEX(I5:I12,W14))*(INDEX(A5:A12,W14+1)-INDEX(A5:A12,W14))+INDEX(A5:A12,W14), "≤" &amp; A5)</f>
        <v>417.47255762897913</v>
      </c>
      <c r="J14" s="24">
        <f>IFERROR((X19-INDEX(J5:J12,X14))/(INDEX(J5:J12,X14+1)-INDEX(J5:J12,X14))*(INDEX(A5:A12,X14+1)-INDEX(A5:A12,X14))+INDEX(A5:A12,X14), "≤" &amp; A5)</f>
        <v>352.40773286467487</v>
      </c>
      <c r="K14" s="24">
        <f>IFERROR((Y19-INDEX(K5:K12,Y14))/(INDEX(K5:K12,Y14+1)-INDEX(K5:K12,Y14))*(INDEX(A5:A12,Y14+1)-INDEX(A5:A12,Y14))+INDEX(A5:A12,Y14), "≤" &amp; A5)</f>
        <v>1512.8735792483089</v>
      </c>
      <c r="L14" s="24">
        <f>IFERROR((Z19-INDEX(L5:L12,Z14))/(INDEX(L5:L12,Z14+1)-INDEX(L5:L12,Z14))*(INDEX(A5:A12,Z14+1)-INDEX(A5:A12,Z14))+INDEX(A5:A12,Z14), "≤" &amp; A5)</f>
        <v>1559.9033083704617</v>
      </c>
      <c r="M14" s="25">
        <f>IFERROR((AA19-INDEX(M5:M12,AA14))/(INDEX(M5:M12,AA14+1)-INDEX(M5:M12,AA14))*(INDEX(A5:A12,AA14+1)-INDEX(A5:A12,AA14))+INDEX(A5:A12,AA14), "≤" &amp; A5)</f>
        <v>1362.858047270681</v>
      </c>
      <c r="O14" s="37" t="s">
        <v>5</v>
      </c>
      <c r="P14" s="38">
        <f t="shared" ref="P14:AA14" si="4">MATCH(P19,B5:B12)</f>
        <v>4</v>
      </c>
      <c r="Q14" s="38">
        <f t="shared" si="4"/>
        <v>4</v>
      </c>
      <c r="R14" s="38">
        <f t="shared" si="4"/>
        <v>4</v>
      </c>
      <c r="S14" s="38">
        <f t="shared" si="4"/>
        <v>4</v>
      </c>
      <c r="T14" s="38">
        <f t="shared" si="4"/>
        <v>4</v>
      </c>
      <c r="U14" s="38">
        <f t="shared" si="4"/>
        <v>4</v>
      </c>
      <c r="V14" s="38">
        <f t="shared" si="4"/>
        <v>2</v>
      </c>
      <c r="W14" s="38">
        <f t="shared" si="4"/>
        <v>2</v>
      </c>
      <c r="X14" s="38">
        <f t="shared" si="4"/>
        <v>2</v>
      </c>
      <c r="Y14" s="38">
        <f t="shared" si="4"/>
        <v>4</v>
      </c>
      <c r="Z14" s="38">
        <f t="shared" si="4"/>
        <v>4</v>
      </c>
      <c r="AA14" s="39">
        <f t="shared" si="4"/>
        <v>4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9576.7030580675873</v>
      </c>
      <c r="C16" s="26">
        <f>IFERROR((Q21-INDEX(C5:C12,Q16))/(INDEX(C5:C12,Q16+1)-INDEX(C5:C12,Q16))*(INDEX(A5:A12,Q16+1)-INDEX(A5:A12,Q16))+INDEX(A5:A12,Q16), "≤" &amp; A5)</f>
        <v>11116.900876714626</v>
      </c>
      <c r="D16" s="26">
        <f>IFERROR((R21-INDEX(D5:D12,R16))/(INDEX(D5:D12,R16+1)-INDEX(D5:D12,R16))*(INDEX(A5:A12,R16+1)-INDEX(A5:A12,R16))+INDEX(A5:A12,R16), "≤" &amp; A5)</f>
        <v>7795.0727264688976</v>
      </c>
      <c r="E16" s="26">
        <f>IFERROR((S21-INDEX(E5:E12,S16))/(INDEX(E5:E12,S16+1)-INDEX(E5:E12,S16))*(INDEX(A5:A12,S16+1)-INDEX(A5:A12,S16))+INDEX(A5:A12,S16), "≤" &amp; A5)</f>
        <v>5915.7286653686497</v>
      </c>
      <c r="F16" s="26">
        <f>IFERROR((T21-INDEX(F5:F12,T16))/(INDEX(F5:F12,T16+1)-INDEX(F5:F12,T16))*(INDEX(A5:A12,T16+1)-INDEX(A5:A12,T16))+INDEX(A5:A12,T16), "≤" &amp; A5)</f>
        <v>10877.206820307849</v>
      </c>
      <c r="G16" s="26">
        <f>IFERROR((U21-INDEX(G5:G12,U16))/(INDEX(G5:G12,U16+1)-INDEX(G5:G12,U16))*(INDEX(A5:A12,U16+1)-INDEX(A5:A12,U16))+INDEX(A5:A12,U16), "≤" &amp; A5)</f>
        <v>7158.0087687248815</v>
      </c>
      <c r="H16" s="26">
        <f>IFERROR((V21-INDEX(H5:H12,V16))/(INDEX(H5:H12,V16+1)-INDEX(H5:H12,V16))*(INDEX(A5:A12,V16+1)-INDEX(A5:A12,V16))+INDEX(A5:A12,V16), "≤" &amp; A5)</f>
        <v>3936.7081182543407</v>
      </c>
      <c r="I16" s="26">
        <f>IFERROR((W21-INDEX(I5:I12,W16))/(INDEX(I5:I12,W16+1)-INDEX(I5:I12,W16))*(INDEX(A5:A12,W16+1)-INDEX(A5:A12,W16))+INDEX(A5:A12,W16), "≤" &amp; A5)</f>
        <v>2676.6326270104673</v>
      </c>
      <c r="J16" s="26">
        <f>IFERROR((X21-INDEX(J5:J12,X16))/(INDEX(J5:J12,X16+1)-INDEX(J5:J12,X16))*(INDEX(A5:A12,X16+1)-INDEX(A5:A12,X16))+INDEX(A5:A12,X16), "≤" &amp; A5)</f>
        <v>2786.7259535446165</v>
      </c>
      <c r="K16" s="26">
        <f>IFERROR((Y21-INDEX(K5:K12,Y16))/(INDEX(K5:K12,Y16+1)-INDEX(K5:K12,Y16))*(INDEX(A5:A12,Y16+1)-INDEX(A5:A12,Y16))+INDEX(A5:A12,Y16), "≤" &amp; A5)</f>
        <v>8924.1613640575779</v>
      </c>
      <c r="L16" s="26">
        <f>IFERROR((Z21-INDEX(L5:L12,Z16))/(INDEX(L5:L12,Z16+1)-INDEX(L5:L12,Z16))*(INDEX(A5:A12,Z16+1)-INDEX(A5:A12,Z16))+INDEX(A5:A12,Z16), "≤" &amp; A5)</f>
        <v>9190.2307200557916</v>
      </c>
      <c r="M16" s="26">
        <f>IFERROR((AA21-INDEX(M5:M12,AA16))/(INDEX(M5:M12,AA16+1)-INDEX(M5:M12,AA16))*(INDEX(A5:A12,AA16+1)-INDEX(A5:A12,AA16))+INDEX(A5:A12,AA16), "≤" &amp; A5)</f>
        <v>6090.3149339654592</v>
      </c>
      <c r="O16" s="41" t="s">
        <v>7</v>
      </c>
      <c r="P16" s="43">
        <f t="shared" ref="P16:AA16" si="5">MATCH(P21,B5:B12)</f>
        <v>5</v>
      </c>
      <c r="Q16" s="43">
        <f t="shared" si="5"/>
        <v>5</v>
      </c>
      <c r="R16" s="43">
        <f t="shared" si="5"/>
        <v>5</v>
      </c>
      <c r="S16" s="43">
        <f t="shared" si="5"/>
        <v>5</v>
      </c>
      <c r="T16" s="43">
        <f t="shared" si="5"/>
        <v>5</v>
      </c>
      <c r="U16" s="43">
        <f t="shared" si="5"/>
        <v>5</v>
      </c>
      <c r="V16" s="43">
        <f t="shared" si="5"/>
        <v>4</v>
      </c>
      <c r="W16" s="43">
        <f t="shared" si="5"/>
        <v>4</v>
      </c>
      <c r="X16" s="43">
        <f t="shared" si="5"/>
        <v>4</v>
      </c>
      <c r="Y16" s="43">
        <f t="shared" si="5"/>
        <v>5</v>
      </c>
      <c r="Z16" s="43">
        <f t="shared" si="5"/>
        <v>5</v>
      </c>
      <c r="AA16" s="44">
        <f t="shared" si="5"/>
        <v>5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2152.8465194162445</v>
      </c>
      <c r="D19" s="47"/>
      <c r="E19" s="45"/>
      <c r="F19" s="46">
        <f>IFERROR(AVERAGE(E14:G14), "≤" &amp; A5)</f>
        <v>1899.9416163939015</v>
      </c>
      <c r="G19" s="48"/>
      <c r="H19" s="45"/>
      <c r="I19" s="46">
        <f>IFERROR(AVERAGE(H14:J14), "≤" &amp; A5)</f>
        <v>387.43863819035641</v>
      </c>
      <c r="J19" s="48"/>
      <c r="K19" s="45"/>
      <c r="L19" s="46">
        <f>IFERROR(AVERAGE(K14:M14), "≤" &amp; A5)</f>
        <v>1478.544978296484</v>
      </c>
      <c r="M19" s="48"/>
      <c r="O19" s="41" t="s">
        <v>9</v>
      </c>
      <c r="P19" s="49">
        <f t="shared" ref="P19:AA19" si="6">B12*0.1</f>
        <v>86923</v>
      </c>
      <c r="Q19" s="49">
        <f t="shared" si="6"/>
        <v>59787</v>
      </c>
      <c r="R19" s="49">
        <f t="shared" si="6"/>
        <v>70396</v>
      </c>
      <c r="S19" s="49">
        <f t="shared" si="6"/>
        <v>57736</v>
      </c>
      <c r="T19" s="49">
        <f t="shared" si="6"/>
        <v>74209</v>
      </c>
      <c r="U19" s="49">
        <f t="shared" si="6"/>
        <v>70518</v>
      </c>
      <c r="V19" s="49">
        <f t="shared" si="6"/>
        <v>72491</v>
      </c>
      <c r="W19" s="49">
        <f t="shared" si="6"/>
        <v>65838</v>
      </c>
      <c r="X19" s="49">
        <f t="shared" si="6"/>
        <v>69592</v>
      </c>
      <c r="Y19" s="49">
        <f t="shared" si="6"/>
        <v>58041</v>
      </c>
      <c r="Z19" s="49">
        <f t="shared" si="6"/>
        <v>51621</v>
      </c>
      <c r="AA19" s="50">
        <f t="shared" si="6"/>
        <v>52107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9496.2255537503715</v>
      </c>
      <c r="D21" s="54"/>
      <c r="E21" s="52"/>
      <c r="F21" s="53">
        <f>IFERROR(AVERAGE(E16:G16), "≤" &amp; A5)</f>
        <v>7983.6480848004603</v>
      </c>
      <c r="G21" s="54"/>
      <c r="H21" s="52"/>
      <c r="I21" s="53">
        <f>IFERROR(AVERAGE(H16:J16), "≤" &amp; A5)</f>
        <v>3133.3555662698077</v>
      </c>
      <c r="J21" s="54"/>
      <c r="K21" s="52"/>
      <c r="L21" s="53">
        <f>IFERROR(AVERAGE(K16:M16), "≤" &amp; A5)</f>
        <v>8068.2356726929429</v>
      </c>
      <c r="M21" s="54"/>
      <c r="O21" s="55" t="s">
        <v>11</v>
      </c>
      <c r="P21" s="56">
        <f t="shared" ref="P21:AA21" si="7">B12*0.5</f>
        <v>434615</v>
      </c>
      <c r="Q21" s="56">
        <f t="shared" si="7"/>
        <v>298935</v>
      </c>
      <c r="R21" s="56">
        <f t="shared" si="7"/>
        <v>351980</v>
      </c>
      <c r="S21" s="56">
        <f t="shared" si="7"/>
        <v>288680</v>
      </c>
      <c r="T21" s="56">
        <f t="shared" si="7"/>
        <v>371045</v>
      </c>
      <c r="U21" s="56">
        <f t="shared" si="7"/>
        <v>352590</v>
      </c>
      <c r="V21" s="56">
        <f t="shared" si="7"/>
        <v>362455</v>
      </c>
      <c r="W21" s="56">
        <f t="shared" si="7"/>
        <v>329190</v>
      </c>
      <c r="X21" s="56">
        <f t="shared" si="7"/>
        <v>347960</v>
      </c>
      <c r="Y21" s="56">
        <f t="shared" si="7"/>
        <v>290205</v>
      </c>
      <c r="Z21" s="56">
        <f t="shared" si="7"/>
        <v>258105</v>
      </c>
      <c r="AA21" s="57">
        <f t="shared" si="7"/>
        <v>260535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2152.8465194162445</v>
      </c>
      <c r="I26" s="21">
        <f>IF(C21 &gt; A11, "≥" &amp; A11, C21)</f>
        <v>9496.2255537503715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1899.9416163939015</v>
      </c>
      <c r="I27" s="22">
        <f>IF(F21 &gt; A11, "≥" &amp; A11, F21)</f>
        <v>7983.6480848004603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387.43863819035641</v>
      </c>
      <c r="I28" s="22">
        <f>IF(I21 &gt; A11, "≥" &amp; A11, I21)</f>
        <v>3133.3555662698077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1478.544978296484</v>
      </c>
      <c r="I29" s="23">
        <f>IF(L21 &gt; A11, "≥" &amp; A11, L21)</f>
        <v>8068.2356726929429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19930</v>
      </c>
      <c r="C5" s="29">
        <v>4230</v>
      </c>
      <c r="D5" s="30">
        <v>4040</v>
      </c>
      <c r="E5" s="28">
        <v>140</v>
      </c>
      <c r="F5" s="29">
        <v>60</v>
      </c>
      <c r="G5" s="30">
        <v>50</v>
      </c>
      <c r="H5" s="28">
        <v>70</v>
      </c>
      <c r="I5" s="29">
        <v>90</v>
      </c>
      <c r="J5" s="30">
        <v>70</v>
      </c>
      <c r="K5" s="28">
        <v>4220</v>
      </c>
      <c r="L5" s="29">
        <v>80</v>
      </c>
      <c r="M5" s="30">
        <v>90</v>
      </c>
      <c r="O5" s="8">
        <v>50</v>
      </c>
      <c r="P5" s="31">
        <f t="shared" ref="P5:P12" si="0">AVERAGE(B5:D5)</f>
        <v>9400</v>
      </c>
      <c r="Q5" s="31">
        <f t="shared" ref="Q5:Q12" si="1">AVERAGE(E5:G5)</f>
        <v>83.333333333333329</v>
      </c>
      <c r="R5" s="31">
        <f t="shared" ref="R5:R12" si="2">AVERAGE(H5:J5)</f>
        <v>76.666666666666671</v>
      </c>
      <c r="S5" s="31">
        <f t="shared" ref="S5:S12" si="3">AVERAGE(K5:M5)</f>
        <v>1463.3333333333333</v>
      </c>
    </row>
    <row r="6" spans="1:28" x14ac:dyDescent="0.2">
      <c r="A6" s="8">
        <v>150</v>
      </c>
      <c r="B6" s="28">
        <v>93710</v>
      </c>
      <c r="C6" s="29">
        <v>94670</v>
      </c>
      <c r="D6" s="30">
        <v>131200</v>
      </c>
      <c r="E6" s="28">
        <v>13580</v>
      </c>
      <c r="F6" s="29">
        <v>720</v>
      </c>
      <c r="G6" s="30">
        <v>9000</v>
      </c>
      <c r="H6" s="28">
        <v>990</v>
      </c>
      <c r="I6" s="29">
        <v>6100</v>
      </c>
      <c r="J6" s="30">
        <v>5860</v>
      </c>
      <c r="K6" s="28">
        <v>4930</v>
      </c>
      <c r="L6" s="29">
        <v>90</v>
      </c>
      <c r="M6" s="30">
        <v>130</v>
      </c>
      <c r="O6" s="8">
        <v>150</v>
      </c>
      <c r="P6" s="32">
        <f t="shared" si="0"/>
        <v>106526.66666666667</v>
      </c>
      <c r="Q6" s="32">
        <f t="shared" si="1"/>
        <v>7766.666666666667</v>
      </c>
      <c r="R6" s="32">
        <f t="shared" si="2"/>
        <v>4316.666666666667</v>
      </c>
      <c r="S6" s="32">
        <f t="shared" si="3"/>
        <v>1716.6666666666667</v>
      </c>
    </row>
    <row r="7" spans="1:28" x14ac:dyDescent="0.2">
      <c r="A7" s="8">
        <v>450</v>
      </c>
      <c r="B7" s="28">
        <v>421120</v>
      </c>
      <c r="C7" s="29">
        <v>254180</v>
      </c>
      <c r="D7" s="30">
        <v>329800</v>
      </c>
      <c r="E7" s="28">
        <v>41030</v>
      </c>
      <c r="F7" s="29">
        <v>9380</v>
      </c>
      <c r="G7" s="30">
        <v>33540</v>
      </c>
      <c r="H7" s="28">
        <v>12600</v>
      </c>
      <c r="I7" s="29">
        <v>890</v>
      </c>
      <c r="J7" s="30">
        <v>26140</v>
      </c>
      <c r="K7" s="28">
        <v>6150</v>
      </c>
      <c r="L7" s="29">
        <v>10880</v>
      </c>
      <c r="M7" s="30">
        <v>3520</v>
      </c>
      <c r="O7" s="8">
        <v>450</v>
      </c>
      <c r="P7" s="32">
        <f t="shared" si="0"/>
        <v>335033.33333333331</v>
      </c>
      <c r="Q7" s="32">
        <f t="shared" si="1"/>
        <v>27983.333333333332</v>
      </c>
      <c r="R7" s="32">
        <f t="shared" si="2"/>
        <v>13210</v>
      </c>
      <c r="S7" s="32">
        <f t="shared" si="3"/>
        <v>6850</v>
      </c>
    </row>
    <row r="8" spans="1:28" x14ac:dyDescent="0.2">
      <c r="A8" s="8">
        <v>1350</v>
      </c>
      <c r="B8" s="28">
        <v>597570</v>
      </c>
      <c r="C8" s="29">
        <v>550290</v>
      </c>
      <c r="D8" s="30">
        <v>438120</v>
      </c>
      <c r="E8" s="28">
        <v>164200</v>
      </c>
      <c r="F8" s="29">
        <v>175480</v>
      </c>
      <c r="G8" s="30">
        <v>167090</v>
      </c>
      <c r="H8" s="28">
        <v>86110</v>
      </c>
      <c r="I8" s="29">
        <v>57560</v>
      </c>
      <c r="J8" s="30">
        <v>91740</v>
      </c>
      <c r="K8" s="28">
        <v>101540</v>
      </c>
      <c r="L8" s="29">
        <v>78370</v>
      </c>
      <c r="M8" s="30">
        <v>90770</v>
      </c>
      <c r="O8" s="8">
        <v>1350</v>
      </c>
      <c r="P8" s="32">
        <f t="shared" si="0"/>
        <v>528660</v>
      </c>
      <c r="Q8" s="32">
        <f t="shared" si="1"/>
        <v>168923.33333333334</v>
      </c>
      <c r="R8" s="32">
        <f t="shared" si="2"/>
        <v>78470</v>
      </c>
      <c r="S8" s="32">
        <f t="shared" si="3"/>
        <v>90226.666666666672</v>
      </c>
    </row>
    <row r="9" spans="1:28" x14ac:dyDescent="0.2">
      <c r="A9" s="8">
        <v>4050</v>
      </c>
      <c r="B9" s="28">
        <v>576080</v>
      </c>
      <c r="C9" s="29">
        <v>583550</v>
      </c>
      <c r="D9" s="30">
        <v>557090</v>
      </c>
      <c r="E9" s="28">
        <v>351080</v>
      </c>
      <c r="F9" s="29">
        <v>369720</v>
      </c>
      <c r="G9" s="30">
        <v>353190</v>
      </c>
      <c r="H9" s="28">
        <v>242030</v>
      </c>
      <c r="I9" s="29">
        <v>260090</v>
      </c>
      <c r="J9" s="30">
        <v>246060</v>
      </c>
      <c r="K9" s="28">
        <v>297600</v>
      </c>
      <c r="L9" s="29">
        <v>284190</v>
      </c>
      <c r="M9" s="30">
        <v>336690</v>
      </c>
      <c r="O9" s="8">
        <v>4050</v>
      </c>
      <c r="P9" s="32">
        <f t="shared" si="0"/>
        <v>572240</v>
      </c>
      <c r="Q9" s="32">
        <f t="shared" si="1"/>
        <v>357996.66666666669</v>
      </c>
      <c r="R9" s="32">
        <f t="shared" si="2"/>
        <v>249393.33333333334</v>
      </c>
      <c r="S9" s="32">
        <f t="shared" si="3"/>
        <v>306160</v>
      </c>
    </row>
    <row r="10" spans="1:28" x14ac:dyDescent="0.2">
      <c r="A10" s="8">
        <v>12150</v>
      </c>
      <c r="B10" s="28">
        <v>695230</v>
      </c>
      <c r="C10" s="29">
        <v>604190</v>
      </c>
      <c r="D10" s="30">
        <v>552490</v>
      </c>
      <c r="E10" s="28">
        <v>563240</v>
      </c>
      <c r="F10" s="29">
        <v>557400</v>
      </c>
      <c r="G10" s="30">
        <v>551040</v>
      </c>
      <c r="H10" s="28">
        <v>417970</v>
      </c>
      <c r="I10" s="29">
        <v>367590</v>
      </c>
      <c r="J10" s="30">
        <v>409260</v>
      </c>
      <c r="K10" s="28">
        <v>494850</v>
      </c>
      <c r="L10" s="29">
        <v>471510</v>
      </c>
      <c r="M10" s="30">
        <v>467270</v>
      </c>
      <c r="O10" s="8">
        <v>12150</v>
      </c>
      <c r="P10" s="32">
        <f t="shared" si="0"/>
        <v>617303.33333333337</v>
      </c>
      <c r="Q10" s="32">
        <f t="shared" si="1"/>
        <v>557226.66666666663</v>
      </c>
      <c r="R10" s="32">
        <f t="shared" si="2"/>
        <v>398273.33333333331</v>
      </c>
      <c r="S10" s="32">
        <f t="shared" si="3"/>
        <v>477876.66666666669</v>
      </c>
    </row>
    <row r="11" spans="1:28" x14ac:dyDescent="0.2">
      <c r="A11" s="8">
        <v>36450</v>
      </c>
      <c r="B11" s="28">
        <v>870010</v>
      </c>
      <c r="C11" s="29">
        <v>514870</v>
      </c>
      <c r="D11" s="30">
        <v>582820</v>
      </c>
      <c r="E11" s="28">
        <v>579880</v>
      </c>
      <c r="F11" s="29">
        <v>650730</v>
      </c>
      <c r="G11" s="30">
        <v>612790</v>
      </c>
      <c r="H11" s="28">
        <v>466280</v>
      </c>
      <c r="I11" s="29">
        <v>579670</v>
      </c>
      <c r="J11" s="30">
        <v>566590</v>
      </c>
      <c r="K11" s="28">
        <v>476120</v>
      </c>
      <c r="L11" s="29">
        <v>574880</v>
      </c>
      <c r="M11" s="30">
        <v>553020</v>
      </c>
      <c r="O11" s="8">
        <v>36450</v>
      </c>
      <c r="P11" s="32">
        <f t="shared" si="0"/>
        <v>655900</v>
      </c>
      <c r="Q11" s="32">
        <f t="shared" si="1"/>
        <v>614466.66666666663</v>
      </c>
      <c r="R11" s="32">
        <f t="shared" si="2"/>
        <v>537513.33333333337</v>
      </c>
      <c r="S11" s="32">
        <f t="shared" si="3"/>
        <v>534673.33333333337</v>
      </c>
    </row>
    <row r="12" spans="1:28" x14ac:dyDescent="0.2">
      <c r="A12" s="8">
        <v>0</v>
      </c>
      <c r="B12" s="33">
        <v>731370</v>
      </c>
      <c r="C12" s="34">
        <v>653060</v>
      </c>
      <c r="D12" s="35">
        <v>556130</v>
      </c>
      <c r="E12" s="33">
        <v>757690</v>
      </c>
      <c r="F12" s="34">
        <v>835210</v>
      </c>
      <c r="G12" s="35">
        <v>617100</v>
      </c>
      <c r="H12" s="33">
        <v>622910</v>
      </c>
      <c r="I12" s="34">
        <v>466500</v>
      </c>
      <c r="J12" s="35">
        <v>699400</v>
      </c>
      <c r="K12" s="33">
        <v>592020</v>
      </c>
      <c r="L12" s="34">
        <v>736980</v>
      </c>
      <c r="M12" s="35">
        <v>590830</v>
      </c>
      <c r="O12" s="8">
        <v>0</v>
      </c>
      <c r="P12" s="36">
        <f t="shared" si="0"/>
        <v>646853.33333333337</v>
      </c>
      <c r="Q12" s="36">
        <f t="shared" si="1"/>
        <v>736666.66666666663</v>
      </c>
      <c r="R12" s="36">
        <f t="shared" si="2"/>
        <v>596270</v>
      </c>
      <c r="S12" s="36">
        <f t="shared" si="3"/>
        <v>639943.33333333337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122.11574952561671</v>
      </c>
      <c r="C14" s="24">
        <f>IFERROR((Q19-INDEX(C5:C12,Q14))/(INDEX(C5:C12,Q14+1)-INDEX(C5:C12,Q14))*(INDEX(A5:A12,Q14+1)-INDEX(A5:A12,Q14))+INDEX(A5:A12,Q14), "≤" &amp; A5)</f>
        <v>117.53206545776204</v>
      </c>
      <c r="D14" s="24">
        <f>IFERROR((R19-INDEX(D5:D12,R14))/(INDEX(D5:D12,R14+1)-INDEX(D5:D12,R14))*(INDEX(A5:A12,R14+1)-INDEX(A5:A12,R14))+INDEX(A5:A12,R14), "≤" &amp; A5)</f>
        <v>90.557565272098145</v>
      </c>
      <c r="E14" s="24">
        <f>IFERROR((S19-INDEX(E5:E12,S14))/(INDEX(E5:E12,S14+1)-INDEX(E5:E12,S14))*(INDEX(A5:A12,S14+1)-INDEX(A5:A12,S14))+INDEX(A5:A12,S14), "≤" &amp; A5)</f>
        <v>703.83697328895028</v>
      </c>
      <c r="F14" s="24">
        <f>IFERROR((T19-INDEX(F5:F12,T14))/(INDEX(F5:F12,T14+1)-INDEX(F5:F12,T14))*(INDEX(A5:A12,T14+1)-INDEX(A5:A12,T14))+INDEX(A5:A12,T14), "≤" &amp; A5)</f>
        <v>851.72727272727275</v>
      </c>
      <c r="G14" s="24">
        <f>IFERROR((U19-INDEX(G5:G12,U14))/(INDEX(G5:G12,U14+1)-INDEX(G5:G12,U14))*(INDEX(A5:A12,U14+1)-INDEX(A5:A12,U14))+INDEX(A5:A12,U14), "≤" &amp; A5)</f>
        <v>639.83901160614005</v>
      </c>
      <c r="H14" s="24">
        <f>IFERROR((V19-INDEX(H5:H12,V14))/(INDEX(H5:H12,V14+1)-INDEX(H5:H12,V14))*(INDEX(A5:A12,V14+1)-INDEX(A5:A12,V14))+INDEX(A5:A12,V14), "≤" &amp; A5)</f>
        <v>1058.3784519113046</v>
      </c>
      <c r="I14" s="24">
        <f>IFERROR((W19-INDEX(I5:I12,W14))/(INDEX(I5:I12,W14+1)-INDEX(I5:I12,W14))*(INDEX(A5:A12,W14+1)-INDEX(A5:A12,W14))+INDEX(A5:A12,W14), "≤" &amp; A5)</f>
        <v>1176.7337215457915</v>
      </c>
      <c r="J14" s="24">
        <f>IFERROR((X19-INDEX(J5:J12,X14))/(INDEX(J5:J12,X14+1)-INDEX(J5:J12,X14))*(INDEX(A5:A12,X14+1)-INDEX(A5:A12,X14))+INDEX(A5:A12,X14), "≤" &amp; A5)</f>
        <v>1050.9146341463415</v>
      </c>
      <c r="K14" s="24">
        <f>IFERROR((Y19-INDEX(K5:K12,Y14))/(INDEX(K5:K12,Y14+1)-INDEX(K5:K12,Y14))*(INDEX(A5:A12,Y14+1)-INDEX(A5:A12,Y14))+INDEX(A5:A12,Y14), "≤" &amp; A5)</f>
        <v>950.54303386099173</v>
      </c>
      <c r="L14" s="24">
        <f>IFERROR((Z19-INDEX(L5:L12,Z14))/(INDEX(L5:L12,Z14+1)-INDEX(L5:L12,Z14))*(INDEX(A5:A12,Z14+1)-INDEX(A5:A12,Z14))+INDEX(A5:A12,Z14), "≤" &amp; A5)</f>
        <v>1287.6974366572827</v>
      </c>
      <c r="M14" s="25">
        <f>IFERROR((AA19-INDEX(M5:M12,AA14))/(INDEX(M5:M12,AA14+1)-INDEX(M5:M12,AA14))*(INDEX(A5:A12,AA14+1)-INDEX(A5:A12,AA14))+INDEX(A5:A12,AA14), "≤" &amp; A5)</f>
        <v>1023.1426934097422</v>
      </c>
      <c r="O14" s="37" t="s">
        <v>5</v>
      </c>
      <c r="P14" s="38">
        <f t="shared" ref="P14:AA14" si="4">MATCH(P19,B5:B12)</f>
        <v>1</v>
      </c>
      <c r="Q14" s="38">
        <f t="shared" si="4"/>
        <v>1</v>
      </c>
      <c r="R14" s="38">
        <f t="shared" si="4"/>
        <v>1</v>
      </c>
      <c r="S14" s="38">
        <f t="shared" si="4"/>
        <v>3</v>
      </c>
      <c r="T14" s="38">
        <f t="shared" si="4"/>
        <v>3</v>
      </c>
      <c r="U14" s="38">
        <f t="shared" si="4"/>
        <v>3</v>
      </c>
      <c r="V14" s="38">
        <f t="shared" si="4"/>
        <v>3</v>
      </c>
      <c r="W14" s="38">
        <f t="shared" si="4"/>
        <v>3</v>
      </c>
      <c r="X14" s="38">
        <f t="shared" si="4"/>
        <v>3</v>
      </c>
      <c r="Y14" s="38">
        <f t="shared" si="4"/>
        <v>3</v>
      </c>
      <c r="Z14" s="38">
        <f t="shared" si="4"/>
        <v>3</v>
      </c>
      <c r="AA14" s="39">
        <f t="shared" si="4"/>
        <v>3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399.20588864115331</v>
      </c>
      <c r="C16" s="26">
        <f>IFERROR((Q21-INDEX(C5:C12,Q16))/(INDEX(C5:C12,Q16+1)-INDEX(C5:C12,Q16))*(INDEX(A5:A12,Q16+1)-INDEX(A5:A12,Q16))+INDEX(A5:A12,Q16), "≤" &amp; A5)</f>
        <v>669.90138799770352</v>
      </c>
      <c r="D16" s="26">
        <f>IFERROR((R21-INDEX(D5:D12,R16))/(INDEX(D5:D12,R16+1)-INDEX(D5:D12,R16))*(INDEX(A5:A12,R16+1)-INDEX(A5:A12,R16))+INDEX(A5:A12,R16), "≤" &amp; A5)</f>
        <v>371.85045317220545</v>
      </c>
      <c r="E16" s="26">
        <f>IFERROR((S21-INDEX(E5:E12,S16))/(INDEX(E5:E12,S16+1)-INDEX(E5:E12,S16))*(INDEX(A5:A12,S16+1)-INDEX(A5:A12,S16))+INDEX(A5:A12,S16), "≤" &amp; A5)</f>
        <v>5110.0325226244349</v>
      </c>
      <c r="F16" s="26">
        <f>IFERROR((T21-INDEX(F5:F12,T16))/(INDEX(F5:F12,T16+1)-INDEX(F5:F12,T16))*(INDEX(A5:A12,T16+1)-INDEX(A5:A12,T16))+INDEX(A5:A12,T16), "≤" &amp; A5)</f>
        <v>6116.6480179028131</v>
      </c>
      <c r="G16" s="26">
        <f>IFERROR((U21-INDEX(G5:G12,U16))/(INDEX(G5:G12,U16+1)-INDEX(G5:G12,U16))*(INDEX(A5:A12,U16+1)-INDEX(A5:A12,U16))+INDEX(A5:A12,U16), "≤" &amp; A5)</f>
        <v>3402.3481998925308</v>
      </c>
      <c r="H16" s="26">
        <f>IFERROR((V21-INDEX(H5:H12,V16))/(INDEX(H5:H12,V16+1)-INDEX(H5:H12,V16))*(INDEX(A5:A12,V16+1)-INDEX(A5:A12,V16))+INDEX(A5:A12,V16), "≤" &amp; A5)</f>
        <v>7246.2174604978973</v>
      </c>
      <c r="I16" s="26">
        <f>IFERROR((W21-INDEX(I5:I12,W16))/(INDEX(I5:I12,W16+1)-INDEX(I5:I12,W16))*(INDEX(A5:A12,W16+1)-INDEX(A5:A12,W16))+INDEX(A5:A12,W16), "≤" &amp; A5)</f>
        <v>3692.1863427640351</v>
      </c>
      <c r="J16" s="26">
        <f>IFERROR((X21-INDEX(J5:J12,X16))/(INDEX(J5:J12,X16+1)-INDEX(J5:J12,X16))*(INDEX(A5:A12,X16+1)-INDEX(A5:A12,X16))+INDEX(A5:A12,X16), "≤" &amp; A5)</f>
        <v>9193.8970588235279</v>
      </c>
      <c r="K16" s="26">
        <f>IFERROR((Y21-INDEX(K5:K12,Y16))/(INDEX(K5:K12,Y16+1)-INDEX(K5:K12,Y16))*(INDEX(A5:A12,Y16+1)-INDEX(A5:A12,Y16))+INDEX(A5:A12,Y16), "≤" &amp; A5)</f>
        <v>4028.1036417423238</v>
      </c>
      <c r="L16" s="26">
        <f>IFERROR((Z21-INDEX(L5:L12,Z16))/(INDEX(L5:L12,Z16+1)-INDEX(L5:L12,Z16))*(INDEX(A5:A12,Z16+1)-INDEX(A5:A12,Z16))+INDEX(A5:A12,Z16), "≤" &amp; A5)</f>
        <v>7695.2594490711081</v>
      </c>
      <c r="M16" s="26">
        <f>IFERROR((AA21-INDEX(M5:M12,AA16))/(INDEX(M5:M12,AA16+1)-INDEX(M5:M12,AA16))*(INDEX(A5:A12,AA16+1)-INDEX(A5:A12,AA16))+INDEX(A5:A12,AA16), "≤" &amp; A5)</f>
        <v>3596.8343363695508</v>
      </c>
      <c r="O16" s="41" t="s">
        <v>7</v>
      </c>
      <c r="P16" s="43">
        <f t="shared" ref="P16:AA16" si="5">MATCH(P21,B5:B12)</f>
        <v>2</v>
      </c>
      <c r="Q16" s="43">
        <f t="shared" si="5"/>
        <v>3</v>
      </c>
      <c r="R16" s="43">
        <f t="shared" si="5"/>
        <v>2</v>
      </c>
      <c r="S16" s="43">
        <f t="shared" si="5"/>
        <v>5</v>
      </c>
      <c r="T16" s="43">
        <f t="shared" si="5"/>
        <v>5</v>
      </c>
      <c r="U16" s="43">
        <f t="shared" si="5"/>
        <v>4</v>
      </c>
      <c r="V16" s="43">
        <f t="shared" si="5"/>
        <v>5</v>
      </c>
      <c r="W16" s="43">
        <f t="shared" si="5"/>
        <v>4</v>
      </c>
      <c r="X16" s="43">
        <f t="shared" si="5"/>
        <v>5</v>
      </c>
      <c r="Y16" s="43">
        <f t="shared" si="5"/>
        <v>4</v>
      </c>
      <c r="Z16" s="43">
        <f t="shared" si="5"/>
        <v>5</v>
      </c>
      <c r="AA16" s="44">
        <f t="shared" si="5"/>
        <v>4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110.06846008515896</v>
      </c>
      <c r="D19" s="47"/>
      <c r="E19" s="45"/>
      <c r="F19" s="46">
        <f>IFERROR(AVERAGE(E14:G14), "≤" &amp; A5)</f>
        <v>731.80108587412099</v>
      </c>
      <c r="G19" s="48"/>
      <c r="H19" s="45"/>
      <c r="I19" s="46">
        <f>IFERROR(AVERAGE(H14:J14), "≤" &amp; A5)</f>
        <v>1095.3422692011459</v>
      </c>
      <c r="J19" s="48"/>
      <c r="K19" s="45"/>
      <c r="L19" s="46">
        <f>IFERROR(AVERAGE(K14:M14), "≤" &amp; A5)</f>
        <v>1087.1277213093388</v>
      </c>
      <c r="M19" s="48"/>
      <c r="O19" s="41" t="s">
        <v>9</v>
      </c>
      <c r="P19" s="49">
        <f t="shared" ref="P19:AA19" si="6">B12*0.1</f>
        <v>73137</v>
      </c>
      <c r="Q19" s="49">
        <f t="shared" si="6"/>
        <v>65306</v>
      </c>
      <c r="R19" s="49">
        <f t="shared" si="6"/>
        <v>55613</v>
      </c>
      <c r="S19" s="49">
        <f t="shared" si="6"/>
        <v>75769</v>
      </c>
      <c r="T19" s="49">
        <f t="shared" si="6"/>
        <v>83521</v>
      </c>
      <c r="U19" s="49">
        <f t="shared" si="6"/>
        <v>61710</v>
      </c>
      <c r="V19" s="49">
        <f t="shared" si="6"/>
        <v>62291</v>
      </c>
      <c r="W19" s="49">
        <f t="shared" si="6"/>
        <v>46650</v>
      </c>
      <c r="X19" s="49">
        <f t="shared" si="6"/>
        <v>69940</v>
      </c>
      <c r="Y19" s="49">
        <f t="shared" si="6"/>
        <v>59202</v>
      </c>
      <c r="Z19" s="49">
        <f t="shared" si="6"/>
        <v>73698</v>
      </c>
      <c r="AA19" s="50">
        <f t="shared" si="6"/>
        <v>59083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480.31924327035404</v>
      </c>
      <c r="D21" s="54"/>
      <c r="E21" s="52"/>
      <c r="F21" s="53">
        <f>IFERROR(AVERAGE(E16:G16), "≤" &amp; A5)</f>
        <v>4876.3429134732596</v>
      </c>
      <c r="G21" s="54"/>
      <c r="H21" s="52"/>
      <c r="I21" s="53">
        <f>IFERROR(AVERAGE(H16:J16), "≤" &amp; A5)</f>
        <v>6710.7669540284869</v>
      </c>
      <c r="J21" s="54"/>
      <c r="K21" s="52"/>
      <c r="L21" s="53">
        <f>IFERROR(AVERAGE(K16:M16), "≤" &amp; A5)</f>
        <v>5106.732475727661</v>
      </c>
      <c r="M21" s="54"/>
      <c r="O21" s="55" t="s">
        <v>11</v>
      </c>
      <c r="P21" s="56">
        <f t="shared" ref="P21:AA21" si="7">B12*0.5</f>
        <v>365685</v>
      </c>
      <c r="Q21" s="56">
        <f t="shared" si="7"/>
        <v>326530</v>
      </c>
      <c r="R21" s="56">
        <f t="shared" si="7"/>
        <v>278065</v>
      </c>
      <c r="S21" s="56">
        <f t="shared" si="7"/>
        <v>378845</v>
      </c>
      <c r="T21" s="56">
        <f t="shared" si="7"/>
        <v>417605</v>
      </c>
      <c r="U21" s="56">
        <f t="shared" si="7"/>
        <v>308550</v>
      </c>
      <c r="V21" s="56">
        <f t="shared" si="7"/>
        <v>311455</v>
      </c>
      <c r="W21" s="56">
        <f t="shared" si="7"/>
        <v>233250</v>
      </c>
      <c r="X21" s="56">
        <f t="shared" si="7"/>
        <v>349700</v>
      </c>
      <c r="Y21" s="56">
        <f t="shared" si="7"/>
        <v>296010</v>
      </c>
      <c r="Z21" s="56">
        <f t="shared" si="7"/>
        <v>368490</v>
      </c>
      <c r="AA21" s="57">
        <f t="shared" si="7"/>
        <v>295415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110.06846008515896</v>
      </c>
      <c r="I26" s="21">
        <f>IF(C21 &gt; A11, "≥" &amp; A11, C21)</f>
        <v>480.31924327035404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731.80108587412099</v>
      </c>
      <c r="I27" s="22">
        <f>IF(F21 &gt; A11, "≥" &amp; A11, F21)</f>
        <v>4876.3429134732596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1095.3422692011459</v>
      </c>
      <c r="I28" s="22">
        <f>IF(I21 &gt; A11, "≥" &amp; A11, I21)</f>
        <v>6710.7669540284869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1087.1277213093388</v>
      </c>
      <c r="I29" s="23">
        <f>IF(L21 &gt; A11, "≥" &amp; A11, L21)</f>
        <v>5106.732475727661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11000</v>
      </c>
      <c r="C5" s="29">
        <v>80</v>
      </c>
      <c r="D5" s="30">
        <v>150</v>
      </c>
      <c r="E5" s="28">
        <v>460</v>
      </c>
      <c r="F5" s="29">
        <v>60</v>
      </c>
      <c r="G5" s="30">
        <v>40</v>
      </c>
      <c r="H5" s="28">
        <v>20160</v>
      </c>
      <c r="I5" s="29">
        <v>80</v>
      </c>
      <c r="J5" s="30">
        <v>130</v>
      </c>
      <c r="K5" s="28">
        <v>860</v>
      </c>
      <c r="L5" s="29">
        <v>160</v>
      </c>
      <c r="M5" s="30">
        <v>3390</v>
      </c>
      <c r="O5" s="8">
        <v>50</v>
      </c>
      <c r="P5" s="31">
        <f t="shared" ref="P5:P12" si="0">AVERAGE(B5:D5)</f>
        <v>3743.3333333333335</v>
      </c>
      <c r="Q5" s="31">
        <f t="shared" ref="Q5:Q12" si="1">AVERAGE(E5:G5)</f>
        <v>186.66666666666666</v>
      </c>
      <c r="R5" s="31">
        <f t="shared" ref="R5:R12" si="2">AVERAGE(H5:J5)</f>
        <v>6790</v>
      </c>
      <c r="S5" s="31">
        <f t="shared" ref="S5:S12" si="3">AVERAGE(K5:M5)</f>
        <v>1470</v>
      </c>
    </row>
    <row r="6" spans="1:28" x14ac:dyDescent="0.2">
      <c r="A6" s="8">
        <v>150</v>
      </c>
      <c r="B6" s="28">
        <v>6560</v>
      </c>
      <c r="C6" s="29">
        <v>1690</v>
      </c>
      <c r="D6" s="30">
        <v>380</v>
      </c>
      <c r="E6" s="28">
        <v>11630</v>
      </c>
      <c r="F6" s="29">
        <v>200</v>
      </c>
      <c r="G6" s="30">
        <v>15520</v>
      </c>
      <c r="H6" s="28">
        <v>6810</v>
      </c>
      <c r="I6" s="29">
        <v>7710</v>
      </c>
      <c r="J6" s="30">
        <v>7300</v>
      </c>
      <c r="K6" s="28">
        <v>26110</v>
      </c>
      <c r="L6" s="29">
        <v>18450</v>
      </c>
      <c r="M6" s="30">
        <v>10030</v>
      </c>
      <c r="O6" s="8">
        <v>150</v>
      </c>
      <c r="P6" s="32">
        <f t="shared" si="0"/>
        <v>2876.6666666666665</v>
      </c>
      <c r="Q6" s="32">
        <f t="shared" si="1"/>
        <v>9116.6666666666661</v>
      </c>
      <c r="R6" s="32">
        <f t="shared" si="2"/>
        <v>7273.333333333333</v>
      </c>
      <c r="S6" s="32">
        <f t="shared" si="3"/>
        <v>18196.666666666668</v>
      </c>
    </row>
    <row r="7" spans="1:28" x14ac:dyDescent="0.2">
      <c r="A7" s="8">
        <v>450</v>
      </c>
      <c r="B7" s="28">
        <v>106350</v>
      </c>
      <c r="C7" s="29">
        <v>57950</v>
      </c>
      <c r="D7" s="30">
        <v>116120</v>
      </c>
      <c r="E7" s="28">
        <v>109940</v>
      </c>
      <c r="F7" s="29">
        <v>57010</v>
      </c>
      <c r="G7" s="30">
        <v>110960</v>
      </c>
      <c r="H7" s="28">
        <v>4200</v>
      </c>
      <c r="I7" s="29">
        <v>12640</v>
      </c>
      <c r="J7" s="30">
        <v>390</v>
      </c>
      <c r="K7" s="28">
        <v>70870</v>
      </c>
      <c r="L7" s="29">
        <v>57960</v>
      </c>
      <c r="M7" s="30">
        <v>106530</v>
      </c>
      <c r="O7" s="8">
        <v>450</v>
      </c>
      <c r="P7" s="32">
        <f t="shared" si="0"/>
        <v>93473.333333333328</v>
      </c>
      <c r="Q7" s="32">
        <f t="shared" si="1"/>
        <v>92636.666666666672</v>
      </c>
      <c r="R7" s="32">
        <f t="shared" si="2"/>
        <v>5743.333333333333</v>
      </c>
      <c r="S7" s="32">
        <f t="shared" si="3"/>
        <v>78453.333333333328</v>
      </c>
    </row>
    <row r="8" spans="1:28" x14ac:dyDescent="0.2">
      <c r="A8" s="8">
        <v>1350</v>
      </c>
      <c r="B8" s="28">
        <v>299080</v>
      </c>
      <c r="C8" s="29">
        <v>316350</v>
      </c>
      <c r="D8" s="30">
        <v>272730</v>
      </c>
      <c r="E8" s="28">
        <v>392610</v>
      </c>
      <c r="F8" s="29">
        <v>287590</v>
      </c>
      <c r="G8" s="30">
        <v>377830</v>
      </c>
      <c r="H8" s="28">
        <v>9100</v>
      </c>
      <c r="I8" s="29">
        <v>22940</v>
      </c>
      <c r="J8" s="30">
        <v>57460</v>
      </c>
      <c r="K8" s="28">
        <v>263230</v>
      </c>
      <c r="L8" s="29">
        <v>179560</v>
      </c>
      <c r="M8" s="30">
        <v>284220</v>
      </c>
      <c r="O8" s="8">
        <v>1350</v>
      </c>
      <c r="P8" s="32">
        <f t="shared" si="0"/>
        <v>296053.33333333331</v>
      </c>
      <c r="Q8" s="32">
        <f t="shared" si="1"/>
        <v>352676.66666666669</v>
      </c>
      <c r="R8" s="32">
        <f t="shared" si="2"/>
        <v>29833.333333333332</v>
      </c>
      <c r="S8" s="32">
        <f t="shared" si="3"/>
        <v>242336.66666666666</v>
      </c>
    </row>
    <row r="9" spans="1:28" x14ac:dyDescent="0.2">
      <c r="A9" s="8">
        <v>4050</v>
      </c>
      <c r="B9" s="28">
        <v>572660</v>
      </c>
      <c r="C9" s="29">
        <v>509020</v>
      </c>
      <c r="D9" s="30">
        <v>418680</v>
      </c>
      <c r="E9" s="28">
        <v>489000</v>
      </c>
      <c r="F9" s="29">
        <v>432970</v>
      </c>
      <c r="G9" s="30">
        <v>467110</v>
      </c>
      <c r="H9" s="28">
        <v>133410</v>
      </c>
      <c r="I9" s="29">
        <v>183610</v>
      </c>
      <c r="J9" s="30">
        <v>191340</v>
      </c>
      <c r="K9" s="28">
        <v>371020</v>
      </c>
      <c r="L9" s="29">
        <v>513080</v>
      </c>
      <c r="M9" s="30">
        <v>403630</v>
      </c>
      <c r="O9" s="8">
        <v>4050</v>
      </c>
      <c r="P9" s="32">
        <f t="shared" si="0"/>
        <v>500120</v>
      </c>
      <c r="Q9" s="32">
        <f t="shared" si="1"/>
        <v>463026.66666666669</v>
      </c>
      <c r="R9" s="32">
        <f t="shared" si="2"/>
        <v>169453.33333333334</v>
      </c>
      <c r="S9" s="32">
        <f t="shared" si="3"/>
        <v>429243.33333333331</v>
      </c>
    </row>
    <row r="10" spans="1:28" x14ac:dyDescent="0.2">
      <c r="A10" s="8">
        <v>12150</v>
      </c>
      <c r="B10" s="28">
        <v>630050</v>
      </c>
      <c r="C10" s="29">
        <v>565190</v>
      </c>
      <c r="D10" s="30">
        <v>543260</v>
      </c>
      <c r="E10" s="28">
        <v>566950</v>
      </c>
      <c r="F10" s="29">
        <v>545000</v>
      </c>
      <c r="G10" s="30">
        <v>614420</v>
      </c>
      <c r="H10" s="28">
        <v>356810</v>
      </c>
      <c r="I10" s="29">
        <v>216790</v>
      </c>
      <c r="J10" s="30">
        <v>292580</v>
      </c>
      <c r="K10" s="28">
        <v>467650</v>
      </c>
      <c r="L10" s="29">
        <v>514230</v>
      </c>
      <c r="M10" s="30">
        <v>515350</v>
      </c>
      <c r="O10" s="8">
        <v>12150</v>
      </c>
      <c r="P10" s="32">
        <f t="shared" si="0"/>
        <v>579500</v>
      </c>
      <c r="Q10" s="32">
        <f t="shared" si="1"/>
        <v>575456.66666666663</v>
      </c>
      <c r="R10" s="32">
        <f t="shared" si="2"/>
        <v>288726.66666666669</v>
      </c>
      <c r="S10" s="32">
        <f t="shared" si="3"/>
        <v>499076.66666666669</v>
      </c>
    </row>
    <row r="11" spans="1:28" x14ac:dyDescent="0.2">
      <c r="A11" s="8">
        <v>36450</v>
      </c>
      <c r="B11" s="28">
        <v>577890</v>
      </c>
      <c r="C11" s="29">
        <v>599810</v>
      </c>
      <c r="D11" s="30">
        <v>607080</v>
      </c>
      <c r="E11" s="28">
        <v>608090</v>
      </c>
      <c r="F11" s="29">
        <v>597680</v>
      </c>
      <c r="G11" s="30">
        <v>659050</v>
      </c>
      <c r="H11" s="28">
        <v>581360</v>
      </c>
      <c r="I11" s="29">
        <v>455320</v>
      </c>
      <c r="J11" s="30">
        <v>470680</v>
      </c>
      <c r="K11" s="28">
        <v>550610</v>
      </c>
      <c r="L11" s="29">
        <v>602240</v>
      </c>
      <c r="M11" s="30">
        <v>546310</v>
      </c>
      <c r="O11" s="8">
        <v>36450</v>
      </c>
      <c r="P11" s="32">
        <f t="shared" si="0"/>
        <v>594926.66666666663</v>
      </c>
      <c r="Q11" s="32">
        <f t="shared" si="1"/>
        <v>621606.66666666663</v>
      </c>
      <c r="R11" s="32">
        <f t="shared" si="2"/>
        <v>502453.33333333331</v>
      </c>
      <c r="S11" s="32">
        <f t="shared" si="3"/>
        <v>566386.66666666663</v>
      </c>
    </row>
    <row r="12" spans="1:28" x14ac:dyDescent="0.2">
      <c r="A12" s="8">
        <v>0</v>
      </c>
      <c r="B12" s="33">
        <v>719540</v>
      </c>
      <c r="C12" s="34">
        <v>606550</v>
      </c>
      <c r="D12" s="35">
        <v>626010</v>
      </c>
      <c r="E12" s="33">
        <v>622470</v>
      </c>
      <c r="F12" s="34">
        <v>592980</v>
      </c>
      <c r="G12" s="35">
        <v>705280</v>
      </c>
      <c r="H12" s="33">
        <v>698040</v>
      </c>
      <c r="I12" s="34">
        <v>535770</v>
      </c>
      <c r="J12" s="35">
        <v>693510</v>
      </c>
      <c r="K12" s="33">
        <v>597270</v>
      </c>
      <c r="L12" s="34">
        <v>547830</v>
      </c>
      <c r="M12" s="35">
        <v>549260</v>
      </c>
      <c r="O12" s="8">
        <v>0</v>
      </c>
      <c r="P12" s="36">
        <f t="shared" si="0"/>
        <v>650700</v>
      </c>
      <c r="Q12" s="36">
        <f t="shared" si="1"/>
        <v>640243.33333333337</v>
      </c>
      <c r="R12" s="36">
        <f t="shared" si="2"/>
        <v>642440</v>
      </c>
      <c r="S12" s="36">
        <f t="shared" si="3"/>
        <v>564786.66666666663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346.59484918328491</v>
      </c>
      <c r="C14" s="24">
        <f>IFERROR((Q19-INDEX(C5:C12,Q14))/(INDEX(C5:C12,Q14+1)-INDEX(C5:C12,Q14))*(INDEX(A5:A12,Q14+1)-INDEX(A5:A12,Q14))+INDEX(A5:A12,Q14), "≤" &amp; A5)</f>
        <v>459.42143962848297</v>
      </c>
      <c r="D14" s="24">
        <f>IFERROR((R19-INDEX(D5:D12,R14))/(INDEX(D5:D12,R14+1)-INDEX(D5:D12,R14))*(INDEX(A5:A12,R14+1)-INDEX(A5:A12,R14))+INDEX(A5:A12,R14), "≤" &amp; A5)</f>
        <v>311.27786417833073</v>
      </c>
      <c r="E14" s="24">
        <f>IFERROR((S19-INDEX(E5:E12,S14))/(INDEX(E5:E12,S14+1)-INDEX(E5:E12,S14))*(INDEX(A5:A12,S14+1)-INDEX(A5:A12,S14))+INDEX(A5:A12,S14), "≤" &amp; A5)</f>
        <v>304.46139761977417</v>
      </c>
      <c r="F14" s="24">
        <f>IFERROR((T19-INDEX(F5:F12,T14))/(INDEX(F5:F12,T14+1)-INDEX(F5:F12,T14))*(INDEX(A5:A12,T14+1)-INDEX(A5:A12,T14))+INDEX(A5:A12,T14), "≤" &amp; A5)</f>
        <v>458.93052302888367</v>
      </c>
      <c r="G14" s="24">
        <f>IFERROR((U19-INDEX(G5:G12,U14))/(INDEX(G5:G12,U14+1)-INDEX(G5:G12,U14))*(INDEX(A5:A12,U14+1)-INDEX(A5:A12,U14))+INDEX(A5:A12,U14), "≤" &amp; A5)</f>
        <v>322.9086336965633</v>
      </c>
      <c r="H14" s="24">
        <f>IFERROR((V19-INDEX(H5:H12,V14))/(INDEX(H5:H12,V14+1)-INDEX(H5:H12,V14))*(INDEX(A5:A12,V14+1)-INDEX(A5:A12,V14))+INDEX(A5:A12,V14), "≤" &amp; A5)</f>
        <v>2668.4844340761001</v>
      </c>
      <c r="I14" s="24">
        <f>IFERROR((W19-INDEX(I5:I12,W14))/(INDEX(I5:I12,W14+1)-INDEX(I5:I12,W14))*(INDEX(A5:A12,W14+1)-INDEX(A5:A12,W14))+INDEX(A5:A12,W14), "≤" &amp; A5)</f>
        <v>1864.8434679778429</v>
      </c>
      <c r="J14" s="24">
        <f>IFERROR((X19-INDEX(J5:J12,X14))/(INDEX(J5:J12,X14+1)-INDEX(J5:J12,X14))*(INDEX(A5:A12,X14+1)-INDEX(A5:A12,X14))+INDEX(A5:A12,X14), "≤" &amp; A5)</f>
        <v>1589.8095309232149</v>
      </c>
      <c r="K14" s="24">
        <f>IFERROR((Y19-INDEX(K5:K12,Y14))/(INDEX(K5:K12,Y14+1)-INDEX(K5:K12,Y14))*(INDEX(A5:A12,Y14+1)-INDEX(A5:A12,Y14))+INDEX(A5:A12,Y14), "≤" &amp; A5)</f>
        <v>375.31501340482578</v>
      </c>
      <c r="L14" s="24">
        <f>IFERROR((Z19-INDEX(L5:L12,Z14))/(INDEX(L5:L12,Z14+1)-INDEX(L5:L12,Z14))*(INDEX(A5:A12,Z14+1)-INDEX(A5:A12,Z14))+INDEX(A5:A12,Z14), "≤" &amp; A5)</f>
        <v>425.87699316628704</v>
      </c>
      <c r="M14" s="25">
        <f>IFERROR((AA19-INDEX(M5:M12,AA14))/(INDEX(M5:M12,AA14+1)-INDEX(M5:M12,AA14))*(INDEX(A5:A12,AA14+1)-INDEX(A5:A12,AA14))+INDEX(A5:A12,AA14), "≤" &amp; A5)</f>
        <v>289.57305699481867</v>
      </c>
      <c r="O14" s="37" t="s">
        <v>5</v>
      </c>
      <c r="P14" s="38">
        <f t="shared" ref="P14:AA14" si="4">MATCH(P19,B5:B12)</f>
        <v>2</v>
      </c>
      <c r="Q14" s="38">
        <f t="shared" si="4"/>
        <v>3</v>
      </c>
      <c r="R14" s="38">
        <f t="shared" si="4"/>
        <v>2</v>
      </c>
      <c r="S14" s="38">
        <f t="shared" si="4"/>
        <v>2</v>
      </c>
      <c r="T14" s="38">
        <f t="shared" si="4"/>
        <v>3</v>
      </c>
      <c r="U14" s="38">
        <f t="shared" si="4"/>
        <v>2</v>
      </c>
      <c r="V14" s="38">
        <f t="shared" si="4"/>
        <v>4</v>
      </c>
      <c r="W14" s="38">
        <f t="shared" si="4"/>
        <v>4</v>
      </c>
      <c r="X14" s="38">
        <f t="shared" si="4"/>
        <v>4</v>
      </c>
      <c r="Y14" s="38">
        <f t="shared" si="4"/>
        <v>2</v>
      </c>
      <c r="Z14" s="38">
        <f t="shared" si="4"/>
        <v>2</v>
      </c>
      <c r="AA14" s="39">
        <f t="shared" si="4"/>
        <v>2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1948.9582571825426</v>
      </c>
      <c r="C16" s="26">
        <f>IFERROR((Q21-INDEX(C5:C12,Q16))/(INDEX(C5:C12,Q16+1)-INDEX(C5:C12,Q16))*(INDEX(A5:A12,Q16+1)-INDEX(A5:A12,Q16))+INDEX(A5:A12,Q16), "≤" &amp; A5)</f>
        <v>1304.4601393188855</v>
      </c>
      <c r="D16" s="26">
        <f>IFERROR((R21-INDEX(D5:D12,R16))/(INDEX(D5:D12,R16+1)-INDEX(D5:D12,R16))*(INDEX(A5:A12,R16+1)-INDEX(A5:A12,R16))+INDEX(A5:A12,R16), "≤" &amp; A5)</f>
        <v>2095.0668036998973</v>
      </c>
      <c r="E16" s="26">
        <f>IFERROR((S21-INDEX(E5:E12,S16))/(INDEX(E5:E12,S16+1)-INDEX(E5:E12,S16))*(INDEX(A5:A12,S16+1)-INDEX(A5:A12,S16))+INDEX(A5:A12,S16), "≤" &amp; A5)</f>
        <v>1090.9081260834187</v>
      </c>
      <c r="F16" s="26">
        <f>IFERROR((T21-INDEX(F5:F12,T16))/(INDEX(F5:F12,T16+1)-INDEX(F5:F12,T16))*(INDEX(A5:A12,T16+1)-INDEX(A5:A12,T16))+INDEX(A5:A12,T16), "≤" &amp; A5)</f>
        <v>1515.2909616178292</v>
      </c>
      <c r="G16" s="26">
        <f>IFERROR((U21-INDEX(G5:G12,U16))/(INDEX(G5:G12,U16+1)-INDEX(G5:G12,U16))*(INDEX(A5:A12,U16+1)-INDEX(A5:A12,U16))+INDEX(A5:A12,U16), "≤" &amp; A5)</f>
        <v>1265.0485254993068</v>
      </c>
      <c r="H16" s="26">
        <f>IFERROR((V21-INDEX(H5:H12,V16))/(INDEX(H5:H12,V16+1)-INDEX(H5:H12,V16))*(INDEX(A5:A12,V16+1)-INDEX(A5:A12,V16))+INDEX(A5:A12,V16), "≤" &amp; A5)</f>
        <v>11867.551477170993</v>
      </c>
      <c r="I16" s="26">
        <f>IFERROR((W21-INDEX(I5:I12,W16))/(INDEX(I5:I12,W16+1)-INDEX(I5:I12,W16))*(INDEX(A5:A12,W16+1)-INDEX(A5:A12,W16))+INDEX(A5:A12,W16), "≤" &amp; A5)</f>
        <v>17355.250911834988</v>
      </c>
      <c r="J16" s="26">
        <f>IFERROR((X21-INDEX(J5:J12,X16))/(INDEX(J5:J12,X16+1)-INDEX(J5:J12,X16))*(INDEX(A5:A12,X16+1)-INDEX(A5:A12,X16))+INDEX(A5:A12,X16), "≤" &amp; A5)</f>
        <v>19541.647950589555</v>
      </c>
      <c r="K16" s="26">
        <f>IFERROR((Y21-INDEX(K5:K12,Y16))/(INDEX(K5:K12,Y16+1)-INDEX(K5:K12,Y16))*(INDEX(A5:A12,Y16+1)-INDEX(A5:A12,Y16))+INDEX(A5:A12,Y16), "≤" &amp; A5)</f>
        <v>2236.8494294461452</v>
      </c>
      <c r="L16" s="26">
        <f>IFERROR((Z21-INDEX(L5:L12,Z16))/(INDEX(L5:L12,Z16+1)-INDEX(L5:L12,Z16))*(INDEX(A5:A12,Z16+1)-INDEX(A5:A12,Z16))+INDEX(A5:A12,Z16), "≤" &amp; A5)</f>
        <v>2113.847745262653</v>
      </c>
      <c r="M16" s="26">
        <f>IFERROR((AA21-INDEX(M5:M12,AA16))/(INDEX(M5:M12,AA16+1)-INDEX(M5:M12,AA16))*(INDEX(A5:A12,AA16+1)-INDEX(A5:A12,AA16))+INDEX(A5:A12,AA16), "≤" &amp; A5)</f>
        <v>1301.4266419044402</v>
      </c>
      <c r="O16" s="41" t="s">
        <v>7</v>
      </c>
      <c r="P16" s="43">
        <f t="shared" ref="P16:AA16" si="5">MATCH(P21,B5:B12)</f>
        <v>4</v>
      </c>
      <c r="Q16" s="43">
        <f t="shared" si="5"/>
        <v>3</v>
      </c>
      <c r="R16" s="43">
        <f t="shared" si="5"/>
        <v>4</v>
      </c>
      <c r="S16" s="43">
        <f t="shared" si="5"/>
        <v>3</v>
      </c>
      <c r="T16" s="43">
        <f t="shared" si="5"/>
        <v>4</v>
      </c>
      <c r="U16" s="43">
        <f t="shared" si="5"/>
        <v>3</v>
      </c>
      <c r="V16" s="43">
        <f t="shared" si="5"/>
        <v>5</v>
      </c>
      <c r="W16" s="43">
        <f t="shared" si="5"/>
        <v>6</v>
      </c>
      <c r="X16" s="43">
        <f t="shared" si="5"/>
        <v>6</v>
      </c>
      <c r="Y16" s="43">
        <f t="shared" si="5"/>
        <v>4</v>
      </c>
      <c r="Z16" s="43">
        <f t="shared" si="5"/>
        <v>4</v>
      </c>
      <c r="AA16" s="44">
        <f t="shared" si="5"/>
        <v>3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372.43138433003287</v>
      </c>
      <c r="D19" s="47"/>
      <c r="E19" s="45"/>
      <c r="F19" s="46">
        <f>IFERROR(AVERAGE(E14:G14), "≤" &amp; A5)</f>
        <v>362.10018478174038</v>
      </c>
      <c r="G19" s="48"/>
      <c r="H19" s="45"/>
      <c r="I19" s="46">
        <f>IFERROR(AVERAGE(H14:J14), "≤" &amp; A5)</f>
        <v>2041.0458109923859</v>
      </c>
      <c r="J19" s="48"/>
      <c r="K19" s="45"/>
      <c r="L19" s="46">
        <f>IFERROR(AVERAGE(K14:M14), "≤" &amp; A5)</f>
        <v>363.58835452197718</v>
      </c>
      <c r="M19" s="48"/>
      <c r="O19" s="41" t="s">
        <v>9</v>
      </c>
      <c r="P19" s="49">
        <f t="shared" ref="P19:AA19" si="6">B12*0.1</f>
        <v>71954</v>
      </c>
      <c r="Q19" s="49">
        <f t="shared" si="6"/>
        <v>60655</v>
      </c>
      <c r="R19" s="49">
        <f t="shared" si="6"/>
        <v>62601</v>
      </c>
      <c r="S19" s="49">
        <f t="shared" si="6"/>
        <v>62247</v>
      </c>
      <c r="T19" s="49">
        <f t="shared" si="6"/>
        <v>59298</v>
      </c>
      <c r="U19" s="49">
        <f t="shared" si="6"/>
        <v>70528</v>
      </c>
      <c r="V19" s="49">
        <f t="shared" si="6"/>
        <v>69804</v>
      </c>
      <c r="W19" s="49">
        <f t="shared" si="6"/>
        <v>53577</v>
      </c>
      <c r="X19" s="49">
        <f t="shared" si="6"/>
        <v>69351</v>
      </c>
      <c r="Y19" s="49">
        <f t="shared" si="6"/>
        <v>59727</v>
      </c>
      <c r="Z19" s="49">
        <f t="shared" si="6"/>
        <v>54783</v>
      </c>
      <c r="AA19" s="50">
        <f t="shared" si="6"/>
        <v>54926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1782.8284000671083</v>
      </c>
      <c r="D21" s="54"/>
      <c r="E21" s="52"/>
      <c r="F21" s="53">
        <f>IFERROR(AVERAGE(E16:G16), "≤" &amp; A5)</f>
        <v>1290.4158710668514</v>
      </c>
      <c r="G21" s="54"/>
      <c r="H21" s="52"/>
      <c r="I21" s="53">
        <f>IFERROR(AVERAGE(H16:J16), "≤" &amp; A5)</f>
        <v>16254.816779865179</v>
      </c>
      <c r="J21" s="54"/>
      <c r="K21" s="52"/>
      <c r="L21" s="53">
        <f>IFERROR(AVERAGE(K16:M16), "≤" &amp; A5)</f>
        <v>1884.041272204413</v>
      </c>
      <c r="M21" s="54"/>
      <c r="O21" s="55" t="s">
        <v>11</v>
      </c>
      <c r="P21" s="56">
        <f t="shared" ref="P21:AA21" si="7">B12*0.5</f>
        <v>359770</v>
      </c>
      <c r="Q21" s="56">
        <f t="shared" si="7"/>
        <v>303275</v>
      </c>
      <c r="R21" s="56">
        <f t="shared" si="7"/>
        <v>313005</v>
      </c>
      <c r="S21" s="56">
        <f t="shared" si="7"/>
        <v>311235</v>
      </c>
      <c r="T21" s="56">
        <f t="shared" si="7"/>
        <v>296490</v>
      </c>
      <c r="U21" s="56">
        <f t="shared" si="7"/>
        <v>352640</v>
      </c>
      <c r="V21" s="56">
        <f t="shared" si="7"/>
        <v>349020</v>
      </c>
      <c r="W21" s="56">
        <f t="shared" si="7"/>
        <v>267885</v>
      </c>
      <c r="X21" s="56">
        <f t="shared" si="7"/>
        <v>346755</v>
      </c>
      <c r="Y21" s="56">
        <f t="shared" si="7"/>
        <v>298635</v>
      </c>
      <c r="Z21" s="56">
        <f t="shared" si="7"/>
        <v>273915</v>
      </c>
      <c r="AA21" s="57">
        <f t="shared" si="7"/>
        <v>274630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372.43138433003287</v>
      </c>
      <c r="I26" s="21">
        <f>IF(C21 &gt; A11, "≥" &amp; A11, C21)</f>
        <v>1782.8284000671083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362.10018478174038</v>
      </c>
      <c r="I27" s="22">
        <f>IF(F21 &gt; A11, "≥" &amp; A11, F21)</f>
        <v>1290.4158710668514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2041.0458109923859</v>
      </c>
      <c r="I28" s="22">
        <f>IF(I21 &gt; A11, "≥" &amp; A11, I21)</f>
        <v>16254.816779865179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363.58835452197718</v>
      </c>
      <c r="I29" s="23">
        <f>IF(L21 &gt; A11, "≥" &amp; A11, L21)</f>
        <v>1884.041272204413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590</v>
      </c>
      <c r="C5" s="29">
        <v>70</v>
      </c>
      <c r="D5" s="30">
        <v>80</v>
      </c>
      <c r="E5" s="28">
        <v>1930</v>
      </c>
      <c r="F5" s="29">
        <v>180</v>
      </c>
      <c r="G5" s="30">
        <v>690</v>
      </c>
      <c r="H5" s="28">
        <v>80</v>
      </c>
      <c r="I5" s="29">
        <v>100</v>
      </c>
      <c r="J5" s="30">
        <v>120</v>
      </c>
      <c r="K5" s="28">
        <v>200</v>
      </c>
      <c r="L5" s="29">
        <v>90</v>
      </c>
      <c r="M5" s="30">
        <v>90</v>
      </c>
      <c r="O5" s="8">
        <v>50</v>
      </c>
      <c r="P5" s="31">
        <f t="shared" ref="P5:P12" si="0">AVERAGE(B5:D5)</f>
        <v>246.66666666666666</v>
      </c>
      <c r="Q5" s="31">
        <f t="shared" ref="Q5:Q12" si="1">AVERAGE(E5:G5)</f>
        <v>933.33333333333337</v>
      </c>
      <c r="R5" s="31">
        <f t="shared" ref="R5:R12" si="2">AVERAGE(H5:J5)</f>
        <v>100</v>
      </c>
      <c r="S5" s="31">
        <f t="shared" ref="S5:S12" si="3">AVERAGE(K5:M5)</f>
        <v>126.66666666666667</v>
      </c>
    </row>
    <row r="6" spans="1:28" x14ac:dyDescent="0.2">
      <c r="A6" s="8">
        <v>150</v>
      </c>
      <c r="B6" s="28">
        <v>100</v>
      </c>
      <c r="C6" s="29">
        <v>2250</v>
      </c>
      <c r="D6" s="30">
        <v>170</v>
      </c>
      <c r="E6" s="28">
        <v>37600</v>
      </c>
      <c r="F6" s="29">
        <v>37540</v>
      </c>
      <c r="G6" s="30">
        <v>62410</v>
      </c>
      <c r="H6" s="28">
        <v>21070</v>
      </c>
      <c r="I6" s="29">
        <v>8320</v>
      </c>
      <c r="J6" s="30">
        <v>13690</v>
      </c>
      <c r="K6" s="28">
        <v>5490</v>
      </c>
      <c r="L6" s="29">
        <v>120</v>
      </c>
      <c r="M6" s="30">
        <v>4250</v>
      </c>
      <c r="O6" s="8">
        <v>150</v>
      </c>
      <c r="P6" s="32">
        <f t="shared" si="0"/>
        <v>840</v>
      </c>
      <c r="Q6" s="32">
        <f t="shared" si="1"/>
        <v>45850</v>
      </c>
      <c r="R6" s="32">
        <f t="shared" si="2"/>
        <v>14360</v>
      </c>
      <c r="S6" s="32">
        <f t="shared" si="3"/>
        <v>3286.6666666666665</v>
      </c>
    </row>
    <row r="7" spans="1:28" x14ac:dyDescent="0.2">
      <c r="A7" s="8">
        <v>450</v>
      </c>
      <c r="B7" s="28">
        <v>12350</v>
      </c>
      <c r="C7" s="29">
        <v>3690</v>
      </c>
      <c r="D7" s="30">
        <v>19140</v>
      </c>
      <c r="E7" s="28">
        <v>271760</v>
      </c>
      <c r="F7" s="29">
        <v>207790</v>
      </c>
      <c r="G7" s="30">
        <v>126720</v>
      </c>
      <c r="H7" s="28">
        <v>9660</v>
      </c>
      <c r="I7" s="29">
        <v>1690</v>
      </c>
      <c r="J7" s="30">
        <v>10310</v>
      </c>
      <c r="K7" s="28">
        <v>190</v>
      </c>
      <c r="L7" s="29">
        <v>3830</v>
      </c>
      <c r="M7" s="30">
        <v>6030</v>
      </c>
      <c r="O7" s="8">
        <v>450</v>
      </c>
      <c r="P7" s="32">
        <f t="shared" si="0"/>
        <v>11726.666666666666</v>
      </c>
      <c r="Q7" s="32">
        <f t="shared" si="1"/>
        <v>202090</v>
      </c>
      <c r="R7" s="32">
        <f t="shared" si="2"/>
        <v>7220</v>
      </c>
      <c r="S7" s="32">
        <f t="shared" si="3"/>
        <v>3350</v>
      </c>
    </row>
    <row r="8" spans="1:28" x14ac:dyDescent="0.2">
      <c r="A8" s="8">
        <v>1350</v>
      </c>
      <c r="B8" s="28">
        <v>148300</v>
      </c>
      <c r="C8" s="29">
        <v>117700</v>
      </c>
      <c r="D8" s="30">
        <v>217410</v>
      </c>
      <c r="E8" s="28">
        <v>423710</v>
      </c>
      <c r="F8" s="29">
        <v>539590</v>
      </c>
      <c r="G8" s="30">
        <v>457990</v>
      </c>
      <c r="H8" s="28">
        <v>124840</v>
      </c>
      <c r="I8" s="29">
        <v>110100</v>
      </c>
      <c r="J8" s="30">
        <v>164950</v>
      </c>
      <c r="K8" s="28">
        <v>43810</v>
      </c>
      <c r="L8" s="29">
        <v>32500</v>
      </c>
      <c r="M8" s="30">
        <v>54530</v>
      </c>
      <c r="O8" s="8">
        <v>1350</v>
      </c>
      <c r="P8" s="32">
        <f t="shared" si="0"/>
        <v>161136.66666666666</v>
      </c>
      <c r="Q8" s="32">
        <f t="shared" si="1"/>
        <v>473763.33333333331</v>
      </c>
      <c r="R8" s="32">
        <f t="shared" si="2"/>
        <v>133296.66666666666</v>
      </c>
      <c r="S8" s="32">
        <f t="shared" si="3"/>
        <v>43613.333333333336</v>
      </c>
    </row>
    <row r="9" spans="1:28" x14ac:dyDescent="0.2">
      <c r="A9" s="8">
        <v>4050</v>
      </c>
      <c r="B9" s="28">
        <v>432130</v>
      </c>
      <c r="C9" s="29">
        <v>359120</v>
      </c>
      <c r="D9" s="30">
        <v>429670</v>
      </c>
      <c r="E9" s="28">
        <v>628950</v>
      </c>
      <c r="F9" s="29">
        <v>594660</v>
      </c>
      <c r="G9" s="30">
        <v>568660</v>
      </c>
      <c r="H9" s="28">
        <v>432590</v>
      </c>
      <c r="I9" s="29">
        <v>270320</v>
      </c>
      <c r="J9" s="30">
        <v>233980</v>
      </c>
      <c r="K9" s="28">
        <v>222250</v>
      </c>
      <c r="L9" s="29">
        <v>200120</v>
      </c>
      <c r="M9" s="30">
        <v>273930</v>
      </c>
      <c r="O9" s="8">
        <v>4050</v>
      </c>
      <c r="P9" s="32">
        <f t="shared" si="0"/>
        <v>406973.33333333331</v>
      </c>
      <c r="Q9" s="32">
        <f t="shared" si="1"/>
        <v>597423.33333333337</v>
      </c>
      <c r="R9" s="32">
        <f t="shared" si="2"/>
        <v>312296.66666666669</v>
      </c>
      <c r="S9" s="32">
        <f t="shared" si="3"/>
        <v>232100</v>
      </c>
    </row>
    <row r="10" spans="1:28" x14ac:dyDescent="0.2">
      <c r="A10" s="8">
        <v>12150</v>
      </c>
      <c r="B10" s="28">
        <v>721970</v>
      </c>
      <c r="C10" s="29">
        <v>426720</v>
      </c>
      <c r="D10" s="30">
        <v>530040</v>
      </c>
      <c r="E10" s="28">
        <v>690850</v>
      </c>
      <c r="F10" s="29">
        <v>547910</v>
      </c>
      <c r="G10" s="30">
        <v>673370</v>
      </c>
      <c r="H10" s="28">
        <v>468940</v>
      </c>
      <c r="I10" s="29">
        <v>523250</v>
      </c>
      <c r="J10" s="30">
        <v>420960</v>
      </c>
      <c r="K10" s="28">
        <v>529430</v>
      </c>
      <c r="L10" s="29">
        <v>474740</v>
      </c>
      <c r="M10" s="30">
        <v>525870</v>
      </c>
      <c r="O10" s="8">
        <v>12150</v>
      </c>
      <c r="P10" s="32">
        <f t="shared" si="0"/>
        <v>559576.66666666663</v>
      </c>
      <c r="Q10" s="32">
        <f t="shared" si="1"/>
        <v>637376.66666666663</v>
      </c>
      <c r="R10" s="32">
        <f t="shared" si="2"/>
        <v>471050</v>
      </c>
      <c r="S10" s="32">
        <f t="shared" si="3"/>
        <v>510013.33333333331</v>
      </c>
    </row>
    <row r="11" spans="1:28" x14ac:dyDescent="0.2">
      <c r="A11" s="8">
        <v>36450</v>
      </c>
      <c r="B11" s="28">
        <v>730750</v>
      </c>
      <c r="C11" s="29">
        <v>514600</v>
      </c>
      <c r="D11" s="30">
        <v>669060</v>
      </c>
      <c r="E11" s="28">
        <v>717420</v>
      </c>
      <c r="F11" s="29">
        <v>801370</v>
      </c>
      <c r="G11" s="30">
        <v>729120</v>
      </c>
      <c r="H11" s="28">
        <v>807660</v>
      </c>
      <c r="I11" s="29">
        <v>644150</v>
      </c>
      <c r="J11" s="30">
        <v>633720</v>
      </c>
      <c r="K11" s="28">
        <v>678290</v>
      </c>
      <c r="L11" s="29">
        <v>607460</v>
      </c>
      <c r="M11" s="30">
        <v>757790</v>
      </c>
      <c r="O11" s="8">
        <v>36450</v>
      </c>
      <c r="P11" s="32">
        <f t="shared" si="0"/>
        <v>638136.66666666663</v>
      </c>
      <c r="Q11" s="32">
        <f t="shared" si="1"/>
        <v>749303.33333333337</v>
      </c>
      <c r="R11" s="32">
        <f t="shared" si="2"/>
        <v>695176.66666666663</v>
      </c>
      <c r="S11" s="32">
        <f t="shared" si="3"/>
        <v>681180</v>
      </c>
    </row>
    <row r="12" spans="1:28" x14ac:dyDescent="0.2">
      <c r="A12" s="8">
        <v>0</v>
      </c>
      <c r="B12" s="33">
        <v>752530</v>
      </c>
      <c r="C12" s="34">
        <v>575000</v>
      </c>
      <c r="D12" s="35">
        <v>768440</v>
      </c>
      <c r="E12" s="33">
        <v>803090</v>
      </c>
      <c r="F12" s="34">
        <v>632420</v>
      </c>
      <c r="G12" s="35">
        <v>746440</v>
      </c>
      <c r="H12" s="33">
        <v>798550</v>
      </c>
      <c r="I12" s="34">
        <v>798890</v>
      </c>
      <c r="J12" s="35">
        <v>738830</v>
      </c>
      <c r="K12" s="33">
        <v>782340</v>
      </c>
      <c r="L12" s="34">
        <v>726140</v>
      </c>
      <c r="M12" s="35">
        <v>698650</v>
      </c>
      <c r="O12" s="8">
        <v>0</v>
      </c>
      <c r="P12" s="36">
        <f t="shared" si="0"/>
        <v>698656.66666666663</v>
      </c>
      <c r="Q12" s="36">
        <f t="shared" si="1"/>
        <v>727316.66666666663</v>
      </c>
      <c r="R12" s="36">
        <f t="shared" si="2"/>
        <v>778756.66666666663</v>
      </c>
      <c r="S12" s="36">
        <f t="shared" si="3"/>
        <v>735710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866.42294961382868</v>
      </c>
      <c r="C14" s="24">
        <f>IFERROR((Q19-INDEX(C5:C12,Q14))/(INDEX(C5:C12,Q14+1)-INDEX(C5:C12,Q14))*(INDEX(A5:A12,Q14+1)-INDEX(A5:A12,Q14))+INDEX(A5:A12,Q14), "≤" &amp; A5)</f>
        <v>874.7785281992808</v>
      </c>
      <c r="D14" s="24">
        <f>IFERROR((R19-INDEX(D5:D12,R14))/(INDEX(D5:D12,R14+1)-INDEX(D5:D12,R14))*(INDEX(A5:A12,R14+1)-INDEX(A5:A12,R14))+INDEX(A5:A12,R14), "≤" &amp; A5)</f>
        <v>711.93372673626868</v>
      </c>
      <c r="E14" s="24">
        <f>IFERROR((S19-INDEX(E5:E12,S14))/(INDEX(E5:E12,S14+1)-INDEX(E5:E12,S14))*(INDEX(A5:A12,S14+1)-INDEX(A5:A12,S14))+INDEX(A5:A12,S14), "≤" &amp; A5)</f>
        <v>204.71771438332763</v>
      </c>
      <c r="F14" s="24">
        <f>IFERROR((T19-INDEX(F5:F12,T14))/(INDEX(F5:F12,T14+1)-INDEX(F5:F12,T14))*(INDEX(A5:A12,T14+1)-INDEX(A5:A12,T14))+INDEX(A5:A12,T14), "≤" &amp; A5)</f>
        <v>195.28986784140969</v>
      </c>
      <c r="G14" s="24">
        <f>IFERROR((U19-INDEX(G5:G12,U14))/(INDEX(G5:G12,U14+1)-INDEX(G5:G12,U14))*(INDEX(A5:A12,U14+1)-INDEX(A5:A12,U14))+INDEX(A5:A12,U14), "≤" &amp; A5)</f>
        <v>207.07044005597885</v>
      </c>
      <c r="H14" s="24">
        <f>IFERROR((V19-INDEX(H5:H12,V14))/(INDEX(H5:H12,V14+1)-INDEX(H5:H12,V14))*(INDEX(A5:A12,V14+1)-INDEX(A5:A12,V14))+INDEX(A5:A12,V14), "≤" &amp; A5)</f>
        <v>998.49366209411357</v>
      </c>
      <c r="I14" s="24">
        <f>IFERROR((W19-INDEX(I5:I12,W14))/(INDEX(I5:I12,W14+1)-INDEX(I5:I12,W14))*(INDEX(A5:A12,W14+1)-INDEX(A5:A12,W14))+INDEX(A5:A12,W14), "≤" &amp; A5)</f>
        <v>1099.1938013098422</v>
      </c>
      <c r="J14" s="24">
        <f>IFERROR((X19-INDEX(J5:J12,X14))/(INDEX(J5:J12,X14+1)-INDEX(J5:J12,X14))*(INDEX(A5:A12,X14+1)-INDEX(A5:A12,X14))+INDEX(A5:A12,X14), "≤" &amp; A5)</f>
        <v>819.99288670460419</v>
      </c>
      <c r="K14" s="24">
        <f>IFERROR((Y19-INDEX(K5:K12,Y14))/(INDEX(K5:K12,Y14+1)-INDEX(K5:K12,Y14))*(INDEX(A5:A12,Y14+1)-INDEX(A5:A12,Y14))+INDEX(A5:A12,Y14), "≤" &amp; A5)</f>
        <v>1870.8742434431742</v>
      </c>
      <c r="L14" s="24">
        <f>IFERROR((Z19-INDEX(L5:L12,Z14))/(INDEX(L5:L12,Z14+1)-INDEX(L5:L12,Z14))*(INDEX(A5:A12,Z14+1)-INDEX(A5:A12,Z14))+INDEX(A5:A12,Z14), "≤" &amp; A5)</f>
        <v>1996.1508173249017</v>
      </c>
      <c r="M14" s="25">
        <f>IFERROR((AA19-INDEX(M5:M12,AA14))/(INDEX(M5:M12,AA14+1)-INDEX(M5:M12,AA14))*(INDEX(A5:A12,AA14+1)-INDEX(A5:A12,AA14))+INDEX(A5:A12,AA14), "≤" &amp; A5)</f>
        <v>1538.7169553327255</v>
      </c>
      <c r="O14" s="37" t="s">
        <v>5</v>
      </c>
      <c r="P14" s="38">
        <f t="shared" ref="P14:AA14" si="4">MATCH(P19,B5:B12)</f>
        <v>3</v>
      </c>
      <c r="Q14" s="38">
        <f t="shared" si="4"/>
        <v>3</v>
      </c>
      <c r="R14" s="38">
        <f t="shared" si="4"/>
        <v>3</v>
      </c>
      <c r="S14" s="38">
        <f t="shared" si="4"/>
        <v>2</v>
      </c>
      <c r="T14" s="38">
        <f t="shared" si="4"/>
        <v>2</v>
      </c>
      <c r="U14" s="38">
        <f t="shared" si="4"/>
        <v>2</v>
      </c>
      <c r="V14" s="38">
        <f t="shared" si="4"/>
        <v>3</v>
      </c>
      <c r="W14" s="38">
        <f t="shared" si="4"/>
        <v>3</v>
      </c>
      <c r="X14" s="38">
        <f t="shared" si="4"/>
        <v>3</v>
      </c>
      <c r="Y14" s="38">
        <f t="shared" si="4"/>
        <v>4</v>
      </c>
      <c r="Z14" s="38">
        <f t="shared" si="4"/>
        <v>4</v>
      </c>
      <c r="AA14" s="39">
        <f t="shared" si="4"/>
        <v>4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3518.5709755839762</v>
      </c>
      <c r="C16" s="26">
        <f>IFERROR((Q21-INDEX(C5:C12,Q16))/(INDEX(C5:C12,Q16+1)-INDEX(C5:C12,Q16))*(INDEX(A5:A12,Q16+1)-INDEX(A5:A12,Q16))+INDEX(A5:A12,Q16), "≤" &amp; A5)</f>
        <v>3249.014166183415</v>
      </c>
      <c r="D16" s="26">
        <f>IFERROR((R21-INDEX(D5:D12,R16))/(INDEX(D5:D12,R16+1)-INDEX(D5:D12,R16))*(INDEX(A5:A12,R16+1)-INDEX(A5:A12,R16))+INDEX(A5:A12,R16), "≤" &amp; A5)</f>
        <v>3471.8646942429095</v>
      </c>
      <c r="E16" s="26">
        <f>IFERROR((S21-INDEX(E5:E12,S16))/(INDEX(E5:E12,S16+1)-INDEX(E5:E12,S16))*(INDEX(A5:A12,S16+1)-INDEX(A5:A12,S16))+INDEX(A5:A12,S16), "≤" &amp; A5)</f>
        <v>1218.7166831194472</v>
      </c>
      <c r="F16" s="26">
        <f>IFERROR((T21-INDEX(F5:F12,T16))/(INDEX(F5:F12,T16+1)-INDEX(F5:F12,T16))*(INDEX(A5:A12,T16+1)-INDEX(A5:A12,T16))+INDEX(A5:A12,T16), "≤" &amp; A5)</f>
        <v>744.08679927667276</v>
      </c>
      <c r="G16" s="26">
        <f>IFERROR((U21-INDEX(G5:G12,U16))/(INDEX(G5:G12,U16+1)-INDEX(G5:G12,U16))*(INDEX(A5:A12,U16+1)-INDEX(A5:A12,U16))+INDEX(A5:A12,U16), "≤" &amp; A5)</f>
        <v>1119.695414616476</v>
      </c>
      <c r="H16" s="26">
        <f>IFERROR((V21-INDEX(H5:H12,V16))/(INDEX(H5:H12,V16+1)-INDEX(H5:H12,V16))*(INDEX(A5:A12,V16+1)-INDEX(A5:A12,V16))+INDEX(A5:A12,V16), "≤" &amp; A5)</f>
        <v>3757.7156783103169</v>
      </c>
      <c r="I16" s="26">
        <f>IFERROR((W21-INDEX(I5:I12,W16))/(INDEX(I5:I12,W16+1)-INDEX(I5:I12,W16))*(INDEX(A5:A12,W16+1)-INDEX(A5:A12,W16))+INDEX(A5:A12,W16), "≤" &amp; A5)</f>
        <v>8185.1856244810815</v>
      </c>
      <c r="J16" s="26">
        <f>IFERROR((X21-INDEX(J5:J12,X16))/(INDEX(J5:J12,X16+1)-INDEX(J5:J12,X16))*(INDEX(A5:A12,X16+1)-INDEX(A5:A12,X16))+INDEX(A5:A12,X16), "≤" &amp; A5)</f>
        <v>9917.0633222804572</v>
      </c>
      <c r="K16" s="26">
        <f>IFERROR((Y21-INDEX(K5:K12,Y16))/(INDEX(K5:K12,Y16+1)-INDEX(K5:K12,Y16))*(INDEX(A5:A12,Y16+1)-INDEX(A5:A12,Y16))+INDEX(A5:A12,Y16), "≤" &amp; A5)</f>
        <v>8504.2353017774585</v>
      </c>
      <c r="L16" s="26">
        <f>IFERROR((Z21-INDEX(L5:L12,Z16))/(INDEX(L5:L12,Z16+1)-INDEX(L5:L12,Z16))*(INDEX(A5:A12,Z16+1)-INDEX(A5:A12,Z16))+INDEX(A5:A12,Z16), "≤" &amp; A5)</f>
        <v>8856.2595586628795</v>
      </c>
      <c r="M16" s="26">
        <f>IFERROR((AA21-INDEX(M5:M12,AA16))/(INDEX(M5:M12,AA16+1)-INDEX(M5:M12,AA16))*(INDEX(A5:A12,AA16+1)-INDEX(A5:A12,AA16))+INDEX(A5:A12,AA16), "≤" &amp; A5)</f>
        <v>6473.9878542510123</v>
      </c>
      <c r="O16" s="41" t="s">
        <v>7</v>
      </c>
      <c r="P16" s="43">
        <f t="shared" ref="P16:AA16" si="5">MATCH(P21,B5:B12)</f>
        <v>4</v>
      </c>
      <c r="Q16" s="43">
        <f t="shared" si="5"/>
        <v>4</v>
      </c>
      <c r="R16" s="43">
        <f t="shared" si="5"/>
        <v>4</v>
      </c>
      <c r="S16" s="43">
        <f t="shared" si="5"/>
        <v>3</v>
      </c>
      <c r="T16" s="43">
        <f t="shared" si="5"/>
        <v>3</v>
      </c>
      <c r="U16" s="43">
        <f t="shared" si="5"/>
        <v>3</v>
      </c>
      <c r="V16" s="43">
        <f t="shared" si="5"/>
        <v>4</v>
      </c>
      <c r="W16" s="43">
        <f t="shared" si="5"/>
        <v>5</v>
      </c>
      <c r="X16" s="43">
        <f t="shared" si="5"/>
        <v>5</v>
      </c>
      <c r="Y16" s="43">
        <f t="shared" si="5"/>
        <v>5</v>
      </c>
      <c r="Z16" s="43">
        <f t="shared" si="5"/>
        <v>5</v>
      </c>
      <c r="AA16" s="44">
        <f t="shared" si="5"/>
        <v>5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817.71173484979272</v>
      </c>
      <c r="D19" s="47"/>
      <c r="E19" s="45"/>
      <c r="F19" s="46">
        <f>IFERROR(AVERAGE(E14:G14), "≤" &amp; A5)</f>
        <v>202.35934076023872</v>
      </c>
      <c r="G19" s="48"/>
      <c r="H19" s="45"/>
      <c r="I19" s="46">
        <f>IFERROR(AVERAGE(H14:J14), "≤" &amp; A5)</f>
        <v>972.56011670285341</v>
      </c>
      <c r="J19" s="48"/>
      <c r="K19" s="45"/>
      <c r="L19" s="46">
        <f>IFERROR(AVERAGE(K14:M14), "≤" &amp; A5)</f>
        <v>1801.9140053669337</v>
      </c>
      <c r="M19" s="48"/>
      <c r="O19" s="41" t="s">
        <v>9</v>
      </c>
      <c r="P19" s="49">
        <f t="shared" ref="P19:AA19" si="6">B12*0.1</f>
        <v>75253</v>
      </c>
      <c r="Q19" s="49">
        <f t="shared" si="6"/>
        <v>57500</v>
      </c>
      <c r="R19" s="49">
        <f t="shared" si="6"/>
        <v>76844</v>
      </c>
      <c r="S19" s="49">
        <f t="shared" si="6"/>
        <v>80309</v>
      </c>
      <c r="T19" s="49">
        <f t="shared" si="6"/>
        <v>63242</v>
      </c>
      <c r="U19" s="49">
        <f t="shared" si="6"/>
        <v>74644</v>
      </c>
      <c r="V19" s="49">
        <f t="shared" si="6"/>
        <v>79855</v>
      </c>
      <c r="W19" s="49">
        <f t="shared" si="6"/>
        <v>79889</v>
      </c>
      <c r="X19" s="49">
        <f t="shared" si="6"/>
        <v>73883</v>
      </c>
      <c r="Y19" s="49">
        <f t="shared" si="6"/>
        <v>78234</v>
      </c>
      <c r="Z19" s="49">
        <f t="shared" si="6"/>
        <v>72614</v>
      </c>
      <c r="AA19" s="50">
        <f t="shared" si="6"/>
        <v>69865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3413.1499453367669</v>
      </c>
      <c r="D21" s="54"/>
      <c r="E21" s="52"/>
      <c r="F21" s="53">
        <f>IFERROR(AVERAGE(E16:G16), "≤" &amp; A5)</f>
        <v>1027.4996323375319</v>
      </c>
      <c r="G21" s="54"/>
      <c r="H21" s="52"/>
      <c r="I21" s="53">
        <f>IFERROR(AVERAGE(H16:J16), "≤" &amp; A5)</f>
        <v>7286.6548750239526</v>
      </c>
      <c r="J21" s="54"/>
      <c r="K21" s="52"/>
      <c r="L21" s="53">
        <f>IFERROR(AVERAGE(K16:M16), "≤" &amp; A5)</f>
        <v>7944.8275715637837</v>
      </c>
      <c r="M21" s="54"/>
      <c r="O21" s="55" t="s">
        <v>11</v>
      </c>
      <c r="P21" s="56">
        <f t="shared" ref="P21:AA21" si="7">B12*0.5</f>
        <v>376265</v>
      </c>
      <c r="Q21" s="56">
        <f t="shared" si="7"/>
        <v>287500</v>
      </c>
      <c r="R21" s="56">
        <f t="shared" si="7"/>
        <v>384220</v>
      </c>
      <c r="S21" s="56">
        <f t="shared" si="7"/>
        <v>401545</v>
      </c>
      <c r="T21" s="56">
        <f t="shared" si="7"/>
        <v>316210</v>
      </c>
      <c r="U21" s="56">
        <f t="shared" si="7"/>
        <v>373220</v>
      </c>
      <c r="V21" s="56">
        <f t="shared" si="7"/>
        <v>399275</v>
      </c>
      <c r="W21" s="56">
        <f t="shared" si="7"/>
        <v>399445</v>
      </c>
      <c r="X21" s="56">
        <f t="shared" si="7"/>
        <v>369415</v>
      </c>
      <c r="Y21" s="56">
        <f t="shared" si="7"/>
        <v>391170</v>
      </c>
      <c r="Z21" s="56">
        <f t="shared" si="7"/>
        <v>363070</v>
      </c>
      <c r="AA21" s="57">
        <f t="shared" si="7"/>
        <v>349325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817.71173484979272</v>
      </c>
      <c r="I26" s="21">
        <f>IF(C21 &gt; A11, "≥" &amp; A11, C21)</f>
        <v>3413.1499453367669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202.35934076023872</v>
      </c>
      <c r="I27" s="22">
        <f>IF(F21 &gt; A11, "≥" &amp; A11, F21)</f>
        <v>1027.4996323375319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972.56011670285341</v>
      </c>
      <c r="I28" s="22">
        <f>IF(I21 &gt; A11, "≥" &amp; A11, I21)</f>
        <v>7286.6548750239526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1801.9140053669337</v>
      </c>
      <c r="I29" s="23">
        <f>IF(L21 &gt; A11, "≥" &amp; A11, L21)</f>
        <v>7944.8275715637837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90</v>
      </c>
      <c r="C5" s="29">
        <v>80</v>
      </c>
      <c r="D5" s="30">
        <v>50</v>
      </c>
      <c r="E5" s="28">
        <v>120</v>
      </c>
      <c r="F5" s="29">
        <v>6010</v>
      </c>
      <c r="G5" s="30">
        <v>1910</v>
      </c>
      <c r="H5" s="28">
        <v>3800</v>
      </c>
      <c r="I5" s="29">
        <v>7560</v>
      </c>
      <c r="J5" s="30">
        <v>150</v>
      </c>
      <c r="K5" s="28">
        <v>6550</v>
      </c>
      <c r="L5" s="29">
        <v>90</v>
      </c>
      <c r="M5" s="30">
        <v>140</v>
      </c>
      <c r="O5" s="8">
        <v>50</v>
      </c>
      <c r="P5" s="31">
        <f t="shared" ref="P5:P12" si="0">AVERAGE(B5:D5)</f>
        <v>73.333333333333329</v>
      </c>
      <c r="Q5" s="31">
        <f t="shared" ref="Q5:Q12" si="1">AVERAGE(E5:G5)</f>
        <v>2680</v>
      </c>
      <c r="R5" s="31">
        <f t="shared" ref="R5:R12" si="2">AVERAGE(H5:J5)</f>
        <v>3836.6666666666665</v>
      </c>
      <c r="S5" s="31">
        <f t="shared" ref="S5:S12" si="3">AVERAGE(K5:M5)</f>
        <v>2260</v>
      </c>
    </row>
    <row r="6" spans="1:28" x14ac:dyDescent="0.2">
      <c r="A6" s="8">
        <v>150</v>
      </c>
      <c r="B6" s="28">
        <v>2200</v>
      </c>
      <c r="C6" s="29">
        <v>70</v>
      </c>
      <c r="D6" s="30">
        <v>7690</v>
      </c>
      <c r="E6" s="28">
        <v>80</v>
      </c>
      <c r="F6" s="29">
        <v>7970</v>
      </c>
      <c r="G6" s="30">
        <v>1480</v>
      </c>
      <c r="H6" s="28">
        <v>65380</v>
      </c>
      <c r="I6" s="29">
        <v>36100</v>
      </c>
      <c r="J6" s="30">
        <v>25200</v>
      </c>
      <c r="K6" s="28">
        <v>180</v>
      </c>
      <c r="L6" s="29">
        <v>4480</v>
      </c>
      <c r="M6" s="30">
        <v>20</v>
      </c>
      <c r="O6" s="8">
        <v>150</v>
      </c>
      <c r="P6" s="32">
        <f t="shared" si="0"/>
        <v>3320</v>
      </c>
      <c r="Q6" s="32">
        <f t="shared" si="1"/>
        <v>3176.6666666666665</v>
      </c>
      <c r="R6" s="32">
        <f t="shared" si="2"/>
        <v>42226.666666666664</v>
      </c>
      <c r="S6" s="32">
        <f t="shared" si="3"/>
        <v>1560</v>
      </c>
    </row>
    <row r="7" spans="1:28" x14ac:dyDescent="0.2">
      <c r="A7" s="8">
        <v>450</v>
      </c>
      <c r="B7" s="28">
        <v>61580</v>
      </c>
      <c r="C7" s="29">
        <v>39810</v>
      </c>
      <c r="D7" s="30">
        <v>28290</v>
      </c>
      <c r="E7" s="28">
        <v>7060</v>
      </c>
      <c r="F7" s="29">
        <v>23470</v>
      </c>
      <c r="G7" s="30">
        <v>6000</v>
      </c>
      <c r="H7" s="28">
        <v>134170</v>
      </c>
      <c r="I7" s="29">
        <v>169000</v>
      </c>
      <c r="J7" s="30">
        <v>136210</v>
      </c>
      <c r="K7" s="28">
        <v>19170</v>
      </c>
      <c r="L7" s="29">
        <v>3580</v>
      </c>
      <c r="M7" s="30">
        <v>90</v>
      </c>
      <c r="O7" s="8">
        <v>450</v>
      </c>
      <c r="P7" s="32">
        <f t="shared" si="0"/>
        <v>43226.666666666664</v>
      </c>
      <c r="Q7" s="32">
        <f t="shared" si="1"/>
        <v>12176.666666666666</v>
      </c>
      <c r="R7" s="32">
        <f t="shared" si="2"/>
        <v>146460</v>
      </c>
      <c r="S7" s="32">
        <f t="shared" si="3"/>
        <v>7613.333333333333</v>
      </c>
    </row>
    <row r="8" spans="1:28" x14ac:dyDescent="0.2">
      <c r="A8" s="8">
        <v>1350</v>
      </c>
      <c r="B8" s="28">
        <v>178180</v>
      </c>
      <c r="C8" s="29">
        <v>182300</v>
      </c>
      <c r="D8" s="30">
        <v>213080</v>
      </c>
      <c r="E8" s="28">
        <v>20620</v>
      </c>
      <c r="F8" s="29">
        <v>19360</v>
      </c>
      <c r="G8" s="30">
        <v>34660</v>
      </c>
      <c r="H8" s="28">
        <v>335910</v>
      </c>
      <c r="I8" s="29">
        <v>407230</v>
      </c>
      <c r="J8" s="30">
        <v>479480</v>
      </c>
      <c r="K8" s="28">
        <v>17480</v>
      </c>
      <c r="L8" s="29">
        <v>3850</v>
      </c>
      <c r="M8" s="30">
        <v>27240</v>
      </c>
      <c r="O8" s="8">
        <v>1350</v>
      </c>
      <c r="P8" s="32">
        <f t="shared" si="0"/>
        <v>191186.66666666666</v>
      </c>
      <c r="Q8" s="32">
        <f t="shared" si="1"/>
        <v>24880</v>
      </c>
      <c r="R8" s="32">
        <f t="shared" si="2"/>
        <v>407540</v>
      </c>
      <c r="S8" s="32">
        <f t="shared" si="3"/>
        <v>16190</v>
      </c>
    </row>
    <row r="9" spans="1:28" x14ac:dyDescent="0.2">
      <c r="A9" s="8">
        <v>4050</v>
      </c>
      <c r="B9" s="28">
        <v>308690</v>
      </c>
      <c r="C9" s="29">
        <v>337650</v>
      </c>
      <c r="D9" s="30">
        <v>339060</v>
      </c>
      <c r="E9" s="28">
        <v>72900</v>
      </c>
      <c r="F9" s="29">
        <v>88910</v>
      </c>
      <c r="G9" s="30">
        <v>63030</v>
      </c>
      <c r="H9" s="28">
        <v>473480</v>
      </c>
      <c r="I9" s="29">
        <v>474460</v>
      </c>
      <c r="J9" s="30">
        <v>350530</v>
      </c>
      <c r="K9" s="28">
        <v>90560</v>
      </c>
      <c r="L9" s="29">
        <v>119610</v>
      </c>
      <c r="M9" s="30">
        <v>106540</v>
      </c>
      <c r="O9" s="8">
        <v>4050</v>
      </c>
      <c r="P9" s="32">
        <f t="shared" si="0"/>
        <v>328466.66666666669</v>
      </c>
      <c r="Q9" s="32">
        <f t="shared" si="1"/>
        <v>74946.666666666672</v>
      </c>
      <c r="R9" s="32">
        <f t="shared" si="2"/>
        <v>432823.33333333331</v>
      </c>
      <c r="S9" s="32">
        <f t="shared" si="3"/>
        <v>105570</v>
      </c>
    </row>
    <row r="10" spans="1:28" x14ac:dyDescent="0.2">
      <c r="A10" s="8">
        <v>12150</v>
      </c>
      <c r="B10" s="28">
        <v>279370</v>
      </c>
      <c r="C10" s="29">
        <v>522710</v>
      </c>
      <c r="D10" s="30">
        <v>498650</v>
      </c>
      <c r="E10" s="28">
        <v>240760</v>
      </c>
      <c r="F10" s="29">
        <v>240100</v>
      </c>
      <c r="G10" s="30">
        <v>291020</v>
      </c>
      <c r="H10" s="28">
        <v>440810</v>
      </c>
      <c r="I10" s="29">
        <v>492390</v>
      </c>
      <c r="J10" s="30">
        <v>397800</v>
      </c>
      <c r="K10" s="28">
        <v>296260</v>
      </c>
      <c r="L10" s="29">
        <v>341740</v>
      </c>
      <c r="M10" s="30">
        <v>348200</v>
      </c>
      <c r="O10" s="8">
        <v>12150</v>
      </c>
      <c r="P10" s="32">
        <f t="shared" si="0"/>
        <v>433576.66666666669</v>
      </c>
      <c r="Q10" s="32">
        <f t="shared" si="1"/>
        <v>257293.33333333334</v>
      </c>
      <c r="R10" s="32">
        <f t="shared" si="2"/>
        <v>443666.66666666669</v>
      </c>
      <c r="S10" s="32">
        <f t="shared" si="3"/>
        <v>328733.33333333331</v>
      </c>
    </row>
    <row r="11" spans="1:28" x14ac:dyDescent="0.2">
      <c r="A11" s="8">
        <v>36450</v>
      </c>
      <c r="B11" s="28">
        <v>264890</v>
      </c>
      <c r="C11" s="29">
        <v>400780</v>
      </c>
      <c r="D11" s="30">
        <v>484520</v>
      </c>
      <c r="E11" s="28">
        <v>444840</v>
      </c>
      <c r="F11" s="29">
        <v>512730</v>
      </c>
      <c r="G11" s="30">
        <v>442720</v>
      </c>
      <c r="H11" s="28">
        <v>475800</v>
      </c>
      <c r="I11" s="29">
        <v>495710</v>
      </c>
      <c r="J11" s="30">
        <v>495520</v>
      </c>
      <c r="K11" s="28">
        <v>399090</v>
      </c>
      <c r="L11" s="29">
        <v>383180</v>
      </c>
      <c r="M11" s="30">
        <v>428570</v>
      </c>
      <c r="O11" s="8">
        <v>36450</v>
      </c>
      <c r="P11" s="32">
        <f t="shared" si="0"/>
        <v>383396.66666666669</v>
      </c>
      <c r="Q11" s="32">
        <f t="shared" si="1"/>
        <v>466763.33333333331</v>
      </c>
      <c r="R11" s="32">
        <f t="shared" si="2"/>
        <v>489010</v>
      </c>
      <c r="S11" s="32">
        <f t="shared" si="3"/>
        <v>403613.33333333331</v>
      </c>
    </row>
    <row r="12" spans="1:28" x14ac:dyDescent="0.2">
      <c r="A12" s="8">
        <v>0</v>
      </c>
      <c r="B12" s="33">
        <v>386900</v>
      </c>
      <c r="C12" s="34">
        <v>581660</v>
      </c>
      <c r="D12" s="35">
        <v>461850</v>
      </c>
      <c r="E12" s="33">
        <v>594640</v>
      </c>
      <c r="F12" s="34">
        <v>566660</v>
      </c>
      <c r="G12" s="35">
        <v>440740</v>
      </c>
      <c r="H12" s="33">
        <v>510090</v>
      </c>
      <c r="I12" s="34">
        <v>623570</v>
      </c>
      <c r="J12" s="35">
        <v>521620</v>
      </c>
      <c r="K12" s="33">
        <v>501420</v>
      </c>
      <c r="L12" s="34">
        <v>514480</v>
      </c>
      <c r="M12" s="35">
        <v>484740</v>
      </c>
      <c r="O12" s="8">
        <v>0</v>
      </c>
      <c r="P12" s="36">
        <f t="shared" si="0"/>
        <v>476803.33333333331</v>
      </c>
      <c r="Q12" s="36">
        <f t="shared" si="1"/>
        <v>534013.33333333337</v>
      </c>
      <c r="R12" s="36">
        <f t="shared" si="2"/>
        <v>551760</v>
      </c>
      <c r="S12" s="36">
        <f t="shared" si="3"/>
        <v>500213.33333333331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334.35500168406872</v>
      </c>
      <c r="C14" s="24">
        <f>IFERROR((Q19-INDEX(C5:C12,Q14))/(INDEX(C5:C12,Q14+1)-INDEX(C5:C12,Q14))*(INDEX(A5:A12,Q14+1)-INDEX(A5:A12,Q14))+INDEX(A5:A12,Q14), "≤" &amp; A5)</f>
        <v>565.94076777317707</v>
      </c>
      <c r="D14" s="24">
        <f>IFERROR((R19-INDEX(D5:D12,R14))/(INDEX(D5:D12,R14+1)-INDEX(D5:D12,R14))*(INDEX(A5:A12,R14+1)-INDEX(A5:A12,R14))+INDEX(A5:A12,R14), "≤" &amp; A5)</f>
        <v>537.15569024297849</v>
      </c>
      <c r="E14" s="24">
        <f>IFERROR((S19-INDEX(E5:E12,S14))/(INDEX(E5:E12,S14+1)-INDEX(E5:E12,S14))*(INDEX(A5:A12,S14+1)-INDEX(A5:A12,S14))+INDEX(A5:A12,S14), "≤" &amp; A5)</f>
        <v>3356.0979342004593</v>
      </c>
      <c r="F14" s="24">
        <f>IFERROR((T19-INDEX(F5:F12,T14))/(INDEX(F5:F12,T14+1)-INDEX(F5:F12,T14))*(INDEX(A5:A12,T14+1)-INDEX(A5:A12,T14))+INDEX(A5:A12,T14), "≤" &amp; A5)</f>
        <v>2798.255930984903</v>
      </c>
      <c r="G14" s="24">
        <f>IFERROR((U19-INDEX(G5:G12,U14))/(INDEX(G5:G12,U14+1)-INDEX(G5:G12,U14))*(INDEX(A5:A12,U14+1)-INDEX(A5:A12,U14))+INDEX(A5:A12,U14), "≤" &amp; A5)</f>
        <v>2245.9393725766654</v>
      </c>
      <c r="H14" s="24">
        <f>IFERROR((V19-INDEX(H5:H12,V14))/(INDEX(H5:H12,V14+1)-INDEX(H5:H12,V14))*(INDEX(A5:A12,V14+1)-INDEX(A5:A12,V14))+INDEX(A5:A12,V14), "≤" &amp; A5)</f>
        <v>126.66287755764859</v>
      </c>
      <c r="I14" s="24">
        <f>IFERROR((W19-INDEX(I5:I12,W14))/(INDEX(I5:I12,W14+1)-INDEX(I5:I12,W14))*(INDEX(A5:A12,W14+1)-INDEX(A5:A12,W14))+INDEX(A5:A12,W14), "≤" &amp; A5)</f>
        <v>209.27088036117379</v>
      </c>
      <c r="J14" s="24">
        <f>IFERROR((X19-INDEX(J5:J12,X14))/(INDEX(J5:J12,X14+1)-INDEX(J5:J12,X14))*(INDEX(A5:A12,X14+1)-INDEX(A5:A12,X14))+INDEX(A5:A12,X14), "≤" &amp; A5)</f>
        <v>222.8637059724349</v>
      </c>
      <c r="K14" s="24">
        <f>IFERROR((Y19-INDEX(K5:K12,Y14))/(INDEX(K5:K12,Y14+1)-INDEX(K5:K12,Y14))*(INDEX(A5:A12,Y14+1)-INDEX(A5:A12,Y14))+INDEX(A5:A12,Y14), "≤" &amp; A5)</f>
        <v>2556.7241379310344</v>
      </c>
      <c r="L14" s="24">
        <f>IFERROR((Z19-INDEX(L5:L12,Z14))/(INDEX(L5:L12,Z14+1)-INDEX(L5:L12,Z14))*(INDEX(A5:A12,Z14+1)-INDEX(A5:A12,Z14))+INDEX(A5:A12,Z14), "≤" &amp; A5)</f>
        <v>2460.1814098134073</v>
      </c>
      <c r="M14" s="25">
        <f>IFERROR((AA19-INDEX(M5:M12,AA14))/(INDEX(M5:M12,AA14+1)-INDEX(M5:M12,AA14))*(INDEX(A5:A12,AA14+1)-INDEX(A5:A12,AA14))+INDEX(A5:A12,AA14), "≤" &amp; A5)</f>
        <v>2072.9735182849936</v>
      </c>
      <c r="O14" s="37" t="s">
        <v>5</v>
      </c>
      <c r="P14" s="38">
        <f t="shared" ref="P14:AA14" si="4">MATCH(P19,B5:B12)</f>
        <v>2</v>
      </c>
      <c r="Q14" s="38">
        <f t="shared" si="4"/>
        <v>3</v>
      </c>
      <c r="R14" s="38">
        <f t="shared" si="4"/>
        <v>3</v>
      </c>
      <c r="S14" s="38">
        <f t="shared" si="4"/>
        <v>4</v>
      </c>
      <c r="T14" s="38">
        <f t="shared" si="4"/>
        <v>4</v>
      </c>
      <c r="U14" s="38">
        <f t="shared" si="4"/>
        <v>4</v>
      </c>
      <c r="V14" s="38">
        <f t="shared" si="4"/>
        <v>1</v>
      </c>
      <c r="W14" s="38">
        <f t="shared" si="4"/>
        <v>2</v>
      </c>
      <c r="X14" s="38">
        <f t="shared" si="4"/>
        <v>2</v>
      </c>
      <c r="Y14" s="38">
        <f t="shared" si="4"/>
        <v>4</v>
      </c>
      <c r="Z14" s="38">
        <f t="shared" si="4"/>
        <v>4</v>
      </c>
      <c r="AA14" s="39">
        <f t="shared" si="4"/>
        <v>4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1665.9068270630603</v>
      </c>
      <c r="C16" s="26">
        <f>IFERROR((Q21-INDEX(C5:C12,Q16))/(INDEX(C5:C12,Q16+1)-INDEX(C5:C12,Q16))*(INDEX(A5:A12,Q16+1)-INDEX(A5:A12,Q16))+INDEX(A5:A12,Q16), "≤" &amp; A5)</f>
        <v>3236.2632764724813</v>
      </c>
      <c r="D16" s="26">
        <f>IFERROR((R21-INDEX(D5:D12,R16))/(INDEX(D5:D12,R16+1)-INDEX(D5:D12,R16))*(INDEX(A5:A12,R16+1)-INDEX(A5:A12,R16))+INDEX(A5:A12,R16), "≤" &amp; A5)</f>
        <v>1732.4535640577869</v>
      </c>
      <c r="E16" s="26">
        <f>IFERROR((S21-INDEX(E5:E12,S16))/(INDEX(E5:E12,S16+1)-INDEX(E5:E12,S16))*(INDEX(A5:A12,S16+1)-INDEX(A5:A12,S16))+INDEX(A5:A12,S16), "≤" &amp; A5)</f>
        <v>18884.653077224619</v>
      </c>
      <c r="F16" s="26">
        <f>IFERROR((T21-INDEX(F5:F12,T16))/(INDEX(F5:F12,T16+1)-INDEX(F5:F12,T16))*(INDEX(A5:A12,T16+1)-INDEX(A5:A12,T16))+INDEX(A5:A12,T16), "≤" &amp; A5)</f>
        <v>16003.167296335694</v>
      </c>
      <c r="G16" s="26">
        <f>IFERROR((U21-INDEX(G5:G12,U16))/(INDEX(G5:G12,U16+1)-INDEX(G5:G12,U16))*(INDEX(A5:A12,U16+1)-INDEX(A5:A12,U16))+INDEX(A5:A12,U16), "≤" &amp; A5)</f>
        <v>9639.9556998113949</v>
      </c>
      <c r="H16" s="26">
        <f>IFERROR((V21-INDEX(H5:H12,V16))/(INDEX(H5:H12,V16+1)-INDEX(H5:H12,V16))*(INDEX(A5:A12,V16+1)-INDEX(A5:A12,V16))+INDEX(A5:A12,V16), "≤" &amp; A5)</f>
        <v>989.24605928422727</v>
      </c>
      <c r="I16" s="26">
        <f>IFERROR((W21-INDEX(I5:I12,W16))/(INDEX(I5:I12,W16+1)-INDEX(I5:I12,W16))*(INDEX(A5:A12,W16+1)-INDEX(A5:A12,W16))+INDEX(A5:A12,W16), "≤" &amp; A5)</f>
        <v>989.42198715527013</v>
      </c>
      <c r="J16" s="26">
        <f>IFERROR((X21-INDEX(J5:J12,X16))/(INDEX(J5:J12,X16+1)-INDEX(J5:J12,X16))*(INDEX(A5:A12,X16+1)-INDEX(A5:A12,X16))+INDEX(A5:A12,X16), "≤" &amp; A5)</f>
        <v>776.68162088152189</v>
      </c>
      <c r="K16" s="26">
        <f>IFERROR((Y21-INDEX(K5:K12,Y16))/(INDEX(K5:K12,Y16+1)-INDEX(K5:K12,Y16))*(INDEX(A5:A12,Y16+1)-INDEX(A5:A12,Y16))+INDEX(A5:A12,Y16), "≤" &amp; A5)</f>
        <v>10356.344190568791</v>
      </c>
      <c r="L16" s="26">
        <f>IFERROR((Z21-INDEX(L5:L12,Z16))/(INDEX(L5:L12,Z16+1)-INDEX(L5:L12,Z16))*(INDEX(A5:A12,Z16+1)-INDEX(A5:A12,Z16))+INDEX(A5:A12,Z16), "≤" &amp; A5)</f>
        <v>9068.6962589474642</v>
      </c>
      <c r="M16" s="26">
        <f>IFERROR((AA21-INDEX(M5:M12,AA16))/(INDEX(M5:M12,AA16+1)-INDEX(M5:M12,AA16))*(INDEX(A5:A12,AA16+1)-INDEX(A5:A12,AA16))+INDEX(A5:A12,AA16), "≤" &amp; A5)</f>
        <v>8602.7724902755945</v>
      </c>
      <c r="O16" s="41" t="s">
        <v>7</v>
      </c>
      <c r="P16" s="43">
        <f t="shared" ref="P16:AA16" si="5">MATCH(P21,B5:B12)</f>
        <v>4</v>
      </c>
      <c r="Q16" s="43">
        <f t="shared" si="5"/>
        <v>4</v>
      </c>
      <c r="R16" s="43">
        <f t="shared" si="5"/>
        <v>4</v>
      </c>
      <c r="S16" s="43">
        <f t="shared" si="5"/>
        <v>6</v>
      </c>
      <c r="T16" s="43">
        <f t="shared" si="5"/>
        <v>6</v>
      </c>
      <c r="U16" s="43">
        <f t="shared" si="5"/>
        <v>5</v>
      </c>
      <c r="V16" s="43">
        <f t="shared" si="5"/>
        <v>3</v>
      </c>
      <c r="W16" s="43">
        <f t="shared" si="5"/>
        <v>3</v>
      </c>
      <c r="X16" s="43">
        <f t="shared" si="5"/>
        <v>3</v>
      </c>
      <c r="Y16" s="43">
        <f t="shared" si="5"/>
        <v>5</v>
      </c>
      <c r="Z16" s="43">
        <f t="shared" si="5"/>
        <v>5</v>
      </c>
      <c r="AA16" s="44">
        <f t="shared" si="5"/>
        <v>5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479.15048656674145</v>
      </c>
      <c r="D19" s="47"/>
      <c r="E19" s="45"/>
      <c r="F19" s="46">
        <f>IFERROR(AVERAGE(E14:G14), "≤" &amp; A5)</f>
        <v>2800.0977459206756</v>
      </c>
      <c r="G19" s="48"/>
      <c r="H19" s="45"/>
      <c r="I19" s="46">
        <f>IFERROR(AVERAGE(H14:J14), "≤" &amp; A5)</f>
        <v>186.26582129708575</v>
      </c>
      <c r="J19" s="48"/>
      <c r="K19" s="45"/>
      <c r="L19" s="46">
        <f>IFERROR(AVERAGE(K14:M14), "≤" &amp; A5)</f>
        <v>2363.2930220098119</v>
      </c>
      <c r="M19" s="48"/>
      <c r="O19" s="41" t="s">
        <v>9</v>
      </c>
      <c r="P19" s="49">
        <f t="shared" ref="P19:AA19" si="6">B12*0.1</f>
        <v>38690</v>
      </c>
      <c r="Q19" s="49">
        <f t="shared" si="6"/>
        <v>58166</v>
      </c>
      <c r="R19" s="49">
        <f t="shared" si="6"/>
        <v>46185</v>
      </c>
      <c r="S19" s="49">
        <f t="shared" si="6"/>
        <v>59464</v>
      </c>
      <c r="T19" s="49">
        <f t="shared" si="6"/>
        <v>56666</v>
      </c>
      <c r="U19" s="49">
        <f t="shared" si="6"/>
        <v>44074</v>
      </c>
      <c r="V19" s="49">
        <f t="shared" si="6"/>
        <v>51009</v>
      </c>
      <c r="W19" s="49">
        <f t="shared" si="6"/>
        <v>62357</v>
      </c>
      <c r="X19" s="49">
        <f t="shared" si="6"/>
        <v>52162</v>
      </c>
      <c r="Y19" s="49">
        <f t="shared" si="6"/>
        <v>50142</v>
      </c>
      <c r="Z19" s="49">
        <f t="shared" si="6"/>
        <v>51448</v>
      </c>
      <c r="AA19" s="50">
        <f t="shared" si="6"/>
        <v>48474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2211.5412225311097</v>
      </c>
      <c r="D21" s="54"/>
      <c r="E21" s="52"/>
      <c r="F21" s="53">
        <f>IFERROR(AVERAGE(E16:G16), "≤" &amp; A5)</f>
        <v>14842.592024457239</v>
      </c>
      <c r="G21" s="54"/>
      <c r="H21" s="52"/>
      <c r="I21" s="53">
        <f>IFERROR(AVERAGE(H16:J16), "≤" &amp; A5)</f>
        <v>918.44988910700647</v>
      </c>
      <c r="J21" s="54"/>
      <c r="K21" s="52"/>
      <c r="L21" s="53">
        <f>IFERROR(AVERAGE(K16:M16), "≤" &amp; A5)</f>
        <v>9342.6043132639497</v>
      </c>
      <c r="M21" s="54"/>
      <c r="O21" s="55" t="s">
        <v>11</v>
      </c>
      <c r="P21" s="56">
        <f t="shared" ref="P21:AA21" si="7">B12*0.5</f>
        <v>193450</v>
      </c>
      <c r="Q21" s="56">
        <f t="shared" si="7"/>
        <v>290830</v>
      </c>
      <c r="R21" s="56">
        <f t="shared" si="7"/>
        <v>230925</v>
      </c>
      <c r="S21" s="56">
        <f t="shared" si="7"/>
        <v>297320</v>
      </c>
      <c r="T21" s="56">
        <f t="shared" si="7"/>
        <v>283330</v>
      </c>
      <c r="U21" s="56">
        <f t="shared" si="7"/>
        <v>220370</v>
      </c>
      <c r="V21" s="56">
        <f t="shared" si="7"/>
        <v>255045</v>
      </c>
      <c r="W21" s="56">
        <f t="shared" si="7"/>
        <v>311785</v>
      </c>
      <c r="X21" s="56">
        <f t="shared" si="7"/>
        <v>260810</v>
      </c>
      <c r="Y21" s="56">
        <f t="shared" si="7"/>
        <v>250710</v>
      </c>
      <c r="Z21" s="56">
        <f t="shared" si="7"/>
        <v>257240</v>
      </c>
      <c r="AA21" s="57">
        <f t="shared" si="7"/>
        <v>242370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479.15048656674145</v>
      </c>
      <c r="I26" s="21">
        <f>IF(C21 &gt; A11, "≥" &amp; A11, C21)</f>
        <v>2211.5412225311097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2800.0977459206756</v>
      </c>
      <c r="I27" s="22">
        <f>IF(F21 &gt; A11, "≥" &amp; A11, F21)</f>
        <v>14842.592024457239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186.26582129708575</v>
      </c>
      <c r="I28" s="22">
        <f>IF(I21 &gt; A11, "≥" &amp; A11, I21)</f>
        <v>918.44988910700647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2363.2930220098119</v>
      </c>
      <c r="I29" s="23">
        <f>IF(L21 &gt; A11, "≥" &amp; A11, L21)</f>
        <v>9342.6043132639497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70</v>
      </c>
      <c r="C5" s="29">
        <v>4250</v>
      </c>
      <c r="D5" s="30">
        <v>110</v>
      </c>
      <c r="E5" s="28">
        <v>50</v>
      </c>
      <c r="F5" s="29">
        <v>1010</v>
      </c>
      <c r="G5" s="30">
        <v>40</v>
      </c>
      <c r="H5" s="28">
        <v>110</v>
      </c>
      <c r="I5" s="29">
        <v>100</v>
      </c>
      <c r="J5" s="30">
        <v>50</v>
      </c>
      <c r="K5" s="28">
        <v>80</v>
      </c>
      <c r="L5" s="29">
        <v>90</v>
      </c>
      <c r="M5" s="30">
        <v>60</v>
      </c>
      <c r="O5" s="8">
        <v>50</v>
      </c>
      <c r="P5" s="31">
        <f t="shared" ref="P5:P12" si="0">AVERAGE(B5:D5)</f>
        <v>1476.6666666666667</v>
      </c>
      <c r="Q5" s="31">
        <f t="shared" ref="Q5:Q12" si="1">AVERAGE(E5:G5)</f>
        <v>366.66666666666669</v>
      </c>
      <c r="R5" s="31">
        <f t="shared" ref="R5:R12" si="2">AVERAGE(H5:J5)</f>
        <v>86.666666666666671</v>
      </c>
      <c r="S5" s="31">
        <f t="shared" ref="S5:S12" si="3">AVERAGE(K5:M5)</f>
        <v>76.666666666666671</v>
      </c>
    </row>
    <row r="6" spans="1:28" x14ac:dyDescent="0.2">
      <c r="A6" s="8">
        <v>150</v>
      </c>
      <c r="B6" s="28">
        <v>12000</v>
      </c>
      <c r="C6" s="29">
        <v>25500</v>
      </c>
      <c r="D6" s="30">
        <v>35740</v>
      </c>
      <c r="E6" s="28">
        <v>130</v>
      </c>
      <c r="F6" s="29">
        <v>2460</v>
      </c>
      <c r="G6" s="30">
        <v>1560</v>
      </c>
      <c r="H6" s="28">
        <v>60</v>
      </c>
      <c r="I6" s="29">
        <v>8180</v>
      </c>
      <c r="J6" s="30">
        <v>5470</v>
      </c>
      <c r="K6" s="28">
        <v>150</v>
      </c>
      <c r="L6" s="29">
        <v>120</v>
      </c>
      <c r="M6" s="30">
        <v>80</v>
      </c>
      <c r="O6" s="8">
        <v>150</v>
      </c>
      <c r="P6" s="32">
        <f t="shared" si="0"/>
        <v>24413.333333333332</v>
      </c>
      <c r="Q6" s="32">
        <f t="shared" si="1"/>
        <v>1383.3333333333333</v>
      </c>
      <c r="R6" s="32">
        <f t="shared" si="2"/>
        <v>4570</v>
      </c>
      <c r="S6" s="32">
        <f t="shared" si="3"/>
        <v>116.66666666666667</v>
      </c>
    </row>
    <row r="7" spans="1:28" x14ac:dyDescent="0.2">
      <c r="A7" s="8">
        <v>450</v>
      </c>
      <c r="B7" s="28">
        <v>133360</v>
      </c>
      <c r="C7" s="29">
        <v>100000</v>
      </c>
      <c r="D7" s="30">
        <v>117650</v>
      </c>
      <c r="E7" s="28">
        <v>4200</v>
      </c>
      <c r="F7" s="29">
        <v>6100</v>
      </c>
      <c r="G7" s="30">
        <v>5030</v>
      </c>
      <c r="H7" s="28">
        <v>3960</v>
      </c>
      <c r="I7" s="29">
        <v>3310</v>
      </c>
      <c r="J7" s="30">
        <v>20780</v>
      </c>
      <c r="K7" s="28">
        <v>8450</v>
      </c>
      <c r="L7" s="29">
        <v>4040</v>
      </c>
      <c r="M7" s="30">
        <v>330</v>
      </c>
      <c r="O7" s="8">
        <v>450</v>
      </c>
      <c r="P7" s="32">
        <f t="shared" si="0"/>
        <v>117003.33333333333</v>
      </c>
      <c r="Q7" s="32">
        <f t="shared" si="1"/>
        <v>5110</v>
      </c>
      <c r="R7" s="32">
        <f t="shared" si="2"/>
        <v>9350</v>
      </c>
      <c r="S7" s="32">
        <f t="shared" si="3"/>
        <v>4273.333333333333</v>
      </c>
    </row>
    <row r="8" spans="1:28" x14ac:dyDescent="0.2">
      <c r="A8" s="8">
        <v>1350</v>
      </c>
      <c r="B8" s="28">
        <v>350680</v>
      </c>
      <c r="C8" s="29">
        <v>310400</v>
      </c>
      <c r="D8" s="30">
        <v>329180</v>
      </c>
      <c r="E8" s="28">
        <v>81760</v>
      </c>
      <c r="F8" s="29">
        <v>45230</v>
      </c>
      <c r="G8" s="30">
        <v>137580</v>
      </c>
      <c r="H8" s="28">
        <v>8840</v>
      </c>
      <c r="I8" s="29">
        <v>22930</v>
      </c>
      <c r="J8" s="30">
        <v>8160</v>
      </c>
      <c r="K8" s="28">
        <v>42070</v>
      </c>
      <c r="L8" s="29">
        <v>67390</v>
      </c>
      <c r="M8" s="30">
        <v>172620</v>
      </c>
      <c r="O8" s="8">
        <v>1350</v>
      </c>
      <c r="P8" s="32">
        <f t="shared" si="0"/>
        <v>330086.66666666669</v>
      </c>
      <c r="Q8" s="32">
        <f t="shared" si="1"/>
        <v>88190</v>
      </c>
      <c r="R8" s="32">
        <f t="shared" si="2"/>
        <v>13310</v>
      </c>
      <c r="S8" s="32">
        <f t="shared" si="3"/>
        <v>94026.666666666672</v>
      </c>
    </row>
    <row r="9" spans="1:28" x14ac:dyDescent="0.2">
      <c r="A9" s="8">
        <v>4050</v>
      </c>
      <c r="B9" s="28">
        <v>531320</v>
      </c>
      <c r="C9" s="29">
        <v>522420</v>
      </c>
      <c r="D9" s="30">
        <v>556370</v>
      </c>
      <c r="E9" s="28">
        <v>267510</v>
      </c>
      <c r="F9" s="29">
        <v>185340</v>
      </c>
      <c r="G9" s="30">
        <v>256950</v>
      </c>
      <c r="H9" s="28">
        <v>115400</v>
      </c>
      <c r="I9" s="29">
        <v>87260</v>
      </c>
      <c r="J9" s="30">
        <v>122640</v>
      </c>
      <c r="K9" s="28">
        <v>220230</v>
      </c>
      <c r="L9" s="29">
        <v>259820</v>
      </c>
      <c r="M9" s="30">
        <v>196860</v>
      </c>
      <c r="O9" s="8">
        <v>4050</v>
      </c>
      <c r="P9" s="32">
        <f t="shared" si="0"/>
        <v>536703.33333333337</v>
      </c>
      <c r="Q9" s="32">
        <f t="shared" si="1"/>
        <v>236600</v>
      </c>
      <c r="R9" s="32">
        <f t="shared" si="2"/>
        <v>108433.33333333333</v>
      </c>
      <c r="S9" s="32">
        <f t="shared" si="3"/>
        <v>225636.66666666666</v>
      </c>
    </row>
    <row r="10" spans="1:28" x14ac:dyDescent="0.2">
      <c r="A10" s="8">
        <v>12150</v>
      </c>
      <c r="B10" s="28">
        <v>685220</v>
      </c>
      <c r="C10" s="29">
        <v>561350</v>
      </c>
      <c r="D10" s="30">
        <v>463490</v>
      </c>
      <c r="E10" s="28">
        <v>396170</v>
      </c>
      <c r="F10" s="29">
        <v>353910</v>
      </c>
      <c r="G10" s="30">
        <v>467810</v>
      </c>
      <c r="H10" s="28">
        <v>160530</v>
      </c>
      <c r="I10" s="29">
        <v>197850</v>
      </c>
      <c r="J10" s="30">
        <v>315870</v>
      </c>
      <c r="K10" s="28">
        <v>298860</v>
      </c>
      <c r="L10" s="29">
        <v>402530</v>
      </c>
      <c r="M10" s="30">
        <v>576620</v>
      </c>
      <c r="O10" s="8">
        <v>12150</v>
      </c>
      <c r="P10" s="32">
        <f t="shared" si="0"/>
        <v>570020</v>
      </c>
      <c r="Q10" s="32">
        <f t="shared" si="1"/>
        <v>405963.33333333331</v>
      </c>
      <c r="R10" s="32">
        <f t="shared" si="2"/>
        <v>224750</v>
      </c>
      <c r="S10" s="32">
        <f t="shared" si="3"/>
        <v>426003.33333333331</v>
      </c>
    </row>
    <row r="11" spans="1:28" x14ac:dyDescent="0.2">
      <c r="A11" s="8">
        <v>36450</v>
      </c>
      <c r="B11" s="28">
        <v>593250</v>
      </c>
      <c r="C11" s="29">
        <v>674470</v>
      </c>
      <c r="D11" s="30">
        <v>533210</v>
      </c>
      <c r="E11" s="28">
        <v>505510</v>
      </c>
      <c r="F11" s="29">
        <v>428220</v>
      </c>
      <c r="G11" s="30">
        <v>572720</v>
      </c>
      <c r="H11" s="28">
        <v>250250</v>
      </c>
      <c r="I11" s="29">
        <v>430450</v>
      </c>
      <c r="J11" s="30">
        <v>381170</v>
      </c>
      <c r="K11" s="28">
        <v>628170</v>
      </c>
      <c r="L11" s="29">
        <v>604480</v>
      </c>
      <c r="M11" s="30">
        <v>502410</v>
      </c>
      <c r="O11" s="8">
        <v>36450</v>
      </c>
      <c r="P11" s="32">
        <f t="shared" si="0"/>
        <v>600310</v>
      </c>
      <c r="Q11" s="32">
        <f t="shared" si="1"/>
        <v>502150</v>
      </c>
      <c r="R11" s="32">
        <f t="shared" si="2"/>
        <v>353956.66666666669</v>
      </c>
      <c r="S11" s="32">
        <f t="shared" si="3"/>
        <v>578353.33333333337</v>
      </c>
    </row>
    <row r="12" spans="1:28" x14ac:dyDescent="0.2">
      <c r="A12" s="8">
        <v>0</v>
      </c>
      <c r="B12" s="33">
        <v>654110</v>
      </c>
      <c r="C12" s="34">
        <v>612080</v>
      </c>
      <c r="D12" s="35">
        <v>531170</v>
      </c>
      <c r="E12" s="33">
        <v>649670</v>
      </c>
      <c r="F12" s="34">
        <v>461880</v>
      </c>
      <c r="G12" s="35">
        <v>587850</v>
      </c>
      <c r="H12" s="33">
        <v>504410</v>
      </c>
      <c r="I12" s="34">
        <v>527600</v>
      </c>
      <c r="J12" s="35">
        <v>608680</v>
      </c>
      <c r="K12" s="33">
        <v>586190</v>
      </c>
      <c r="L12" s="34">
        <v>750050</v>
      </c>
      <c r="M12" s="35">
        <v>520470</v>
      </c>
      <c r="O12" s="8">
        <v>0</v>
      </c>
      <c r="P12" s="36">
        <f t="shared" si="0"/>
        <v>599120</v>
      </c>
      <c r="Q12" s="36">
        <f t="shared" si="1"/>
        <v>566466.66666666663</v>
      </c>
      <c r="R12" s="36">
        <f t="shared" si="2"/>
        <v>546896.66666666663</v>
      </c>
      <c r="S12" s="36">
        <f t="shared" si="3"/>
        <v>618903.33333333337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282.03114700065919</v>
      </c>
      <c r="C14" s="24">
        <f>IFERROR((Q19-INDEX(C5:C12,Q14))/(INDEX(C5:C12,Q14+1)-INDEX(C5:C12,Q14))*(INDEX(A5:A12,Q14+1)-INDEX(A5:A12,Q14))+INDEX(A5:A12,Q14), "≤" &amp; A5)</f>
        <v>293.79060402684564</v>
      </c>
      <c r="D14" s="24">
        <f>IFERROR((R19-INDEX(D5:D12,R14))/(INDEX(D5:D12,R14+1)-INDEX(D5:D12,R14))*(INDEX(A5:A12,R14+1)-INDEX(A5:A12,R14))+INDEX(A5:A12,R14), "≤" &amp; A5)</f>
        <v>213.64424368209009</v>
      </c>
      <c r="E14" s="24">
        <f>IFERROR((S19-INDEX(E5:E12,S14))/(INDEX(E5:E12,S14+1)-INDEX(E5:E12,S14))*(INDEX(A5:A12,S14+1)-INDEX(A5:A12,S14))+INDEX(A5:A12,S14), "≤" &amp; A5)</f>
        <v>1155.1353790613719</v>
      </c>
      <c r="F14" s="24">
        <f>IFERROR((T19-INDEX(F5:F12,T14))/(INDEX(F5:F12,T14+1)-INDEX(F5:F12,T14))*(INDEX(A5:A12,T14+1)-INDEX(A5:A12,T14))+INDEX(A5:A12,T14), "≤" &amp; A5)</f>
        <v>1368.461209050032</v>
      </c>
      <c r="G14" s="24">
        <f>IFERROR((U19-INDEX(G5:G12,U14))/(INDEX(G5:G12,U14+1)-INDEX(G5:G12,U14))*(INDEX(A5:A12,U14+1)-INDEX(A5:A12,U14))+INDEX(A5:A12,U14), "≤" &amp; A5)</f>
        <v>814.99056959637869</v>
      </c>
      <c r="H14" s="24">
        <f>IFERROR((V19-INDEX(H5:H12,V14))/(INDEX(H5:H12,V14+1)-INDEX(H5:H12,V14))*(INDEX(A5:A12,V14+1)-INDEX(A5:A12,V14))+INDEX(A5:A12,V14), "≤" &amp; A5)</f>
        <v>2404.0793918918916</v>
      </c>
      <c r="I14" s="24">
        <f>IFERROR((W19-INDEX(I5:I12,W14))/(INDEX(I5:I12,W14+1)-INDEX(I5:I12,W14))*(INDEX(A5:A12,W14+1)-INDEX(A5:A12,W14))+INDEX(A5:A12,W14), "≤" &amp; A5)</f>
        <v>2601.9975128244987</v>
      </c>
      <c r="J14" s="24">
        <f>IFERROR((X19-INDEX(J5:J12,X14))/(INDEX(J5:J12,X14+1)-INDEX(J5:J12,X14))*(INDEX(A5:A12,X14+1)-INDEX(A5:A12,X14))+INDEX(A5:A12,X14), "≤" &amp; A5)</f>
        <v>2593.1132075471696</v>
      </c>
      <c r="K14" s="24">
        <f>IFERROR((Y19-INDEX(K5:K12,Y14))/(INDEX(K5:K12,Y14+1)-INDEX(K5:K12,Y14))*(INDEX(A5:A12,Y14+1)-INDEX(A5:A12,Y14))+INDEX(A5:A12,Y14), "≤" &amp; A5)</f>
        <v>1600.7987202514594</v>
      </c>
      <c r="L14" s="24">
        <f>IFERROR((Z19-INDEX(L5:L12,Z14))/(INDEX(L5:L12,Z14+1)-INDEX(L5:L12,Z14))*(INDEX(A5:A12,Z14+1)-INDEX(A5:A12,Z14))+INDEX(A5:A12,Z14), "≤" &amp; A5)</f>
        <v>1456.8466455334408</v>
      </c>
      <c r="M14" s="25">
        <f>IFERROR((AA19-INDEX(M5:M12,AA14))/(INDEX(M5:M12,AA14+1)-INDEX(M5:M12,AA14))*(INDEX(A5:A12,AA14+1)-INDEX(A5:A12,AA14))+INDEX(A5:A12,AA14), "≤" &amp; A5)</f>
        <v>720.15671251958906</v>
      </c>
      <c r="O14" s="37" t="s">
        <v>5</v>
      </c>
      <c r="P14" s="38">
        <f t="shared" ref="P14:AA14" si="4">MATCH(P19,B5:B12)</f>
        <v>2</v>
      </c>
      <c r="Q14" s="38">
        <f t="shared" si="4"/>
        <v>2</v>
      </c>
      <c r="R14" s="38">
        <f t="shared" si="4"/>
        <v>2</v>
      </c>
      <c r="S14" s="38">
        <f t="shared" si="4"/>
        <v>3</v>
      </c>
      <c r="T14" s="38">
        <f t="shared" si="4"/>
        <v>4</v>
      </c>
      <c r="U14" s="38">
        <f t="shared" si="4"/>
        <v>3</v>
      </c>
      <c r="V14" s="38">
        <f t="shared" si="4"/>
        <v>4</v>
      </c>
      <c r="W14" s="38">
        <f t="shared" si="4"/>
        <v>4</v>
      </c>
      <c r="X14" s="38">
        <f t="shared" si="4"/>
        <v>4</v>
      </c>
      <c r="Y14" s="38">
        <f t="shared" si="4"/>
        <v>4</v>
      </c>
      <c r="Z14" s="38">
        <f t="shared" si="4"/>
        <v>4</v>
      </c>
      <c r="AA14" s="39">
        <f t="shared" si="4"/>
        <v>3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1252.1604086140255</v>
      </c>
      <c r="C16" s="26">
        <f>IFERROR((Q21-INDEX(C5:C12,Q16))/(INDEX(C5:C12,Q16+1)-INDEX(C5:C12,Q16))*(INDEX(A5:A12,Q16+1)-INDEX(A5:A12,Q16))+INDEX(A5:A12,Q16), "≤" &amp; A5)</f>
        <v>1331.3498098859316</v>
      </c>
      <c r="D16" s="26">
        <f>IFERROR((R21-INDEX(D5:D12,R16))/(INDEX(D5:D12,R16+1)-INDEX(D5:D12,R16))*(INDEX(A5:A12,R16+1)-INDEX(A5:A12,R16))+INDEX(A5:A12,R16), "≤" &amp; A5)</f>
        <v>1079.4213586725286</v>
      </c>
      <c r="E16" s="26">
        <f>IFERROR((S21-INDEX(E5:E12,S16))/(INDEX(E5:E12,S16+1)-INDEX(E5:E12,S16))*(INDEX(A5:A12,S16+1)-INDEX(A5:A12,S16))+INDEX(A5:A12,S16), "≤" &amp; A5)</f>
        <v>7658.9888077102441</v>
      </c>
      <c r="F16" s="26">
        <f>IFERROR((T21-INDEX(F5:F12,T16))/(INDEX(F5:F12,T16+1)-INDEX(F5:F12,T16))*(INDEX(A5:A12,T16+1)-INDEX(A5:A12,T16))+INDEX(A5:A12,T16), "≤" &amp; A5)</f>
        <v>6241.1372130272293</v>
      </c>
      <c r="G16" s="26">
        <f>IFERROR((U21-INDEX(G5:G12,U16))/(INDEX(G5:G12,U16+1)-INDEX(G5:G12,U16))*(INDEX(A5:A12,U16+1)-INDEX(A5:A12,U16))+INDEX(A5:A12,U16), "≤" &amp; A5)</f>
        <v>5470.3618514654272</v>
      </c>
      <c r="H16" s="26">
        <f>IFERROR((V21-INDEX(H5:H12,V16))/(INDEX(H5:H12,V16+1)-INDEX(H5:H12,V16))*(INDEX(A5:A12,V16+1)-INDEX(A5:A12,V16))+INDEX(A5:A12,V16), "≤" &amp; A5)</f>
        <v>36169.626416430598</v>
      </c>
      <c r="I16" s="26">
        <f>IFERROR((W21-INDEX(I5:I12,W16))/(INDEX(I5:I12,W16+1)-INDEX(I5:I12,W16))*(INDEX(A5:A12,W16+1)-INDEX(A5:A12,W16))+INDEX(A5:A12,W16), "≤" &amp; A5)</f>
        <v>19039.87532244196</v>
      </c>
      <c r="J16" s="26">
        <f>IFERROR((X21-INDEX(J5:J12,X16))/(INDEX(J5:J12,X16+1)-INDEX(J5:J12,X16))*(INDEX(A5:A12,X16+1)-INDEX(A5:A12,X16))+INDEX(A5:A12,X16), "≤" &amp; A5)</f>
        <v>11666.674429436423</v>
      </c>
      <c r="K16" s="26">
        <f>IFERROR((Y21-INDEX(K5:K12,Y16))/(INDEX(K5:K12,Y16+1)-INDEX(K5:K12,Y16))*(INDEX(A5:A12,Y16+1)-INDEX(A5:A12,Y16))+INDEX(A5:A12,Y16), "≤" &amp; A5)</f>
        <v>11556.123616940098</v>
      </c>
      <c r="L16" s="26">
        <f>IFERROR((Z21-INDEX(L5:L12,Z16))/(INDEX(L5:L12,Z16+1)-INDEX(L5:L12,Z16))*(INDEX(A5:A12,Z16+1)-INDEX(A5:A12,Z16))+INDEX(A5:A12,Z16), "≤" &amp; A5)</f>
        <v>10588.858524280007</v>
      </c>
      <c r="M16" s="26">
        <f>IFERROR((AA21-INDEX(M5:M12,AA16))/(INDEX(M5:M12,AA16+1)-INDEX(M5:M12,AA16))*(INDEX(A5:A12,AA16+1)-INDEX(A5:A12,AA16))+INDEX(A5:A12,AA16), "≤" &amp; A5)</f>
        <v>5401.7418896144936</v>
      </c>
      <c r="O16" s="41" t="s">
        <v>7</v>
      </c>
      <c r="P16" s="43">
        <f t="shared" ref="P16:AA16" si="5">MATCH(P21,B5:B12)</f>
        <v>3</v>
      </c>
      <c r="Q16" s="43">
        <f t="shared" si="5"/>
        <v>3</v>
      </c>
      <c r="R16" s="43">
        <f t="shared" si="5"/>
        <v>3</v>
      </c>
      <c r="S16" s="43">
        <f t="shared" si="5"/>
        <v>5</v>
      </c>
      <c r="T16" s="43">
        <f t="shared" si="5"/>
        <v>5</v>
      </c>
      <c r="U16" s="43">
        <f t="shared" si="5"/>
        <v>5</v>
      </c>
      <c r="V16" s="43">
        <f t="shared" si="5"/>
        <v>7</v>
      </c>
      <c r="W16" s="43">
        <f t="shared" si="5"/>
        <v>6</v>
      </c>
      <c r="X16" s="43">
        <f t="shared" si="5"/>
        <v>5</v>
      </c>
      <c r="Y16" s="43">
        <f t="shared" si="5"/>
        <v>5</v>
      </c>
      <c r="Z16" s="43">
        <f t="shared" si="5"/>
        <v>5</v>
      </c>
      <c r="AA16" s="44">
        <f t="shared" si="5"/>
        <v>5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263.15533156986498</v>
      </c>
      <c r="D19" s="47"/>
      <c r="E19" s="45"/>
      <c r="F19" s="46">
        <f>IFERROR(AVERAGE(E14:G14), "≤" &amp; A5)</f>
        <v>1112.862385902594</v>
      </c>
      <c r="G19" s="48"/>
      <c r="H19" s="45"/>
      <c r="I19" s="46">
        <f>IFERROR(AVERAGE(H14:J14), "≤" &amp; A5)</f>
        <v>2533.0633707545198</v>
      </c>
      <c r="J19" s="48"/>
      <c r="K19" s="45"/>
      <c r="L19" s="46">
        <f>IFERROR(AVERAGE(K14:M14), "≤" &amp; A5)</f>
        <v>1259.2673594348298</v>
      </c>
      <c r="M19" s="48"/>
      <c r="O19" s="41" t="s">
        <v>9</v>
      </c>
      <c r="P19" s="49">
        <f t="shared" ref="P19:AA19" si="6">B12*0.1</f>
        <v>65411</v>
      </c>
      <c r="Q19" s="49">
        <f t="shared" si="6"/>
        <v>61208</v>
      </c>
      <c r="R19" s="49">
        <f t="shared" si="6"/>
        <v>53117</v>
      </c>
      <c r="S19" s="49">
        <f t="shared" si="6"/>
        <v>64967</v>
      </c>
      <c r="T19" s="49">
        <f t="shared" si="6"/>
        <v>46188</v>
      </c>
      <c r="U19" s="49">
        <f t="shared" si="6"/>
        <v>58785</v>
      </c>
      <c r="V19" s="49">
        <f t="shared" si="6"/>
        <v>50441</v>
      </c>
      <c r="W19" s="49">
        <f t="shared" si="6"/>
        <v>52760</v>
      </c>
      <c r="X19" s="49">
        <f t="shared" si="6"/>
        <v>60868</v>
      </c>
      <c r="Y19" s="49">
        <f t="shared" si="6"/>
        <v>58619</v>
      </c>
      <c r="Z19" s="49">
        <f t="shared" si="6"/>
        <v>75005</v>
      </c>
      <c r="AA19" s="50">
        <f t="shared" si="6"/>
        <v>52047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1220.9771923908286</v>
      </c>
      <c r="D21" s="54"/>
      <c r="E21" s="52"/>
      <c r="F21" s="53">
        <f>IFERROR(AVERAGE(E16:G16), "≤" &amp; A5)</f>
        <v>6456.8292907342993</v>
      </c>
      <c r="G21" s="54"/>
      <c r="H21" s="52"/>
      <c r="I21" s="53">
        <f>IFERROR(AVERAGE(H16:J16), "≤" &amp; A5)</f>
        <v>22292.058722769656</v>
      </c>
      <c r="J21" s="54"/>
      <c r="K21" s="52"/>
      <c r="L21" s="53">
        <f>IFERROR(AVERAGE(K16:M16), "≤" &amp; A5)</f>
        <v>9182.241343611533</v>
      </c>
      <c r="M21" s="54"/>
      <c r="O21" s="55" t="s">
        <v>11</v>
      </c>
      <c r="P21" s="56">
        <f t="shared" ref="P21:AA21" si="7">B12*0.5</f>
        <v>327055</v>
      </c>
      <c r="Q21" s="56">
        <f t="shared" si="7"/>
        <v>306040</v>
      </c>
      <c r="R21" s="56">
        <f t="shared" si="7"/>
        <v>265585</v>
      </c>
      <c r="S21" s="56">
        <f t="shared" si="7"/>
        <v>324835</v>
      </c>
      <c r="T21" s="56">
        <f t="shared" si="7"/>
        <v>230940</v>
      </c>
      <c r="U21" s="56">
        <f t="shared" si="7"/>
        <v>293925</v>
      </c>
      <c r="V21" s="56">
        <f t="shared" si="7"/>
        <v>252205</v>
      </c>
      <c r="W21" s="56">
        <f t="shared" si="7"/>
        <v>263800</v>
      </c>
      <c r="X21" s="56">
        <f t="shared" si="7"/>
        <v>304340</v>
      </c>
      <c r="Y21" s="56">
        <f t="shared" si="7"/>
        <v>293095</v>
      </c>
      <c r="Z21" s="56">
        <f t="shared" si="7"/>
        <v>375025</v>
      </c>
      <c r="AA21" s="57">
        <f t="shared" si="7"/>
        <v>260235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263.15533156986498</v>
      </c>
      <c r="I26" s="21">
        <f>IF(C21 &gt; A11, "≥" &amp; A11, C21)</f>
        <v>1220.9771923908286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1112.862385902594</v>
      </c>
      <c r="I27" s="22">
        <f>IF(F21 &gt; A11, "≥" &amp; A11, F21)</f>
        <v>6456.8292907342993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2533.0633707545198</v>
      </c>
      <c r="I28" s="22">
        <f>IF(I21 &gt; A11, "≥" &amp; A11, I21)</f>
        <v>22292.058722769656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1259.2673594348298</v>
      </c>
      <c r="I29" s="23">
        <f>IF(L21 &gt; A11, "≥" &amp; A11, L21)</f>
        <v>9182.241343611533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120</v>
      </c>
      <c r="C5" s="29">
        <v>110</v>
      </c>
      <c r="D5" s="30">
        <v>80</v>
      </c>
      <c r="E5" s="28">
        <v>3950</v>
      </c>
      <c r="F5" s="29">
        <v>110</v>
      </c>
      <c r="G5" s="30">
        <v>80</v>
      </c>
      <c r="H5" s="28">
        <v>150</v>
      </c>
      <c r="I5" s="29">
        <v>200</v>
      </c>
      <c r="J5" s="30">
        <v>110</v>
      </c>
      <c r="K5" s="28">
        <v>110</v>
      </c>
      <c r="L5" s="29">
        <v>1220</v>
      </c>
      <c r="M5" s="30">
        <v>130</v>
      </c>
      <c r="O5" s="8">
        <v>50</v>
      </c>
      <c r="P5" s="31">
        <f t="shared" ref="P5:P12" si="0">AVERAGE(B5:D5)</f>
        <v>103.33333333333333</v>
      </c>
      <c r="Q5" s="31">
        <f t="shared" ref="Q5:Q12" si="1">AVERAGE(E5:G5)</f>
        <v>1380</v>
      </c>
      <c r="R5" s="31">
        <f t="shared" ref="R5:R12" si="2">AVERAGE(H5:J5)</f>
        <v>153.33333333333334</v>
      </c>
      <c r="S5" s="31">
        <f t="shared" ref="S5:S12" si="3">AVERAGE(K5:M5)</f>
        <v>486.66666666666669</v>
      </c>
    </row>
    <row r="6" spans="1:28" x14ac:dyDescent="0.2">
      <c r="A6" s="8">
        <v>150</v>
      </c>
      <c r="B6" s="28">
        <v>1060</v>
      </c>
      <c r="C6" s="29">
        <v>5130</v>
      </c>
      <c r="D6" s="30">
        <v>310</v>
      </c>
      <c r="E6" s="28">
        <v>8310</v>
      </c>
      <c r="F6" s="29">
        <v>10310</v>
      </c>
      <c r="G6" s="30">
        <v>15060</v>
      </c>
      <c r="H6" s="28">
        <v>73360</v>
      </c>
      <c r="I6" s="29">
        <v>28940</v>
      </c>
      <c r="J6" s="30">
        <v>47050</v>
      </c>
      <c r="K6" s="28">
        <v>4480</v>
      </c>
      <c r="L6" s="29">
        <v>6050</v>
      </c>
      <c r="M6" s="30">
        <v>1060</v>
      </c>
      <c r="O6" s="8">
        <v>150</v>
      </c>
      <c r="P6" s="32">
        <f t="shared" si="0"/>
        <v>2166.6666666666665</v>
      </c>
      <c r="Q6" s="32">
        <f t="shared" si="1"/>
        <v>11226.666666666666</v>
      </c>
      <c r="R6" s="32">
        <f t="shared" si="2"/>
        <v>49783.333333333336</v>
      </c>
      <c r="S6" s="32">
        <f t="shared" si="3"/>
        <v>3863.3333333333335</v>
      </c>
    </row>
    <row r="7" spans="1:28" x14ac:dyDescent="0.2">
      <c r="A7" s="8">
        <v>450</v>
      </c>
      <c r="B7" s="28">
        <v>23750</v>
      </c>
      <c r="C7" s="29">
        <v>40980</v>
      </c>
      <c r="D7" s="30">
        <v>28240</v>
      </c>
      <c r="E7" s="28">
        <v>95060</v>
      </c>
      <c r="F7" s="29">
        <v>106210</v>
      </c>
      <c r="G7" s="30">
        <v>139330</v>
      </c>
      <c r="H7" s="28">
        <v>199030</v>
      </c>
      <c r="I7" s="29">
        <v>171070</v>
      </c>
      <c r="J7" s="30">
        <v>245380</v>
      </c>
      <c r="K7" s="28">
        <v>68740</v>
      </c>
      <c r="L7" s="29">
        <v>40110</v>
      </c>
      <c r="M7" s="30">
        <v>67310</v>
      </c>
      <c r="O7" s="8">
        <v>450</v>
      </c>
      <c r="P7" s="32">
        <f t="shared" si="0"/>
        <v>30990</v>
      </c>
      <c r="Q7" s="32">
        <f t="shared" si="1"/>
        <v>113533.33333333333</v>
      </c>
      <c r="R7" s="32">
        <f t="shared" si="2"/>
        <v>205160</v>
      </c>
      <c r="S7" s="32">
        <f t="shared" si="3"/>
        <v>58720</v>
      </c>
    </row>
    <row r="8" spans="1:28" x14ac:dyDescent="0.2">
      <c r="A8" s="8">
        <v>1350</v>
      </c>
      <c r="B8" s="28">
        <v>138390</v>
      </c>
      <c r="C8" s="29">
        <v>124600</v>
      </c>
      <c r="D8" s="30">
        <v>191540</v>
      </c>
      <c r="E8" s="28">
        <v>212100</v>
      </c>
      <c r="F8" s="29">
        <v>244030</v>
      </c>
      <c r="G8" s="30">
        <v>363650</v>
      </c>
      <c r="H8" s="28">
        <v>388540</v>
      </c>
      <c r="I8" s="29">
        <v>336830</v>
      </c>
      <c r="J8" s="30">
        <v>473220</v>
      </c>
      <c r="K8" s="28">
        <v>209150</v>
      </c>
      <c r="L8" s="29">
        <v>151500</v>
      </c>
      <c r="M8" s="30">
        <v>237700</v>
      </c>
      <c r="O8" s="8">
        <v>1350</v>
      </c>
      <c r="P8" s="32">
        <f t="shared" si="0"/>
        <v>151510</v>
      </c>
      <c r="Q8" s="32">
        <f t="shared" si="1"/>
        <v>273260</v>
      </c>
      <c r="R8" s="32">
        <f t="shared" si="2"/>
        <v>399530</v>
      </c>
      <c r="S8" s="32">
        <f t="shared" si="3"/>
        <v>199450</v>
      </c>
    </row>
    <row r="9" spans="1:28" x14ac:dyDescent="0.2">
      <c r="A9" s="8">
        <v>4050</v>
      </c>
      <c r="B9" s="28">
        <v>153680</v>
      </c>
      <c r="C9" s="29">
        <v>329070</v>
      </c>
      <c r="D9" s="30">
        <v>326760</v>
      </c>
      <c r="E9" s="28">
        <v>244450</v>
      </c>
      <c r="F9" s="29">
        <v>288610</v>
      </c>
      <c r="G9" s="30">
        <v>466230</v>
      </c>
      <c r="H9" s="28">
        <v>414360</v>
      </c>
      <c r="I9" s="29">
        <v>540650</v>
      </c>
      <c r="J9" s="30">
        <v>401270</v>
      </c>
      <c r="K9" s="28">
        <v>360610</v>
      </c>
      <c r="L9" s="29">
        <v>239840</v>
      </c>
      <c r="M9" s="30">
        <v>379620</v>
      </c>
      <c r="O9" s="8">
        <v>4050</v>
      </c>
      <c r="P9" s="32">
        <f t="shared" si="0"/>
        <v>269836.66666666669</v>
      </c>
      <c r="Q9" s="32">
        <f t="shared" si="1"/>
        <v>333096.66666666669</v>
      </c>
      <c r="R9" s="32">
        <f t="shared" si="2"/>
        <v>452093.33333333331</v>
      </c>
      <c r="S9" s="32">
        <f t="shared" si="3"/>
        <v>326690</v>
      </c>
    </row>
    <row r="10" spans="1:28" x14ac:dyDescent="0.2">
      <c r="A10" s="8">
        <v>12150</v>
      </c>
      <c r="B10" s="28">
        <v>206020</v>
      </c>
      <c r="C10" s="29">
        <v>368340</v>
      </c>
      <c r="D10" s="30">
        <v>607540</v>
      </c>
      <c r="E10" s="28">
        <v>272550</v>
      </c>
      <c r="F10" s="29">
        <v>393650</v>
      </c>
      <c r="G10" s="30">
        <v>416030</v>
      </c>
      <c r="H10" s="28">
        <v>420910</v>
      </c>
      <c r="I10" s="29">
        <v>589520</v>
      </c>
      <c r="J10" s="30">
        <v>482410</v>
      </c>
      <c r="K10" s="28">
        <v>382410</v>
      </c>
      <c r="L10" s="29">
        <v>316740</v>
      </c>
      <c r="M10" s="30">
        <v>528160</v>
      </c>
      <c r="O10" s="8">
        <v>12150</v>
      </c>
      <c r="P10" s="32">
        <f t="shared" si="0"/>
        <v>393966.66666666669</v>
      </c>
      <c r="Q10" s="32">
        <f t="shared" si="1"/>
        <v>360743.33333333331</v>
      </c>
      <c r="R10" s="32">
        <f t="shared" si="2"/>
        <v>497613.33333333331</v>
      </c>
      <c r="S10" s="32">
        <f t="shared" si="3"/>
        <v>409103.33333333331</v>
      </c>
    </row>
    <row r="11" spans="1:28" x14ac:dyDescent="0.2">
      <c r="A11" s="8">
        <v>36450</v>
      </c>
      <c r="B11" s="28">
        <v>246870</v>
      </c>
      <c r="C11" s="29">
        <v>527270</v>
      </c>
      <c r="D11" s="30">
        <v>493660</v>
      </c>
      <c r="E11" s="28">
        <v>315530</v>
      </c>
      <c r="F11" s="29">
        <v>492280</v>
      </c>
      <c r="G11" s="30">
        <v>481350</v>
      </c>
      <c r="H11" s="28">
        <v>430550</v>
      </c>
      <c r="I11" s="29">
        <v>497450</v>
      </c>
      <c r="J11" s="30">
        <v>587130</v>
      </c>
      <c r="K11" s="28">
        <v>457000</v>
      </c>
      <c r="L11" s="29">
        <v>387800</v>
      </c>
      <c r="M11" s="30">
        <v>678260</v>
      </c>
      <c r="O11" s="8">
        <v>36450</v>
      </c>
      <c r="P11" s="32">
        <f t="shared" si="0"/>
        <v>422600</v>
      </c>
      <c r="Q11" s="32">
        <f t="shared" si="1"/>
        <v>429720</v>
      </c>
      <c r="R11" s="32">
        <f t="shared" si="2"/>
        <v>505043.33333333331</v>
      </c>
      <c r="S11" s="32">
        <f t="shared" si="3"/>
        <v>507686.66666666669</v>
      </c>
    </row>
    <row r="12" spans="1:28" x14ac:dyDescent="0.2">
      <c r="A12" s="8">
        <v>0</v>
      </c>
      <c r="B12" s="33">
        <v>305400</v>
      </c>
      <c r="C12" s="34">
        <v>576070</v>
      </c>
      <c r="D12" s="35">
        <v>552000</v>
      </c>
      <c r="E12" s="33">
        <v>308750</v>
      </c>
      <c r="F12" s="34">
        <v>643670</v>
      </c>
      <c r="G12" s="35">
        <v>357470</v>
      </c>
      <c r="H12" s="33">
        <v>591420</v>
      </c>
      <c r="I12" s="34">
        <v>638280</v>
      </c>
      <c r="J12" s="35">
        <v>628430</v>
      </c>
      <c r="K12" s="33">
        <v>549870</v>
      </c>
      <c r="L12" s="34">
        <v>435030</v>
      </c>
      <c r="M12" s="35">
        <v>726760</v>
      </c>
      <c r="O12" s="8">
        <v>0</v>
      </c>
      <c r="P12" s="36">
        <f t="shared" si="0"/>
        <v>477823.33333333331</v>
      </c>
      <c r="Q12" s="36">
        <f t="shared" si="1"/>
        <v>436630</v>
      </c>
      <c r="R12" s="36">
        <f t="shared" si="2"/>
        <v>619376.66666666663</v>
      </c>
      <c r="S12" s="36">
        <f t="shared" si="3"/>
        <v>570553.33333333337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503.30600139567343</v>
      </c>
      <c r="C14" s="24">
        <f>IFERROR((Q19-INDEX(C5:C12,Q14))/(INDEX(C5:C12,Q14+1)-INDEX(C5:C12,Q14))*(INDEX(A5:A12,Q14+1)-INDEX(A5:A12,Q14))+INDEX(A5:A12,Q14), "≤" &amp; A5)</f>
        <v>628.95599138961973</v>
      </c>
      <c r="D14" s="24">
        <f>IFERROR((R19-INDEX(D5:D12,R14))/(INDEX(D5:D12,R14+1)-INDEX(D5:D12,R14))*(INDEX(A5:A12,R14+1)-INDEX(A5:A12,R14))+INDEX(A5:A12,R14), "≤" &amp; A5)</f>
        <v>598.58542559706063</v>
      </c>
      <c r="E14" s="24">
        <f>IFERROR((S19-INDEX(E5:E12,S14))/(INDEX(E5:E12,S14+1)-INDEX(E5:E12,S14))*(INDEX(A5:A12,S14+1)-INDEX(A5:A12,S14))+INDEX(A5:A12,S14), "≤" &amp; A5)</f>
        <v>228.03458213256485</v>
      </c>
      <c r="F14" s="24">
        <f>IFERROR((T19-INDEX(F5:F12,T14))/(INDEX(F5:F12,T14+1)-INDEX(F5:F12,T14))*(INDEX(A5:A12,T14+1)-INDEX(A5:A12,T14))+INDEX(A5:A12,T14), "≤" &amp; A5)</f>
        <v>319.10427528675706</v>
      </c>
      <c r="G14" s="24">
        <f>IFERROR((U19-INDEX(G5:G12,U14))/(INDEX(G5:G12,U14+1)-INDEX(G5:G12,U14))*(INDEX(A5:A12,U14+1)-INDEX(A5:A12,U14))+INDEX(A5:A12,U14), "≤" &amp; A5)</f>
        <v>199.94045224108794</v>
      </c>
      <c r="H14" s="24">
        <f>IFERROR((V19-INDEX(H5:H12,V14))/(INDEX(H5:H12,V14+1)-INDEX(H5:H12,V14))*(INDEX(A5:A12,V14+1)-INDEX(A5:A12,V14))+INDEX(A5:A12,V14), "≤" &amp; A5)</f>
        <v>130.57915585302555</v>
      </c>
      <c r="I14" s="24">
        <f>IFERROR((W19-INDEX(I5:I12,W14))/(INDEX(I5:I12,W14+1)-INDEX(I5:I12,W14))*(INDEX(A5:A12,W14+1)-INDEX(A5:A12,W14))+INDEX(A5:A12,W14), "≤" &amp; A5)</f>
        <v>223.63962569478645</v>
      </c>
      <c r="J14" s="24">
        <f>IFERROR((X19-INDEX(J5:J12,X14))/(INDEX(J5:J12,X14+1)-INDEX(J5:J12,X14))*(INDEX(A5:A12,X14+1)-INDEX(A5:A12,X14))+INDEX(A5:A12,X14), "≤" &amp; A5)</f>
        <v>173.88897292391468</v>
      </c>
      <c r="K14" s="24">
        <f>IFERROR((Y19-INDEX(K5:K12,Y14))/(INDEX(K5:K12,Y14+1)-INDEX(K5:K12,Y14))*(INDEX(A5:A12,Y14+1)-INDEX(A5:A12,Y14))+INDEX(A5:A12,Y14), "≤" &amp; A5)</f>
        <v>385.79365079365084</v>
      </c>
      <c r="L14" s="24">
        <f>IFERROR((Z19-INDEX(L5:L12,Z14))/(INDEX(L5:L12,Z14+1)-INDEX(L5:L12,Z14))*(INDEX(A5:A12,Z14+1)-INDEX(A5:A12,Z14))+INDEX(A5:A12,Z14), "≤" &amp; A5)</f>
        <v>477.41448963102613</v>
      </c>
      <c r="M14" s="25">
        <f>IFERROR((AA19-INDEX(M5:M12,AA14))/(INDEX(M5:M12,AA14+1)-INDEX(M5:M12,AA14))*(INDEX(A5:A12,AA14+1)-INDEX(A5:A12,AA14))+INDEX(A5:A12,AA14), "≤" &amp; A5)</f>
        <v>478.34321262984918</v>
      </c>
      <c r="O14" s="37" t="s">
        <v>5</v>
      </c>
      <c r="P14" s="38">
        <f t="shared" ref="P14:AA14" si="4">MATCH(P19,B5:B12)</f>
        <v>3</v>
      </c>
      <c r="Q14" s="38">
        <f t="shared" si="4"/>
        <v>3</v>
      </c>
      <c r="R14" s="38">
        <f t="shared" si="4"/>
        <v>3</v>
      </c>
      <c r="S14" s="38">
        <f t="shared" si="4"/>
        <v>2</v>
      </c>
      <c r="T14" s="38">
        <f t="shared" si="4"/>
        <v>2</v>
      </c>
      <c r="U14" s="38">
        <f t="shared" si="4"/>
        <v>2</v>
      </c>
      <c r="V14" s="38">
        <f t="shared" si="4"/>
        <v>1</v>
      </c>
      <c r="W14" s="38">
        <f t="shared" si="4"/>
        <v>2</v>
      </c>
      <c r="X14" s="38">
        <f t="shared" si="4"/>
        <v>2</v>
      </c>
      <c r="Y14" s="38">
        <f t="shared" si="4"/>
        <v>2</v>
      </c>
      <c r="Z14" s="38">
        <f t="shared" si="4"/>
        <v>3</v>
      </c>
      <c r="AA14" s="39">
        <f t="shared" si="4"/>
        <v>3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3876.9457161543496</v>
      </c>
      <c r="C16" s="26">
        <f>IFERROR((Q21-INDEX(C5:C12,Q16))/(INDEX(C5:C12,Q16+1)-INDEX(C5:C12,Q16))*(INDEX(A5:A12,Q16+1)-INDEX(A5:A12,Q16))+INDEX(A5:A12,Q16), "≤" &amp; A5)</f>
        <v>3508.1381131706362</v>
      </c>
      <c r="D16" s="26">
        <f>IFERROR((R21-INDEX(D5:D12,R16))/(INDEX(D5:D12,R16+1)-INDEX(D5:D12,R16))*(INDEX(A5:A12,R16+1)-INDEX(A5:A12,R16))+INDEX(A5:A12,R16), "≤" &amp; A5)</f>
        <v>3036.4517083271703</v>
      </c>
      <c r="E16" s="26">
        <f>IFERROR((S21-INDEX(E5:E12,S16))/(INDEX(E5:E12,S16+1)-INDEX(E5:E12,S16))*(INDEX(A5:A12,S16+1)-INDEX(A5:A12,S16))+INDEX(A5:A12,S16), "≤" &amp; A5)</f>
        <v>906.11329460013667</v>
      </c>
      <c r="F16" s="26">
        <f>IFERROR((T21-INDEX(F5:F12,T16))/(INDEX(F5:F12,T16+1)-INDEX(F5:F12,T16))*(INDEX(A5:A12,T16+1)-INDEX(A5:A12,T16))+INDEX(A5:A12,T16), "≤" &amp; A5)</f>
        <v>6612.0953922315312</v>
      </c>
      <c r="G16" s="26">
        <f>IFERROR((U21-INDEX(G5:G12,U16))/(INDEX(G5:G12,U16+1)-INDEX(G5:G12,U16))*(INDEX(A5:A12,U16+1)-INDEX(A5:A12,U16))+INDEX(A5:A12,U16), "≤" &amp; A5)</f>
        <v>608.09780670470752</v>
      </c>
      <c r="H16" s="26">
        <f>IFERROR((V21-INDEX(H5:H12,V16))/(INDEX(H5:H12,V16+1)-INDEX(H5:H12,V16))*(INDEX(A5:A12,V16+1)-INDEX(A5:A12,V16))+INDEX(A5:A12,V16), "≤" &amp; A5)</f>
        <v>909.14199778375814</v>
      </c>
      <c r="I16" s="26">
        <f>IFERROR((W21-INDEX(I5:I12,W16))/(INDEX(I5:I12,W16+1)-INDEX(I5:I12,W16))*(INDEX(A5:A12,W16+1)-INDEX(A5:A12,W16))+INDEX(A5:A12,W16), "≤" &amp; A5)</f>
        <v>1253.9514961389962</v>
      </c>
      <c r="J16" s="26">
        <f>IFERROR((X21-INDEX(J5:J12,X16))/(INDEX(J5:J12,X16+1)-INDEX(J5:J12,X16))*(INDEX(A5:A12,X16+1)-INDEX(A5:A12,X16))+INDEX(A5:A12,X16), "≤" &amp; A5)</f>
        <v>721.90791783707868</v>
      </c>
      <c r="K16" s="26">
        <f>IFERROR((Y21-INDEX(K5:K12,Y16))/(INDEX(K5:K12,Y16+1)-INDEX(K5:K12,Y16))*(INDEX(A5:A12,Y16+1)-INDEX(A5:A12,Y16))+INDEX(A5:A12,Y16), "≤" &amp; A5)</f>
        <v>2522.7155684669219</v>
      </c>
      <c r="L16" s="26">
        <f>IFERROR((Z21-INDEX(L5:L12,Z16))/(INDEX(L5:L12,Z16+1)-INDEX(L5:L12,Z16))*(INDEX(A5:A12,Z16+1)-INDEX(A5:A12,Z16))+INDEX(A5:A12,Z16), "≤" &amp; A5)</f>
        <v>3367.6647045505997</v>
      </c>
      <c r="M16" s="26">
        <f>IFERROR((AA21-INDEX(M5:M12,AA16))/(INDEX(M5:M12,AA16+1)-INDEX(M5:M12,AA16))*(INDEX(A5:A12,AA16+1)-INDEX(A5:A12,AA16))+INDEX(A5:A12,AA16), "≤" &amp; A5)</f>
        <v>3741.0372040586249</v>
      </c>
      <c r="O16" s="41" t="s">
        <v>7</v>
      </c>
      <c r="P16" s="43">
        <f t="shared" ref="P16:AA16" si="5">MATCH(P21,B5:B12)</f>
        <v>4</v>
      </c>
      <c r="Q16" s="43">
        <f t="shared" si="5"/>
        <v>4</v>
      </c>
      <c r="R16" s="43">
        <f t="shared" si="5"/>
        <v>4</v>
      </c>
      <c r="S16" s="43">
        <f t="shared" si="5"/>
        <v>3</v>
      </c>
      <c r="T16" s="43">
        <f t="shared" si="5"/>
        <v>5</v>
      </c>
      <c r="U16" s="43">
        <f t="shared" si="5"/>
        <v>3</v>
      </c>
      <c r="V16" s="43">
        <f t="shared" si="5"/>
        <v>3</v>
      </c>
      <c r="W16" s="43">
        <f t="shared" si="5"/>
        <v>3</v>
      </c>
      <c r="X16" s="43">
        <f t="shared" si="5"/>
        <v>3</v>
      </c>
      <c r="Y16" s="43">
        <f t="shared" si="5"/>
        <v>4</v>
      </c>
      <c r="Z16" s="43">
        <f t="shared" si="5"/>
        <v>4</v>
      </c>
      <c r="AA16" s="44">
        <f t="shared" si="5"/>
        <v>4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576.94913946078452</v>
      </c>
      <c r="D19" s="47"/>
      <c r="E19" s="45"/>
      <c r="F19" s="46">
        <f>IFERROR(AVERAGE(E14:G14), "≤" &amp; A5)</f>
        <v>249.02643655346992</v>
      </c>
      <c r="G19" s="48"/>
      <c r="H19" s="45"/>
      <c r="I19" s="46">
        <f>IFERROR(AVERAGE(H14:J14), "≤" &amp; A5)</f>
        <v>176.03591815724224</v>
      </c>
      <c r="J19" s="48"/>
      <c r="K19" s="45"/>
      <c r="L19" s="46">
        <f>IFERROR(AVERAGE(K14:M14), "≤" &amp; A5)</f>
        <v>447.18378435150868</v>
      </c>
      <c r="M19" s="48"/>
      <c r="O19" s="41" t="s">
        <v>9</v>
      </c>
      <c r="P19" s="49">
        <f t="shared" ref="P19:AA19" si="6">B12*0.1</f>
        <v>30540</v>
      </c>
      <c r="Q19" s="49">
        <f t="shared" si="6"/>
        <v>57607</v>
      </c>
      <c r="R19" s="49">
        <f t="shared" si="6"/>
        <v>55200</v>
      </c>
      <c r="S19" s="49">
        <f t="shared" si="6"/>
        <v>30875</v>
      </c>
      <c r="T19" s="49">
        <f t="shared" si="6"/>
        <v>64367</v>
      </c>
      <c r="U19" s="49">
        <f t="shared" si="6"/>
        <v>35747</v>
      </c>
      <c r="V19" s="49">
        <f t="shared" si="6"/>
        <v>59142</v>
      </c>
      <c r="W19" s="49">
        <f t="shared" si="6"/>
        <v>63828</v>
      </c>
      <c r="X19" s="49">
        <f t="shared" si="6"/>
        <v>62843</v>
      </c>
      <c r="Y19" s="49">
        <f t="shared" si="6"/>
        <v>54987</v>
      </c>
      <c r="Z19" s="49">
        <f t="shared" si="6"/>
        <v>43503</v>
      </c>
      <c r="AA19" s="50">
        <f t="shared" si="6"/>
        <v>72676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3473.8451792173851</v>
      </c>
      <c r="D21" s="54"/>
      <c r="E21" s="52"/>
      <c r="F21" s="53">
        <f>IFERROR(AVERAGE(E16:G16), "≤" &amp; A5)</f>
        <v>2708.7688311787915</v>
      </c>
      <c r="G21" s="54"/>
      <c r="H21" s="52"/>
      <c r="I21" s="53">
        <f>IFERROR(AVERAGE(H16:J16), "≤" &amp; A5)</f>
        <v>961.6671372532777</v>
      </c>
      <c r="J21" s="54"/>
      <c r="K21" s="52"/>
      <c r="L21" s="53">
        <f>IFERROR(AVERAGE(K16:M16), "≤" &amp; A5)</f>
        <v>3210.472492358715</v>
      </c>
      <c r="M21" s="54"/>
      <c r="O21" s="55" t="s">
        <v>11</v>
      </c>
      <c r="P21" s="56">
        <f t="shared" ref="P21:AA21" si="7">B12*0.5</f>
        <v>152700</v>
      </c>
      <c r="Q21" s="56">
        <f t="shared" si="7"/>
        <v>288035</v>
      </c>
      <c r="R21" s="56">
        <f t="shared" si="7"/>
        <v>276000</v>
      </c>
      <c r="S21" s="56">
        <f t="shared" si="7"/>
        <v>154375</v>
      </c>
      <c r="T21" s="56">
        <f t="shared" si="7"/>
        <v>321835</v>
      </c>
      <c r="U21" s="56">
        <f t="shared" si="7"/>
        <v>178735</v>
      </c>
      <c r="V21" s="56">
        <f t="shared" si="7"/>
        <v>295710</v>
      </c>
      <c r="W21" s="56">
        <f t="shared" si="7"/>
        <v>319140</v>
      </c>
      <c r="X21" s="56">
        <f t="shared" si="7"/>
        <v>314215</v>
      </c>
      <c r="Y21" s="56">
        <f t="shared" si="7"/>
        <v>274935</v>
      </c>
      <c r="Z21" s="56">
        <f t="shared" si="7"/>
        <v>217515</v>
      </c>
      <c r="AA21" s="57">
        <f t="shared" si="7"/>
        <v>363380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576.94913946078452</v>
      </c>
      <c r="I26" s="21">
        <f>IF(C21 &gt; A11, "≥" &amp; A11, C21)</f>
        <v>3473.8451792173851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249.02643655346992</v>
      </c>
      <c r="I27" s="22">
        <f>IF(F21 &gt; A11, "≥" &amp; A11, F21)</f>
        <v>2708.7688311787915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176.03591815724224</v>
      </c>
      <c r="I28" s="22">
        <f>IF(I21 &gt; A11, "≥" &amp; A11, I21)</f>
        <v>961.6671372532777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447.18378435150868</v>
      </c>
      <c r="I29" s="23">
        <f>IF(L21 &gt; A11, "≥" &amp; A11, L21)</f>
        <v>3210.472492358715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150</v>
      </c>
      <c r="C5" s="29">
        <v>70</v>
      </c>
      <c r="D5" s="30">
        <v>11150</v>
      </c>
      <c r="E5" s="28">
        <v>90</v>
      </c>
      <c r="F5" s="29">
        <v>6620</v>
      </c>
      <c r="G5" s="30">
        <v>40</v>
      </c>
      <c r="H5" s="28">
        <v>40</v>
      </c>
      <c r="I5" s="29">
        <v>120</v>
      </c>
      <c r="J5" s="30">
        <v>60</v>
      </c>
      <c r="K5" s="28">
        <v>40</v>
      </c>
      <c r="L5" s="29">
        <v>80</v>
      </c>
      <c r="M5" s="30">
        <v>40</v>
      </c>
      <c r="O5" s="8">
        <v>50</v>
      </c>
      <c r="P5" s="31">
        <f t="shared" ref="P5:P12" si="0">AVERAGE(B5:D5)</f>
        <v>3790</v>
      </c>
      <c r="Q5" s="31">
        <f t="shared" ref="Q5:Q12" si="1">AVERAGE(E5:G5)</f>
        <v>2250</v>
      </c>
      <c r="R5" s="31">
        <f t="shared" ref="R5:R12" si="2">AVERAGE(H5:J5)</f>
        <v>73.333333333333329</v>
      </c>
      <c r="S5" s="31">
        <f t="shared" ref="S5:S12" si="3">AVERAGE(K5:M5)</f>
        <v>53.333333333333336</v>
      </c>
    </row>
    <row r="6" spans="1:28" x14ac:dyDescent="0.2">
      <c r="A6" s="8">
        <v>150</v>
      </c>
      <c r="B6" s="28">
        <v>140</v>
      </c>
      <c r="C6" s="29">
        <v>11420</v>
      </c>
      <c r="D6" s="30">
        <v>110</v>
      </c>
      <c r="E6" s="28">
        <v>100</v>
      </c>
      <c r="F6" s="29">
        <v>150</v>
      </c>
      <c r="G6" s="30">
        <v>190</v>
      </c>
      <c r="H6" s="28">
        <v>16460</v>
      </c>
      <c r="I6" s="29">
        <v>53320</v>
      </c>
      <c r="J6" s="30">
        <v>41860</v>
      </c>
      <c r="K6" s="28">
        <v>6320</v>
      </c>
      <c r="L6" s="29">
        <v>900</v>
      </c>
      <c r="M6" s="30">
        <v>3980</v>
      </c>
      <c r="O6" s="8">
        <v>150</v>
      </c>
      <c r="P6" s="32">
        <f t="shared" si="0"/>
        <v>3890</v>
      </c>
      <c r="Q6" s="32">
        <f t="shared" si="1"/>
        <v>146.66666666666666</v>
      </c>
      <c r="R6" s="32">
        <f t="shared" si="2"/>
        <v>37213.333333333336</v>
      </c>
      <c r="S6" s="32">
        <f t="shared" si="3"/>
        <v>3733.3333333333335</v>
      </c>
    </row>
    <row r="7" spans="1:28" x14ac:dyDescent="0.2">
      <c r="A7" s="8">
        <v>450</v>
      </c>
      <c r="B7" s="28">
        <v>46000</v>
      </c>
      <c r="C7" s="29">
        <v>19620</v>
      </c>
      <c r="D7" s="30">
        <v>34380</v>
      </c>
      <c r="E7" s="28">
        <v>43890</v>
      </c>
      <c r="F7" s="29">
        <v>10260</v>
      </c>
      <c r="G7" s="30">
        <v>55050</v>
      </c>
      <c r="H7" s="28">
        <v>108780</v>
      </c>
      <c r="I7" s="29">
        <v>52090</v>
      </c>
      <c r="J7" s="30">
        <v>143120</v>
      </c>
      <c r="K7" s="28">
        <v>6950</v>
      </c>
      <c r="L7" s="29">
        <v>12750</v>
      </c>
      <c r="M7" s="30">
        <v>510</v>
      </c>
      <c r="O7" s="8">
        <v>450</v>
      </c>
      <c r="P7" s="32">
        <f t="shared" si="0"/>
        <v>33333.333333333336</v>
      </c>
      <c r="Q7" s="32">
        <f t="shared" si="1"/>
        <v>36400</v>
      </c>
      <c r="R7" s="32">
        <f t="shared" si="2"/>
        <v>101330</v>
      </c>
      <c r="S7" s="32">
        <f t="shared" si="3"/>
        <v>6736.666666666667</v>
      </c>
    </row>
    <row r="8" spans="1:28" x14ac:dyDescent="0.2">
      <c r="A8" s="8">
        <v>1350</v>
      </c>
      <c r="B8" s="28">
        <v>126060</v>
      </c>
      <c r="C8" s="29">
        <v>137400</v>
      </c>
      <c r="D8" s="30">
        <v>175220</v>
      </c>
      <c r="E8" s="28">
        <v>175490</v>
      </c>
      <c r="F8" s="29">
        <v>69180</v>
      </c>
      <c r="G8" s="30">
        <v>208920</v>
      </c>
      <c r="H8" s="28">
        <v>329900</v>
      </c>
      <c r="I8" s="29">
        <v>273710</v>
      </c>
      <c r="J8" s="30">
        <v>207950</v>
      </c>
      <c r="K8" s="28">
        <v>15900</v>
      </c>
      <c r="L8" s="29">
        <v>2610</v>
      </c>
      <c r="M8" s="30">
        <v>19360</v>
      </c>
      <c r="O8" s="8">
        <v>1350</v>
      </c>
      <c r="P8" s="32">
        <f t="shared" si="0"/>
        <v>146226.66666666666</v>
      </c>
      <c r="Q8" s="32">
        <f t="shared" si="1"/>
        <v>151196.66666666666</v>
      </c>
      <c r="R8" s="32">
        <f t="shared" si="2"/>
        <v>270520</v>
      </c>
      <c r="S8" s="32">
        <f t="shared" si="3"/>
        <v>12623.333333333334</v>
      </c>
    </row>
    <row r="9" spans="1:28" x14ac:dyDescent="0.2">
      <c r="A9" s="8">
        <v>4050</v>
      </c>
      <c r="B9" s="28">
        <v>419470</v>
      </c>
      <c r="C9" s="29">
        <v>414870</v>
      </c>
      <c r="D9" s="30">
        <v>364250</v>
      </c>
      <c r="E9" s="28">
        <v>298120</v>
      </c>
      <c r="F9" s="29">
        <v>216120</v>
      </c>
      <c r="G9" s="30">
        <v>213330</v>
      </c>
      <c r="H9" s="28">
        <v>386130</v>
      </c>
      <c r="I9" s="29">
        <v>463390</v>
      </c>
      <c r="J9" s="30">
        <v>379840</v>
      </c>
      <c r="K9" s="28">
        <v>136810</v>
      </c>
      <c r="L9" s="29">
        <v>124340</v>
      </c>
      <c r="M9" s="30">
        <v>76650</v>
      </c>
      <c r="O9" s="8">
        <v>4050</v>
      </c>
      <c r="P9" s="32">
        <f t="shared" si="0"/>
        <v>399530</v>
      </c>
      <c r="Q9" s="32">
        <f t="shared" si="1"/>
        <v>242523.33333333334</v>
      </c>
      <c r="R9" s="32">
        <f t="shared" si="2"/>
        <v>409786.66666666669</v>
      </c>
      <c r="S9" s="32">
        <f t="shared" si="3"/>
        <v>112600</v>
      </c>
    </row>
    <row r="10" spans="1:28" x14ac:dyDescent="0.2">
      <c r="A10" s="8">
        <v>12150</v>
      </c>
      <c r="B10" s="28">
        <v>598800</v>
      </c>
      <c r="C10" s="29">
        <v>555230</v>
      </c>
      <c r="D10" s="30">
        <v>614950</v>
      </c>
      <c r="E10" s="28">
        <v>529460</v>
      </c>
      <c r="F10" s="29">
        <v>365240</v>
      </c>
      <c r="G10" s="30">
        <v>326940</v>
      </c>
      <c r="H10" s="28">
        <v>592270</v>
      </c>
      <c r="I10" s="29">
        <v>396840</v>
      </c>
      <c r="J10" s="30">
        <v>536630</v>
      </c>
      <c r="K10" s="28">
        <v>274060</v>
      </c>
      <c r="L10" s="29">
        <v>153160</v>
      </c>
      <c r="M10" s="30">
        <v>161160</v>
      </c>
      <c r="O10" s="8">
        <v>12150</v>
      </c>
      <c r="P10" s="32">
        <f t="shared" si="0"/>
        <v>589660</v>
      </c>
      <c r="Q10" s="32">
        <f t="shared" si="1"/>
        <v>407213.33333333331</v>
      </c>
      <c r="R10" s="32">
        <f t="shared" si="2"/>
        <v>508580</v>
      </c>
      <c r="S10" s="32">
        <f t="shared" si="3"/>
        <v>196126.66666666666</v>
      </c>
    </row>
    <row r="11" spans="1:28" x14ac:dyDescent="0.2">
      <c r="A11" s="8">
        <v>36450</v>
      </c>
      <c r="B11" s="28">
        <v>689880</v>
      </c>
      <c r="C11" s="29">
        <v>597170</v>
      </c>
      <c r="D11" s="30">
        <v>535000</v>
      </c>
      <c r="E11" s="28">
        <v>356980</v>
      </c>
      <c r="F11" s="29">
        <v>431380</v>
      </c>
      <c r="G11" s="30">
        <v>445590</v>
      </c>
      <c r="H11" s="28">
        <v>522050</v>
      </c>
      <c r="I11" s="29">
        <v>519120</v>
      </c>
      <c r="J11" s="30">
        <v>480880</v>
      </c>
      <c r="K11" s="28">
        <v>540890</v>
      </c>
      <c r="L11" s="29">
        <v>250590</v>
      </c>
      <c r="M11" s="30">
        <v>317690</v>
      </c>
      <c r="O11" s="8">
        <v>36450</v>
      </c>
      <c r="P11" s="32">
        <f t="shared" si="0"/>
        <v>607350</v>
      </c>
      <c r="Q11" s="32">
        <f t="shared" si="1"/>
        <v>411316.66666666669</v>
      </c>
      <c r="R11" s="32">
        <f t="shared" si="2"/>
        <v>507350</v>
      </c>
      <c r="S11" s="32">
        <f t="shared" si="3"/>
        <v>369723.33333333331</v>
      </c>
    </row>
    <row r="12" spans="1:28" x14ac:dyDescent="0.2">
      <c r="A12" s="8">
        <v>0</v>
      </c>
      <c r="B12" s="33">
        <v>615230</v>
      </c>
      <c r="C12" s="34">
        <v>631630</v>
      </c>
      <c r="D12" s="35">
        <v>773900</v>
      </c>
      <c r="E12" s="33">
        <v>559990</v>
      </c>
      <c r="F12" s="34">
        <v>448900</v>
      </c>
      <c r="G12" s="35">
        <v>484650</v>
      </c>
      <c r="H12" s="33">
        <v>731350</v>
      </c>
      <c r="I12" s="34">
        <v>524580</v>
      </c>
      <c r="J12" s="35">
        <v>568390</v>
      </c>
      <c r="K12" s="33">
        <v>834630</v>
      </c>
      <c r="L12" s="34">
        <v>342860</v>
      </c>
      <c r="M12" s="35">
        <v>426860</v>
      </c>
      <c r="O12" s="8">
        <v>0</v>
      </c>
      <c r="P12" s="36">
        <f t="shared" si="0"/>
        <v>673586.66666666663</v>
      </c>
      <c r="Q12" s="36">
        <f t="shared" si="1"/>
        <v>497846.66666666669</v>
      </c>
      <c r="R12" s="36">
        <f t="shared" si="2"/>
        <v>608106.66666666663</v>
      </c>
      <c r="S12" s="36">
        <f t="shared" si="3"/>
        <v>534783.33333333337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624.50287284536603</v>
      </c>
      <c r="C14" s="24">
        <f>IFERROR((Q19-INDEX(C5:C12,Q14))/(INDEX(C5:C12,Q14+1)-INDEX(C5:C12,Q14))*(INDEX(A5:A12,Q14+1)-INDEX(A5:A12,Q14))+INDEX(A5:A12,Q14), "≤" &amp; A5)</f>
        <v>782.72796739684156</v>
      </c>
      <c r="D14" s="24">
        <f>IFERROR((R19-INDEX(D5:D12,R14))/(INDEX(D5:D12,R14+1)-INDEX(D5:D12,R14))*(INDEX(A5:A12,R14+1)-INDEX(A5:A12,R14))+INDEX(A5:A12,R14), "≤" &amp; A5)</f>
        <v>724.84379437659754</v>
      </c>
      <c r="E14" s="24">
        <f>IFERROR((S19-INDEX(E5:E12,S14))/(INDEX(E5:E12,S14+1)-INDEX(E5:E12,S14))*(INDEX(A5:A12,S14+1)-INDEX(A5:A12,S14))+INDEX(A5:A12,S14), "≤" &amp; A5)</f>
        <v>532.81231003039511</v>
      </c>
      <c r="F14" s="24">
        <f>IFERROR((T19-INDEX(F5:F12,T14))/(INDEX(F5:F12,T14+1)-INDEX(F5:F12,T14))*(INDEX(A5:A12,T14+1)-INDEX(A5:A12,T14))+INDEX(A5:A12,T14), "≤" &amp; A5)</f>
        <v>978.97148676171082</v>
      </c>
      <c r="G14" s="24">
        <f>IFERROR((U19-INDEX(G5:G12,U14))/(INDEX(G5:G12,U14+1)-INDEX(G5:G12,U14))*(INDEX(A5:A12,U14+1)-INDEX(A5:A12,U14))+INDEX(A5:A12,U14), "≤" &amp; A5)</f>
        <v>413.99015676266862</v>
      </c>
      <c r="H14" s="24">
        <f>IFERROR((V19-INDEX(H5:H12,V14))/(INDEX(H5:H12,V14+1)-INDEX(H5:H12,V14))*(INDEX(A5:A12,V14+1)-INDEX(A5:A12,V14))+INDEX(A5:A12,V14), "≤" &amp; A5)</f>
        <v>334.16919410745231</v>
      </c>
      <c r="I14" s="24">
        <f>IFERROR((W19-INDEX(I5:I12,W14))/(INDEX(I5:I12,W14+1)-INDEX(I5:I12,W14))*(INDEX(A5:A12,W14+1)-INDEX(A5:A12,W14))+INDEX(A5:A12,W14), "≤" &amp; A5)</f>
        <v>148.37969924812029</v>
      </c>
      <c r="J14" s="24">
        <f>IFERROR((X19-INDEX(J5:J12,X14))/(INDEX(J5:J12,X14+1)-INDEX(J5:J12,X14))*(INDEX(A5:A12,X14+1)-INDEX(A5:A12,X14))+INDEX(A5:A12,X14), "≤" &amp; A5)</f>
        <v>194.37783922575548</v>
      </c>
      <c r="K14" s="24">
        <f>IFERROR((Y19-INDEX(K5:K12,Y14))/(INDEX(K5:K12,Y14+1)-INDEX(K5:K12,Y14))*(INDEX(A5:A12,Y14+1)-INDEX(A5:A12,Y14))+INDEX(A5:A12,Y14), "≤" &amp; A5)</f>
        <v>2858.7263253659748</v>
      </c>
      <c r="L14" s="24">
        <f>IFERROR((Z19-INDEX(L5:L12,Z14))/(INDEX(L5:L12,Z14+1)-INDEX(L5:L12,Z14))*(INDEX(A5:A12,Z14+1)-INDEX(A5:A12,Z14))+INDEX(A5:A12,Z14), "≤" &amp; A5)</f>
        <v>2052.5811221555905</v>
      </c>
      <c r="M14" s="25">
        <f>IFERROR((AA19-INDEX(M5:M12,AA14))/(INDEX(M5:M12,AA14+1)-INDEX(M5:M12,AA14))*(INDEX(A5:A12,AA14+1)-INDEX(A5:A12,AA14))+INDEX(A5:A12,AA14), "≤" &amp; A5)</f>
        <v>2449.3227439343691</v>
      </c>
      <c r="O14" s="37" t="s">
        <v>5</v>
      </c>
      <c r="P14" s="38">
        <f t="shared" ref="P14:AA14" si="4">MATCH(P19,B5:B12)</f>
        <v>3</v>
      </c>
      <c r="Q14" s="38">
        <f t="shared" si="4"/>
        <v>3</v>
      </c>
      <c r="R14" s="38">
        <f t="shared" si="4"/>
        <v>3</v>
      </c>
      <c r="S14" s="38">
        <f t="shared" si="4"/>
        <v>3</v>
      </c>
      <c r="T14" s="38">
        <f t="shared" si="4"/>
        <v>3</v>
      </c>
      <c r="U14" s="38">
        <f t="shared" si="4"/>
        <v>2</v>
      </c>
      <c r="V14" s="38">
        <f t="shared" si="4"/>
        <v>2</v>
      </c>
      <c r="W14" s="38">
        <f t="shared" si="4"/>
        <v>1</v>
      </c>
      <c r="X14" s="38">
        <f t="shared" si="4"/>
        <v>2</v>
      </c>
      <c r="Y14" s="38">
        <f t="shared" si="4"/>
        <v>4</v>
      </c>
      <c r="Z14" s="38">
        <f t="shared" si="4"/>
        <v>4</v>
      </c>
      <c r="AA14" s="39">
        <f t="shared" si="4"/>
        <v>4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3020.6945911863945</v>
      </c>
      <c r="C16" s="26">
        <f>IFERROR((Q21-INDEX(C5:C12,Q16))/(INDEX(C5:C12,Q16+1)-INDEX(C5:C12,Q16))*(INDEX(A5:A12,Q16+1)-INDEX(A5:A12,Q16))+INDEX(A5:A12,Q16), "≤" &amp; A5)</f>
        <v>3086.1174180992539</v>
      </c>
      <c r="D16" s="26">
        <f>IFERROR((R21-INDEX(D5:D12,R16))/(INDEX(D5:D12,R16+1)-INDEX(D5:D12,R16))*(INDEX(A5:A12,R16+1)-INDEX(A5:A12,R16))+INDEX(A5:A12,R16), "≤" &amp; A5)</f>
        <v>4783.4264060630239</v>
      </c>
      <c r="E16" s="26">
        <f>IFERROR((S21-INDEX(E5:E12,S16))/(INDEX(E5:E12,S16+1)-INDEX(E5:E12,S16))*(INDEX(A5:A12,S16+1)-INDEX(A5:A12,S16))+INDEX(A5:A12,S16), "≤" &amp; A5)</f>
        <v>3650.9337030090519</v>
      </c>
      <c r="F16" s="26">
        <f>IFERROR((T21-INDEX(F5:F12,T16))/(INDEX(F5:F12,T16+1)-INDEX(F5:F12,T16))*(INDEX(A5:A12,T16+1)-INDEX(A5:A12,T16))+INDEX(A5:A12,T16), "≤" &amp; A5)</f>
        <v>4502.4745171673821</v>
      </c>
      <c r="G16" s="26">
        <f>IFERROR((U21-INDEX(G5:G12,U16))/(INDEX(G5:G12,U16+1)-INDEX(G5:G12,U16))*(INDEX(A5:A12,U16+1)-INDEX(A5:A12,U16))+INDEX(A5:A12,U16), "≤" &amp; A5)</f>
        <v>6117.2432004224975</v>
      </c>
      <c r="H16" s="26">
        <f>IFERROR((V21-INDEX(H5:H12,V16))/(INDEX(H5:H12,V16+1)-INDEX(H5:H12,V16))*(INDEX(A5:A12,V16+1)-INDEX(A5:A12,V16))+INDEX(A5:A12,V16), "≤" &amp; A5)</f>
        <v>3067.8107771652144</v>
      </c>
      <c r="I16" s="26">
        <f>IFERROR((W21-INDEX(I5:I12,W16))/(INDEX(I5:I12,W16+1)-INDEX(I5:I12,W16))*(INDEX(A5:A12,W16+1)-INDEX(A5:A12,W16))+INDEX(A5:A12,W16), "≤" &amp; A5)</f>
        <v>1303.6233191950187</v>
      </c>
      <c r="J16" s="26">
        <f>IFERROR((X21-INDEX(J5:J12,X16))/(INDEX(J5:J12,X16+1)-INDEX(J5:J12,X16))*(INDEX(A5:A12,X16+1)-INDEX(A5:A12,X16))+INDEX(A5:A12,X16), "≤" &amp; A5)</f>
        <v>2547.6351154808308</v>
      </c>
      <c r="K16" s="26">
        <f>IFERROR((Y21-INDEX(K5:K12,Y16))/(INDEX(K5:K12,Y16+1)-INDEX(K5:K12,Y16))*(INDEX(A5:A12,Y16+1)-INDEX(A5:A12,Y16))+INDEX(A5:A12,Y16), "≤" &amp; A5)</f>
        <v>25196.121125810441</v>
      </c>
      <c r="L16" s="26">
        <f>IFERROR((Z21-INDEX(L5:L12,Z16))/(INDEX(L5:L12,Z16+1)-INDEX(L5:L12,Z16))*(INDEX(A5:A12,Z16+1)-INDEX(A5:A12,Z16))+INDEX(A5:A12,Z16), "≤" &amp; A5)</f>
        <v>16706.717643436314</v>
      </c>
      <c r="M16" s="26">
        <f>IFERROR((AA21-INDEX(M5:M12,AA16))/(INDEX(M5:M12,AA16+1)-INDEX(M5:M12,AA16))*(INDEX(A5:A12,AA16+1)-INDEX(A5:A12,AA16))+INDEX(A5:A12,AA16), "≤" &amp; A5)</f>
        <v>20264.489235290359</v>
      </c>
      <c r="O16" s="41" t="s">
        <v>7</v>
      </c>
      <c r="P16" s="43">
        <f t="shared" ref="P16:AA16" si="5">MATCH(P21,B5:B12)</f>
        <v>4</v>
      </c>
      <c r="Q16" s="43">
        <f t="shared" si="5"/>
        <v>4</v>
      </c>
      <c r="R16" s="43">
        <f t="shared" si="5"/>
        <v>5</v>
      </c>
      <c r="S16" s="43">
        <f t="shared" si="5"/>
        <v>4</v>
      </c>
      <c r="T16" s="43">
        <f t="shared" si="5"/>
        <v>5</v>
      </c>
      <c r="U16" s="43">
        <f t="shared" si="5"/>
        <v>5</v>
      </c>
      <c r="V16" s="43">
        <f t="shared" si="5"/>
        <v>4</v>
      </c>
      <c r="W16" s="43">
        <f t="shared" si="5"/>
        <v>3</v>
      </c>
      <c r="X16" s="43">
        <f t="shared" si="5"/>
        <v>4</v>
      </c>
      <c r="Y16" s="43">
        <f t="shared" si="5"/>
        <v>6</v>
      </c>
      <c r="Z16" s="43">
        <f t="shared" si="5"/>
        <v>6</v>
      </c>
      <c r="AA16" s="44">
        <f t="shared" si="5"/>
        <v>6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710.69154487293508</v>
      </c>
      <c r="D19" s="47"/>
      <c r="E19" s="45"/>
      <c r="F19" s="46">
        <f>IFERROR(AVERAGE(E14:G14), "≤" &amp; A5)</f>
        <v>641.92465118492487</v>
      </c>
      <c r="G19" s="48"/>
      <c r="H19" s="45"/>
      <c r="I19" s="46">
        <f>IFERROR(AVERAGE(H14:J14), "≤" &amp; A5)</f>
        <v>225.64224419377604</v>
      </c>
      <c r="J19" s="48"/>
      <c r="K19" s="45"/>
      <c r="L19" s="46">
        <f>IFERROR(AVERAGE(K14:M14), "≤" &amp; A5)</f>
        <v>2453.5433971519783</v>
      </c>
      <c r="M19" s="48"/>
      <c r="O19" s="41" t="s">
        <v>9</v>
      </c>
      <c r="P19" s="49">
        <f t="shared" ref="P19:AA19" si="6">B12*0.1</f>
        <v>61523</v>
      </c>
      <c r="Q19" s="49">
        <f t="shared" si="6"/>
        <v>63163</v>
      </c>
      <c r="R19" s="49">
        <f t="shared" si="6"/>
        <v>77390</v>
      </c>
      <c r="S19" s="49">
        <f t="shared" si="6"/>
        <v>55999</v>
      </c>
      <c r="T19" s="49">
        <f t="shared" si="6"/>
        <v>44890</v>
      </c>
      <c r="U19" s="49">
        <f t="shared" si="6"/>
        <v>48465</v>
      </c>
      <c r="V19" s="49">
        <f t="shared" si="6"/>
        <v>73135</v>
      </c>
      <c r="W19" s="49">
        <f t="shared" si="6"/>
        <v>52458</v>
      </c>
      <c r="X19" s="49">
        <f t="shared" si="6"/>
        <v>56839</v>
      </c>
      <c r="Y19" s="49">
        <f t="shared" si="6"/>
        <v>83463</v>
      </c>
      <c r="Z19" s="49">
        <f t="shared" si="6"/>
        <v>34286</v>
      </c>
      <c r="AA19" s="50">
        <f t="shared" si="6"/>
        <v>42686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3630.0794717828903</v>
      </c>
      <c r="D21" s="54"/>
      <c r="E21" s="52"/>
      <c r="F21" s="53">
        <f>IFERROR(AVERAGE(E16:G16), "≤" &amp; A5)</f>
        <v>4756.8838068663108</v>
      </c>
      <c r="G21" s="54"/>
      <c r="H21" s="52"/>
      <c r="I21" s="53">
        <f>IFERROR(AVERAGE(H16:J16), "≤" &amp; A5)</f>
        <v>2306.3564039470216</v>
      </c>
      <c r="J21" s="54"/>
      <c r="K21" s="52"/>
      <c r="L21" s="53">
        <f>IFERROR(AVERAGE(K16:M16), "≤" &amp; A5)</f>
        <v>20722.442668179036</v>
      </c>
      <c r="M21" s="54"/>
      <c r="O21" s="55" t="s">
        <v>11</v>
      </c>
      <c r="P21" s="56">
        <f t="shared" ref="P21:AA21" si="7">B12*0.5</f>
        <v>307615</v>
      </c>
      <c r="Q21" s="56">
        <f t="shared" si="7"/>
        <v>315815</v>
      </c>
      <c r="R21" s="56">
        <f t="shared" si="7"/>
        <v>386950</v>
      </c>
      <c r="S21" s="56">
        <f t="shared" si="7"/>
        <v>279995</v>
      </c>
      <c r="T21" s="56">
        <f t="shared" si="7"/>
        <v>224450</v>
      </c>
      <c r="U21" s="56">
        <f t="shared" si="7"/>
        <v>242325</v>
      </c>
      <c r="V21" s="56">
        <f t="shared" si="7"/>
        <v>365675</v>
      </c>
      <c r="W21" s="56">
        <f t="shared" si="7"/>
        <v>262290</v>
      </c>
      <c r="X21" s="56">
        <f t="shared" si="7"/>
        <v>284195</v>
      </c>
      <c r="Y21" s="56">
        <f t="shared" si="7"/>
        <v>417315</v>
      </c>
      <c r="Z21" s="56">
        <f t="shared" si="7"/>
        <v>171430</v>
      </c>
      <c r="AA21" s="57">
        <f t="shared" si="7"/>
        <v>213430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710.69154487293508</v>
      </c>
      <c r="I26" s="21">
        <f>IF(C21 &gt; A11, "≥" &amp; A11, C21)</f>
        <v>3630.0794717828903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641.92465118492487</v>
      </c>
      <c r="I27" s="22">
        <f>IF(F21 &gt; A11, "≥" &amp; A11, F21)</f>
        <v>4756.8838068663108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225.64224419377604</v>
      </c>
      <c r="I28" s="22">
        <f>IF(I21 &gt; A11, "≥" &amp; A11, I21)</f>
        <v>2306.3564039470216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2453.5433971519783</v>
      </c>
      <c r="I29" s="23">
        <f>IF(L21 &gt; A11, "≥" &amp; A11, L21)</f>
        <v>20722.442668179036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60</v>
      </c>
      <c r="C5" s="29">
        <v>60</v>
      </c>
      <c r="D5" s="30">
        <v>100</v>
      </c>
      <c r="E5" s="28">
        <v>130</v>
      </c>
      <c r="F5" s="29">
        <v>40</v>
      </c>
      <c r="G5" s="30">
        <v>70</v>
      </c>
      <c r="H5" s="28">
        <v>100</v>
      </c>
      <c r="I5" s="29">
        <v>90</v>
      </c>
      <c r="J5" s="30">
        <v>130</v>
      </c>
      <c r="K5" s="28">
        <v>3650</v>
      </c>
      <c r="L5" s="29">
        <v>20</v>
      </c>
      <c r="M5" s="30">
        <v>40</v>
      </c>
      <c r="O5" s="8">
        <v>50</v>
      </c>
      <c r="P5" s="31">
        <f t="shared" ref="P5:P12" si="0">AVERAGE(B5:D5)</f>
        <v>73.333333333333329</v>
      </c>
      <c r="Q5" s="31">
        <f t="shared" ref="Q5:Q12" si="1">AVERAGE(E5:G5)</f>
        <v>80</v>
      </c>
      <c r="R5" s="31">
        <f t="shared" ref="R5:R12" si="2">AVERAGE(H5:J5)</f>
        <v>106.66666666666667</v>
      </c>
      <c r="S5" s="31">
        <f t="shared" ref="S5:S12" si="3">AVERAGE(K5:M5)</f>
        <v>1236.6666666666667</v>
      </c>
    </row>
    <row r="6" spans="1:28" x14ac:dyDescent="0.2">
      <c r="A6" s="8">
        <v>150</v>
      </c>
      <c r="B6" s="28">
        <v>120</v>
      </c>
      <c r="C6" s="29">
        <v>40</v>
      </c>
      <c r="D6" s="30">
        <v>170</v>
      </c>
      <c r="E6" s="28">
        <v>6350</v>
      </c>
      <c r="F6" s="29">
        <v>3570</v>
      </c>
      <c r="G6" s="30">
        <v>23330</v>
      </c>
      <c r="H6" s="28">
        <v>2200</v>
      </c>
      <c r="I6" s="29">
        <v>60</v>
      </c>
      <c r="J6" s="30">
        <v>160</v>
      </c>
      <c r="K6" s="28">
        <v>540</v>
      </c>
      <c r="L6" s="29">
        <v>6880</v>
      </c>
      <c r="M6" s="30">
        <v>1360</v>
      </c>
      <c r="O6" s="8">
        <v>150</v>
      </c>
      <c r="P6" s="32">
        <f t="shared" si="0"/>
        <v>110</v>
      </c>
      <c r="Q6" s="32">
        <f t="shared" si="1"/>
        <v>11083.333333333334</v>
      </c>
      <c r="R6" s="32">
        <f t="shared" si="2"/>
        <v>806.66666666666663</v>
      </c>
      <c r="S6" s="32">
        <f t="shared" si="3"/>
        <v>2926.6666666666665</v>
      </c>
    </row>
    <row r="7" spans="1:28" x14ac:dyDescent="0.2">
      <c r="A7" s="8">
        <v>450</v>
      </c>
      <c r="B7" s="28">
        <v>90</v>
      </c>
      <c r="C7" s="29">
        <v>50</v>
      </c>
      <c r="D7" s="30">
        <v>150</v>
      </c>
      <c r="E7" s="28">
        <v>62790</v>
      </c>
      <c r="F7" s="29">
        <v>75280</v>
      </c>
      <c r="G7" s="30">
        <v>75860</v>
      </c>
      <c r="H7" s="28">
        <v>530</v>
      </c>
      <c r="I7" s="29">
        <v>1120</v>
      </c>
      <c r="J7" s="30">
        <v>220</v>
      </c>
      <c r="K7" s="28">
        <v>56800</v>
      </c>
      <c r="L7" s="29">
        <v>44780</v>
      </c>
      <c r="M7" s="30">
        <v>63460</v>
      </c>
      <c r="O7" s="8">
        <v>450</v>
      </c>
      <c r="P7" s="32">
        <f t="shared" si="0"/>
        <v>96.666666666666671</v>
      </c>
      <c r="Q7" s="32">
        <f t="shared" si="1"/>
        <v>71310</v>
      </c>
      <c r="R7" s="32">
        <f t="shared" si="2"/>
        <v>623.33333333333337</v>
      </c>
      <c r="S7" s="32">
        <f t="shared" si="3"/>
        <v>55013.333333333336</v>
      </c>
    </row>
    <row r="8" spans="1:28" x14ac:dyDescent="0.2">
      <c r="A8" s="8">
        <v>1350</v>
      </c>
      <c r="B8" s="28">
        <v>100</v>
      </c>
      <c r="C8" s="29">
        <v>80</v>
      </c>
      <c r="D8" s="30">
        <v>640</v>
      </c>
      <c r="E8" s="28">
        <v>189220</v>
      </c>
      <c r="F8" s="29">
        <v>118190</v>
      </c>
      <c r="G8" s="30">
        <v>218680</v>
      </c>
      <c r="H8" s="28">
        <v>7540</v>
      </c>
      <c r="I8" s="29">
        <v>2590</v>
      </c>
      <c r="J8" s="30">
        <v>6560</v>
      </c>
      <c r="K8" s="28">
        <v>150970</v>
      </c>
      <c r="L8" s="29">
        <v>159260</v>
      </c>
      <c r="M8" s="30">
        <v>520710</v>
      </c>
      <c r="O8" s="8">
        <v>1350</v>
      </c>
      <c r="P8" s="32">
        <f t="shared" si="0"/>
        <v>273.33333333333331</v>
      </c>
      <c r="Q8" s="32">
        <f t="shared" si="1"/>
        <v>175363.33333333334</v>
      </c>
      <c r="R8" s="32">
        <f t="shared" si="2"/>
        <v>5563.333333333333</v>
      </c>
      <c r="S8" s="32">
        <f t="shared" si="3"/>
        <v>276980</v>
      </c>
    </row>
    <row r="9" spans="1:28" x14ac:dyDescent="0.2">
      <c r="A9" s="8">
        <v>4050</v>
      </c>
      <c r="B9" s="28">
        <v>26130</v>
      </c>
      <c r="C9" s="29">
        <v>36780</v>
      </c>
      <c r="D9" s="30">
        <v>11230</v>
      </c>
      <c r="E9" s="28">
        <v>347700</v>
      </c>
      <c r="F9" s="29">
        <v>315390</v>
      </c>
      <c r="G9" s="30">
        <v>463340</v>
      </c>
      <c r="H9" s="28">
        <v>75370</v>
      </c>
      <c r="I9" s="29">
        <v>94060</v>
      </c>
      <c r="J9" s="30">
        <v>76000</v>
      </c>
      <c r="K9" s="28">
        <v>495620</v>
      </c>
      <c r="L9" s="29">
        <v>718110</v>
      </c>
      <c r="M9" s="30">
        <v>372560</v>
      </c>
      <c r="O9" s="8">
        <v>4050</v>
      </c>
      <c r="P9" s="32">
        <f t="shared" si="0"/>
        <v>24713.333333333332</v>
      </c>
      <c r="Q9" s="32">
        <f t="shared" si="1"/>
        <v>375476.66666666669</v>
      </c>
      <c r="R9" s="32">
        <f t="shared" si="2"/>
        <v>81810</v>
      </c>
      <c r="S9" s="32">
        <f t="shared" si="3"/>
        <v>528763.33333333337</v>
      </c>
    </row>
    <row r="10" spans="1:28" x14ac:dyDescent="0.2">
      <c r="A10" s="8">
        <v>12150</v>
      </c>
      <c r="B10" s="28">
        <v>73530</v>
      </c>
      <c r="C10" s="29">
        <v>83710</v>
      </c>
      <c r="D10" s="30">
        <v>118790</v>
      </c>
      <c r="E10" s="28">
        <v>502950</v>
      </c>
      <c r="F10" s="29">
        <v>505910</v>
      </c>
      <c r="G10" s="30">
        <v>458160</v>
      </c>
      <c r="H10" s="28">
        <v>312820</v>
      </c>
      <c r="I10" s="29">
        <v>308480</v>
      </c>
      <c r="J10" s="30">
        <v>270960</v>
      </c>
      <c r="K10" s="28">
        <v>536670</v>
      </c>
      <c r="L10" s="29">
        <v>672600</v>
      </c>
      <c r="M10" s="30">
        <v>378980</v>
      </c>
      <c r="O10" s="8">
        <v>12150</v>
      </c>
      <c r="P10" s="32">
        <f t="shared" si="0"/>
        <v>92010</v>
      </c>
      <c r="Q10" s="32">
        <f t="shared" si="1"/>
        <v>489006.66666666669</v>
      </c>
      <c r="R10" s="32">
        <f t="shared" si="2"/>
        <v>297420</v>
      </c>
      <c r="S10" s="32">
        <f t="shared" si="3"/>
        <v>529416.66666666663</v>
      </c>
    </row>
    <row r="11" spans="1:28" x14ac:dyDescent="0.2">
      <c r="A11" s="8">
        <v>36450</v>
      </c>
      <c r="B11" s="28">
        <v>225400</v>
      </c>
      <c r="C11" s="29">
        <v>237540</v>
      </c>
      <c r="D11" s="30">
        <v>164420</v>
      </c>
      <c r="E11" s="28">
        <v>490750</v>
      </c>
      <c r="F11" s="29">
        <v>566360</v>
      </c>
      <c r="G11" s="30">
        <v>659050</v>
      </c>
      <c r="H11" s="28">
        <v>480180</v>
      </c>
      <c r="I11" s="29">
        <v>434230</v>
      </c>
      <c r="J11" s="30">
        <v>495750</v>
      </c>
      <c r="K11" s="28">
        <v>601440</v>
      </c>
      <c r="L11" s="29">
        <v>581440</v>
      </c>
      <c r="M11" s="30">
        <v>352310</v>
      </c>
      <c r="O11" s="8">
        <v>36450</v>
      </c>
      <c r="P11" s="32">
        <f t="shared" si="0"/>
        <v>209120</v>
      </c>
      <c r="Q11" s="32">
        <f t="shared" si="1"/>
        <v>572053.33333333337</v>
      </c>
      <c r="R11" s="32">
        <f t="shared" si="2"/>
        <v>470053.33333333331</v>
      </c>
      <c r="S11" s="32">
        <f t="shared" si="3"/>
        <v>511730</v>
      </c>
    </row>
    <row r="12" spans="1:28" x14ac:dyDescent="0.2">
      <c r="A12" s="8">
        <v>0</v>
      </c>
      <c r="B12" s="33">
        <v>635350</v>
      </c>
      <c r="C12" s="34">
        <v>647840</v>
      </c>
      <c r="D12" s="35">
        <v>607580</v>
      </c>
      <c r="E12" s="33">
        <v>719850</v>
      </c>
      <c r="F12" s="34">
        <v>590430</v>
      </c>
      <c r="G12" s="35">
        <v>724490</v>
      </c>
      <c r="H12" s="33">
        <v>761440</v>
      </c>
      <c r="I12" s="34">
        <v>768800</v>
      </c>
      <c r="J12" s="35">
        <v>629290</v>
      </c>
      <c r="K12" s="33">
        <v>760000</v>
      </c>
      <c r="L12" s="34">
        <v>708360</v>
      </c>
      <c r="M12" s="35">
        <v>361240</v>
      </c>
      <c r="O12" s="8">
        <v>0</v>
      </c>
      <c r="P12" s="36">
        <f t="shared" si="0"/>
        <v>630256.66666666663</v>
      </c>
      <c r="Q12" s="36">
        <f t="shared" si="1"/>
        <v>678256.66666666663</v>
      </c>
      <c r="R12" s="36">
        <f t="shared" si="2"/>
        <v>719843.33333333337</v>
      </c>
      <c r="S12" s="36">
        <f t="shared" si="3"/>
        <v>609866.66666666663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10441.993670886077</v>
      </c>
      <c r="C14" s="24">
        <f>IFERROR((Q19-INDEX(C5:C12,Q14))/(INDEX(C5:C12,Q14+1)-INDEX(C5:C12,Q14))*(INDEX(A5:A12,Q14+1)-INDEX(A5:A12,Q14))+INDEX(A5:A12,Q14), "≤" &amp; A5)</f>
        <v>8883.419987215002</v>
      </c>
      <c r="D14" s="24">
        <f>IFERROR((R19-INDEX(D5:D12,R14))/(INDEX(D5:D12,R14+1)-INDEX(D5:D12,R14))*(INDEX(A5:A12,R14+1)-INDEX(A5:A12,R14))+INDEX(A5:A12,R14), "≤" &amp; A5)</f>
        <v>7779.7954629973974</v>
      </c>
      <c r="E14" s="24">
        <f>IFERROR((S19-INDEX(E5:E12,S14))/(INDEX(E5:E12,S14+1)-INDEX(E5:E12,S14))*(INDEX(A5:A12,S14+1)-INDEX(A5:A12,S14))+INDEX(A5:A12,S14), "≤" &amp; A5)</f>
        <v>515.45519259669379</v>
      </c>
      <c r="F14" s="24">
        <f>IFERROR((T19-INDEX(F5:F12,T14))/(INDEX(F5:F12,T14+1)-INDEX(F5:F12,T14))*(INDEX(A5:A12,T14+1)-INDEX(A5:A12,T14))+INDEX(A5:A12,T14), "≤" &amp; A5)</f>
        <v>382.07223539255335</v>
      </c>
      <c r="G14" s="24">
        <f>IFERROR((U19-INDEX(G5:G12,U14))/(INDEX(G5:G12,U14+1)-INDEX(G5:G12,U14))*(INDEX(A5:A12,U14+1)-INDEX(A5:A12,U14))+INDEX(A5:A12,U14), "≤" &amp; A5)</f>
        <v>430.5197030268418</v>
      </c>
      <c r="H14" s="24">
        <f>IFERROR((V19-INDEX(H5:H12,V14))/(INDEX(H5:H12,V14+1)-INDEX(H5:H12,V14))*(INDEX(A5:A12,V14+1)-INDEX(A5:A12,V14))+INDEX(A5:A12,V14), "≤" &amp; A5)</f>
        <v>4076.4030322173089</v>
      </c>
      <c r="I14" s="24">
        <f>IFERROR((W19-INDEX(I5:I12,W14))/(INDEX(I5:I12,W14+1)-INDEX(I5:I12,W14))*(INDEX(A5:A12,W14+1)-INDEX(A5:A12,W14))+INDEX(A5:A12,W14), "≤" &amp; A5)</f>
        <v>3542.8829124303052</v>
      </c>
      <c r="J14" s="24">
        <f>IFERROR((X19-INDEX(J5:J12,X14))/(INDEX(J5:J12,X14+1)-INDEX(J5:J12,X14))*(INDEX(A5:A12,X14+1)-INDEX(A5:A12,X14))+INDEX(A5:A12,X14), "≤" &amp; A5)</f>
        <v>3541.7669930875577</v>
      </c>
      <c r="K14" s="24">
        <f>IFERROR((Y19-INDEX(K5:K12,Y14))/(INDEX(K5:K12,Y14+1)-INDEX(K5:K12,Y14))*(INDEX(A5:A12,Y14+1)-INDEX(A5:A12,Y14))+INDEX(A5:A12,Y14), "≤" &amp; A5)</f>
        <v>633.49792927683973</v>
      </c>
      <c r="L14" s="24">
        <f>IFERROR((Z19-INDEX(L5:L12,Z14))/(INDEX(L5:L12,Z14+1)-INDEX(L5:L12,Z14))*(INDEX(A5:A12,Z14+1)-INDEX(A5:A12,Z14))+INDEX(A5:A12,Z14), "≤" &amp; A5)</f>
        <v>654.84276729559747</v>
      </c>
      <c r="M14" s="25">
        <f>IFERROR((AA19-INDEX(M5:M12,AA14))/(INDEX(M5:M12,AA14+1)-INDEX(M5:M12,AA14))*(INDEX(A5:A12,AA14+1)-INDEX(A5:A12,AA14))+INDEX(A5:A12,AA14), "≤" &amp; A5)</f>
        <v>317.94202898550725</v>
      </c>
      <c r="O14" s="37" t="s">
        <v>5</v>
      </c>
      <c r="P14" s="38">
        <f t="shared" ref="P14:AA14" si="4">MATCH(P19,B5:B12)</f>
        <v>5</v>
      </c>
      <c r="Q14" s="38">
        <f t="shared" si="4"/>
        <v>5</v>
      </c>
      <c r="R14" s="38">
        <f t="shared" si="4"/>
        <v>5</v>
      </c>
      <c r="S14" s="38">
        <f t="shared" si="4"/>
        <v>3</v>
      </c>
      <c r="T14" s="38">
        <f t="shared" si="4"/>
        <v>2</v>
      </c>
      <c r="U14" s="38">
        <f t="shared" si="4"/>
        <v>2</v>
      </c>
      <c r="V14" s="38">
        <f t="shared" si="4"/>
        <v>5</v>
      </c>
      <c r="W14" s="38">
        <f t="shared" si="4"/>
        <v>4</v>
      </c>
      <c r="X14" s="38">
        <f t="shared" si="4"/>
        <v>4</v>
      </c>
      <c r="Y14" s="38">
        <f t="shared" si="4"/>
        <v>3</v>
      </c>
      <c r="Z14" s="38">
        <f t="shared" si="4"/>
        <v>3</v>
      </c>
      <c r="AA14" s="39">
        <f t="shared" si="4"/>
        <v>2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28245.526893523602</v>
      </c>
      <c r="C16" s="26">
        <f>IFERROR((Q21-INDEX(C5:C12,Q16))/(INDEX(C5:C12,Q16+1)-INDEX(C5:C12,Q16))*(INDEX(A5:A12,Q16+1)-INDEX(A5:A12,Q16))+INDEX(A5:A12,Q16), "≤" &amp; A5)</f>
        <v>28776.222276383134</v>
      </c>
      <c r="D16" s="26">
        <f>IFERROR((R21-INDEX(D5:D12,R16))/(INDEX(D5:D12,R16+1)-INDEX(D5:D12,R16))*(INDEX(A5:A12,R16+1)-INDEX(A5:A12,R16))+INDEX(A5:A12,R16), "≤" &amp; A5)</f>
        <v>24986.789195775793</v>
      </c>
      <c r="E16" s="26">
        <f>IFERROR((S21-INDEX(E5:E12,S16))/(INDEX(E5:E12,S16+1)-INDEX(E5:E12,S16))*(INDEX(A5:A12,S16+1)-INDEX(A5:A12,S16))+INDEX(A5:A12,S16), "≤" &amp; A5)</f>
        <v>4687.826086956522</v>
      </c>
      <c r="F16" s="26">
        <f>IFERROR((T21-INDEX(F5:F12,T16))/(INDEX(F5:F12,T16+1)-INDEX(F5:F12,T16))*(INDEX(A5:A12,T16+1)-INDEX(A5:A12,T16))+INDEX(A5:A12,T16), "≤" &amp; A5)</f>
        <v>3773.7702839756594</v>
      </c>
      <c r="G16" s="26">
        <f>IFERROR((U21-INDEX(G5:G12,U16))/(INDEX(G5:G12,U16+1)-INDEX(G5:G12,U16))*(INDEX(A5:A12,U16+1)-INDEX(A5:A12,U16))+INDEX(A5:A12,U16), "≤" &amp; A5)</f>
        <v>2934.3435788441102</v>
      </c>
      <c r="H16" s="26">
        <f>IFERROR((V21-INDEX(H5:H12,V16))/(INDEX(H5:H12,V16+1)-INDEX(H5:H12,V16))*(INDEX(A5:A12,V16+1)-INDEX(A5:A12,V16))+INDEX(A5:A12,V16), "≤" &amp; A5)</f>
        <v>22008.807361376676</v>
      </c>
      <c r="I16" s="26">
        <f>IFERROR((W21-INDEX(I5:I12,W16))/(INDEX(I5:I12,W16+1)-INDEX(I5:I12,W16))*(INDEX(A5:A12,W16+1)-INDEX(A5:A12,W16))+INDEX(A5:A12,W16), "≤" &amp; A5)</f>
        <v>26820.823061630217</v>
      </c>
      <c r="J16" s="26">
        <f>IFERROR((X21-INDEX(J5:J12,X16))/(INDEX(J5:J12,X16+1)-INDEX(J5:J12,X16))*(INDEX(A5:A12,X16+1)-INDEX(A5:A12,X16))+INDEX(A5:A12,X16), "≤" &amp; A5)</f>
        <v>16872.387561724274</v>
      </c>
      <c r="K16" s="26">
        <f>IFERROR((Y21-INDEX(K5:K12,Y16))/(INDEX(K5:K12,Y16+1)-INDEX(K5:K12,Y16))*(INDEX(A5:A12,Y16+1)-INDEX(A5:A12,Y16))+INDEX(A5:A12,Y16), "≤" &amp; A5)</f>
        <v>3144.2289278978674</v>
      </c>
      <c r="L16" s="26">
        <f>IFERROR((Z21-INDEX(L5:L12,Z16))/(INDEX(L5:L12,Z16+1)-INDEX(L5:L12,Z16))*(INDEX(A5:A12,Z16+1)-INDEX(A5:A12,Z16))+INDEX(A5:A12,Z16), "≤" &amp; A5)</f>
        <v>2291.7267603113537</v>
      </c>
      <c r="M16" s="26">
        <f>IFERROR((AA21-INDEX(M5:M12,AA16))/(INDEX(M5:M12,AA16+1)-INDEX(M5:M12,AA16))*(INDEX(A5:A12,AA16+1)-INDEX(A5:A12,AA16))+INDEX(A5:A12,AA16), "≤" &amp; A5)</f>
        <v>680.60470202296335</v>
      </c>
      <c r="O16" s="41" t="s">
        <v>7</v>
      </c>
      <c r="P16" s="43">
        <f t="shared" ref="P16:AA16" si="5">MATCH(P21,B5:B12)</f>
        <v>7</v>
      </c>
      <c r="Q16" s="43">
        <f t="shared" si="5"/>
        <v>7</v>
      </c>
      <c r="R16" s="43">
        <f t="shared" si="5"/>
        <v>7</v>
      </c>
      <c r="S16" s="43">
        <f t="shared" si="5"/>
        <v>5</v>
      </c>
      <c r="T16" s="43">
        <f t="shared" si="5"/>
        <v>4</v>
      </c>
      <c r="U16" s="43">
        <f t="shared" si="5"/>
        <v>4</v>
      </c>
      <c r="V16" s="43">
        <f t="shared" si="5"/>
        <v>6</v>
      </c>
      <c r="W16" s="43">
        <f t="shared" si="5"/>
        <v>6</v>
      </c>
      <c r="X16" s="43">
        <f t="shared" si="5"/>
        <v>6</v>
      </c>
      <c r="Y16" s="43">
        <f t="shared" si="5"/>
        <v>4</v>
      </c>
      <c r="Z16" s="43">
        <f t="shared" si="5"/>
        <v>4</v>
      </c>
      <c r="AA16" s="44">
        <f t="shared" si="5"/>
        <v>3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9035.069707032826</v>
      </c>
      <c r="D19" s="47"/>
      <c r="E19" s="45"/>
      <c r="F19" s="46">
        <f>IFERROR(AVERAGE(E14:G14), "≤" &amp; A5)</f>
        <v>442.68237700536298</v>
      </c>
      <c r="G19" s="48"/>
      <c r="H19" s="45"/>
      <c r="I19" s="46">
        <f>IFERROR(AVERAGE(H14:J14), "≤" &amp; A5)</f>
        <v>3720.3509792450573</v>
      </c>
      <c r="J19" s="48"/>
      <c r="K19" s="45"/>
      <c r="L19" s="46">
        <f>IFERROR(AVERAGE(K14:M14), "≤" &amp; A5)</f>
        <v>535.42757518598148</v>
      </c>
      <c r="M19" s="48"/>
      <c r="O19" s="41" t="s">
        <v>9</v>
      </c>
      <c r="P19" s="49">
        <f t="shared" ref="P19:AA19" si="6">B12*0.1</f>
        <v>63535</v>
      </c>
      <c r="Q19" s="49">
        <f t="shared" si="6"/>
        <v>64784</v>
      </c>
      <c r="R19" s="49">
        <f t="shared" si="6"/>
        <v>60758</v>
      </c>
      <c r="S19" s="49">
        <f t="shared" si="6"/>
        <v>71985</v>
      </c>
      <c r="T19" s="49">
        <f t="shared" si="6"/>
        <v>59043</v>
      </c>
      <c r="U19" s="49">
        <f t="shared" si="6"/>
        <v>72449</v>
      </c>
      <c r="V19" s="49">
        <f t="shared" si="6"/>
        <v>76144</v>
      </c>
      <c r="W19" s="49">
        <f t="shared" si="6"/>
        <v>76880</v>
      </c>
      <c r="X19" s="49">
        <f t="shared" si="6"/>
        <v>62929</v>
      </c>
      <c r="Y19" s="49">
        <f t="shared" si="6"/>
        <v>76000</v>
      </c>
      <c r="Z19" s="49">
        <f t="shared" si="6"/>
        <v>70836</v>
      </c>
      <c r="AA19" s="50">
        <f t="shared" si="6"/>
        <v>36124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27336.17945522751</v>
      </c>
      <c r="D21" s="54"/>
      <c r="E21" s="52"/>
      <c r="F21" s="53">
        <f>IFERROR(AVERAGE(E16:G16), "≤" &amp; A5)</f>
        <v>3798.6466499254298</v>
      </c>
      <c r="G21" s="54"/>
      <c r="H21" s="52"/>
      <c r="I21" s="53">
        <f>IFERROR(AVERAGE(H16:J16), "≤" &amp; A5)</f>
        <v>21900.672661577057</v>
      </c>
      <c r="J21" s="54"/>
      <c r="K21" s="52"/>
      <c r="L21" s="53">
        <f>IFERROR(AVERAGE(K16:M16), "≤" &amp; A5)</f>
        <v>2038.8534634107282</v>
      </c>
      <c r="M21" s="54"/>
      <c r="O21" s="55" t="s">
        <v>11</v>
      </c>
      <c r="P21" s="56">
        <f t="shared" ref="P21:AA21" si="7">B12*0.5</f>
        <v>317675</v>
      </c>
      <c r="Q21" s="56">
        <f t="shared" si="7"/>
        <v>323920</v>
      </c>
      <c r="R21" s="56">
        <f t="shared" si="7"/>
        <v>303790</v>
      </c>
      <c r="S21" s="56">
        <f t="shared" si="7"/>
        <v>359925</v>
      </c>
      <c r="T21" s="56">
        <f t="shared" si="7"/>
        <v>295215</v>
      </c>
      <c r="U21" s="56">
        <f t="shared" si="7"/>
        <v>362245</v>
      </c>
      <c r="V21" s="56">
        <f t="shared" si="7"/>
        <v>380720</v>
      </c>
      <c r="W21" s="56">
        <f t="shared" si="7"/>
        <v>384400</v>
      </c>
      <c r="X21" s="56">
        <f t="shared" si="7"/>
        <v>314645</v>
      </c>
      <c r="Y21" s="56">
        <f t="shared" si="7"/>
        <v>380000</v>
      </c>
      <c r="Z21" s="56">
        <f t="shared" si="7"/>
        <v>354180</v>
      </c>
      <c r="AA21" s="57">
        <f t="shared" si="7"/>
        <v>180620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9035.069707032826</v>
      </c>
      <c r="I26" s="21">
        <f>IF(C21 &gt; A11, "≥" &amp; A11, C21)</f>
        <v>27336.17945522751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442.68237700536298</v>
      </c>
      <c r="I27" s="22">
        <f>IF(F21 &gt; A11, "≥" &amp; A11, F21)</f>
        <v>3798.6466499254298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3720.3509792450573</v>
      </c>
      <c r="I28" s="22">
        <f>IF(I21 &gt; A11, "≥" &amp; A11, I21)</f>
        <v>21900.672661577057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535.42757518598148</v>
      </c>
      <c r="I29" s="23">
        <f>IF(L21 &gt; A11, "≥" &amp; A11, L21)</f>
        <v>2038.8534634107282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60</v>
      </c>
      <c r="C5" s="29">
        <v>60</v>
      </c>
      <c r="D5" s="30">
        <v>4690</v>
      </c>
      <c r="E5" s="28">
        <v>210</v>
      </c>
      <c r="F5" s="29">
        <v>80</v>
      </c>
      <c r="G5" s="30">
        <v>190</v>
      </c>
      <c r="H5" s="28">
        <v>3540</v>
      </c>
      <c r="I5" s="29">
        <v>180</v>
      </c>
      <c r="J5" s="30">
        <v>15540</v>
      </c>
      <c r="K5" s="28">
        <v>4730</v>
      </c>
      <c r="L5" s="29">
        <v>70</v>
      </c>
      <c r="M5" s="30">
        <v>60</v>
      </c>
      <c r="O5" s="8">
        <v>50</v>
      </c>
      <c r="P5" s="31">
        <f t="shared" ref="P5:P12" si="0">AVERAGE(B5:D5)</f>
        <v>1603.3333333333333</v>
      </c>
      <c r="Q5" s="31">
        <f t="shared" ref="Q5:Q12" si="1">AVERAGE(E5:G5)</f>
        <v>160</v>
      </c>
      <c r="R5" s="31">
        <f t="shared" ref="R5:R12" si="2">AVERAGE(H5:J5)</f>
        <v>6420</v>
      </c>
      <c r="S5" s="31">
        <f t="shared" ref="S5:S12" si="3">AVERAGE(K5:M5)</f>
        <v>1620</v>
      </c>
    </row>
    <row r="6" spans="1:28" x14ac:dyDescent="0.2">
      <c r="A6" s="8">
        <v>150</v>
      </c>
      <c r="B6" s="28">
        <v>50</v>
      </c>
      <c r="C6" s="29">
        <v>170</v>
      </c>
      <c r="D6" s="30">
        <v>4010</v>
      </c>
      <c r="E6" s="28">
        <v>4340</v>
      </c>
      <c r="F6" s="29">
        <v>190</v>
      </c>
      <c r="G6" s="30">
        <v>80</v>
      </c>
      <c r="H6" s="28">
        <v>3640</v>
      </c>
      <c r="I6" s="29">
        <v>1090</v>
      </c>
      <c r="J6" s="30">
        <v>8680</v>
      </c>
      <c r="K6" s="28">
        <v>5560</v>
      </c>
      <c r="L6" s="29">
        <v>3410</v>
      </c>
      <c r="M6" s="30">
        <v>8520</v>
      </c>
      <c r="O6" s="8">
        <v>150</v>
      </c>
      <c r="P6" s="32">
        <f t="shared" si="0"/>
        <v>1410</v>
      </c>
      <c r="Q6" s="32">
        <f t="shared" si="1"/>
        <v>1536.6666666666667</v>
      </c>
      <c r="R6" s="32">
        <f t="shared" si="2"/>
        <v>4470</v>
      </c>
      <c r="S6" s="32">
        <f t="shared" si="3"/>
        <v>5830</v>
      </c>
    </row>
    <row r="7" spans="1:28" x14ac:dyDescent="0.2">
      <c r="A7" s="8">
        <v>450</v>
      </c>
      <c r="B7" s="28">
        <v>190</v>
      </c>
      <c r="C7" s="29">
        <v>170</v>
      </c>
      <c r="D7" s="30">
        <v>190</v>
      </c>
      <c r="E7" s="28">
        <v>5810</v>
      </c>
      <c r="F7" s="29">
        <v>15450</v>
      </c>
      <c r="G7" s="30">
        <v>12780</v>
      </c>
      <c r="H7" s="28">
        <v>58260</v>
      </c>
      <c r="I7" s="29">
        <v>41670</v>
      </c>
      <c r="J7" s="30">
        <v>51870</v>
      </c>
      <c r="K7" s="28">
        <v>7560</v>
      </c>
      <c r="L7" s="29">
        <v>270</v>
      </c>
      <c r="M7" s="30">
        <v>1530</v>
      </c>
      <c r="O7" s="8">
        <v>450</v>
      </c>
      <c r="P7" s="32">
        <f t="shared" si="0"/>
        <v>183.33333333333334</v>
      </c>
      <c r="Q7" s="32">
        <f t="shared" si="1"/>
        <v>11346.666666666666</v>
      </c>
      <c r="R7" s="32">
        <f t="shared" si="2"/>
        <v>50600</v>
      </c>
      <c r="S7" s="32">
        <f t="shared" si="3"/>
        <v>3120</v>
      </c>
    </row>
    <row r="8" spans="1:28" x14ac:dyDescent="0.2">
      <c r="A8" s="8">
        <v>1350</v>
      </c>
      <c r="B8" s="28">
        <v>4750</v>
      </c>
      <c r="C8" s="29">
        <v>180</v>
      </c>
      <c r="D8" s="30">
        <v>10280</v>
      </c>
      <c r="E8" s="28">
        <v>132380</v>
      </c>
      <c r="F8" s="29">
        <v>108000</v>
      </c>
      <c r="G8" s="30">
        <v>76230</v>
      </c>
      <c r="H8" s="28">
        <v>184590</v>
      </c>
      <c r="I8" s="29">
        <v>209700</v>
      </c>
      <c r="J8" s="30">
        <v>345140</v>
      </c>
      <c r="K8" s="28">
        <v>27830</v>
      </c>
      <c r="L8" s="29">
        <v>29930</v>
      </c>
      <c r="M8" s="30">
        <v>66440</v>
      </c>
      <c r="O8" s="8">
        <v>1350</v>
      </c>
      <c r="P8" s="32">
        <f t="shared" si="0"/>
        <v>5070</v>
      </c>
      <c r="Q8" s="32">
        <f t="shared" si="1"/>
        <v>105536.66666666667</v>
      </c>
      <c r="R8" s="32">
        <f t="shared" si="2"/>
        <v>246476.66666666666</v>
      </c>
      <c r="S8" s="32">
        <f t="shared" si="3"/>
        <v>41400</v>
      </c>
    </row>
    <row r="9" spans="1:28" x14ac:dyDescent="0.2">
      <c r="A9" s="8">
        <v>4050</v>
      </c>
      <c r="B9" s="28">
        <v>44810</v>
      </c>
      <c r="C9" s="29">
        <v>28270</v>
      </c>
      <c r="D9" s="30">
        <v>94960</v>
      </c>
      <c r="E9" s="28">
        <v>422880</v>
      </c>
      <c r="F9" s="29">
        <v>279030</v>
      </c>
      <c r="G9" s="30">
        <v>262620</v>
      </c>
      <c r="H9" s="28">
        <v>396200</v>
      </c>
      <c r="I9" s="29">
        <v>331360</v>
      </c>
      <c r="J9" s="30">
        <v>514430</v>
      </c>
      <c r="K9" s="28">
        <v>172530</v>
      </c>
      <c r="L9" s="29">
        <v>98550</v>
      </c>
      <c r="M9" s="30">
        <v>164450</v>
      </c>
      <c r="O9" s="8">
        <v>4050</v>
      </c>
      <c r="P9" s="32">
        <f t="shared" si="0"/>
        <v>56013.333333333336</v>
      </c>
      <c r="Q9" s="32">
        <f t="shared" si="1"/>
        <v>321510</v>
      </c>
      <c r="R9" s="32">
        <f t="shared" si="2"/>
        <v>413996.66666666669</v>
      </c>
      <c r="S9" s="32">
        <f t="shared" si="3"/>
        <v>145176.66666666666</v>
      </c>
    </row>
    <row r="10" spans="1:28" x14ac:dyDescent="0.2">
      <c r="A10" s="8">
        <v>12150</v>
      </c>
      <c r="B10" s="28">
        <v>163290</v>
      </c>
      <c r="C10" s="29">
        <v>133380</v>
      </c>
      <c r="D10" s="30">
        <v>258930</v>
      </c>
      <c r="E10" s="28">
        <v>494490</v>
      </c>
      <c r="F10" s="29">
        <v>553330</v>
      </c>
      <c r="G10" s="30">
        <v>426260</v>
      </c>
      <c r="H10" s="28">
        <v>511110</v>
      </c>
      <c r="I10" s="29">
        <v>482390</v>
      </c>
      <c r="J10" s="30">
        <v>781180</v>
      </c>
      <c r="K10" s="28">
        <v>196590</v>
      </c>
      <c r="L10" s="29">
        <v>247430</v>
      </c>
      <c r="M10" s="30">
        <v>410240</v>
      </c>
      <c r="O10" s="8">
        <v>12150</v>
      </c>
      <c r="P10" s="32">
        <f t="shared" si="0"/>
        <v>185200</v>
      </c>
      <c r="Q10" s="32">
        <f t="shared" si="1"/>
        <v>491360</v>
      </c>
      <c r="R10" s="32">
        <f t="shared" si="2"/>
        <v>591560</v>
      </c>
      <c r="S10" s="32">
        <f t="shared" si="3"/>
        <v>284753.33333333331</v>
      </c>
    </row>
    <row r="11" spans="1:28" x14ac:dyDescent="0.2">
      <c r="A11" s="8">
        <v>36450</v>
      </c>
      <c r="B11" s="28">
        <v>353400</v>
      </c>
      <c r="C11" s="29">
        <v>327450</v>
      </c>
      <c r="D11" s="30">
        <v>486400</v>
      </c>
      <c r="E11" s="28">
        <v>570490</v>
      </c>
      <c r="F11" s="29">
        <v>592030</v>
      </c>
      <c r="G11" s="30">
        <v>455750</v>
      </c>
      <c r="H11" s="28">
        <v>720100</v>
      </c>
      <c r="I11" s="29">
        <v>473720</v>
      </c>
      <c r="J11" s="30">
        <v>862230</v>
      </c>
      <c r="K11" s="28">
        <v>453150</v>
      </c>
      <c r="L11" s="29">
        <v>387560</v>
      </c>
      <c r="M11" s="30">
        <v>533770</v>
      </c>
      <c r="O11" s="8">
        <v>36450</v>
      </c>
      <c r="P11" s="32">
        <f t="shared" si="0"/>
        <v>389083.33333333331</v>
      </c>
      <c r="Q11" s="32">
        <f t="shared" si="1"/>
        <v>539423.33333333337</v>
      </c>
      <c r="R11" s="32">
        <f t="shared" si="2"/>
        <v>685350</v>
      </c>
      <c r="S11" s="32">
        <f t="shared" si="3"/>
        <v>458160</v>
      </c>
    </row>
    <row r="12" spans="1:28" x14ac:dyDescent="0.2">
      <c r="A12" s="8">
        <v>0</v>
      </c>
      <c r="B12" s="33">
        <v>638620</v>
      </c>
      <c r="C12" s="34">
        <v>424720</v>
      </c>
      <c r="D12" s="35">
        <v>565360</v>
      </c>
      <c r="E12" s="33">
        <v>719460</v>
      </c>
      <c r="F12" s="34">
        <v>723170</v>
      </c>
      <c r="G12" s="35">
        <v>574970</v>
      </c>
      <c r="H12" s="33">
        <v>530880</v>
      </c>
      <c r="I12" s="34">
        <v>602910</v>
      </c>
      <c r="J12" s="35">
        <v>936640</v>
      </c>
      <c r="K12" s="33">
        <v>528380</v>
      </c>
      <c r="L12" s="34">
        <v>521310</v>
      </c>
      <c r="M12" s="35">
        <v>768730</v>
      </c>
      <c r="O12" s="8">
        <v>0</v>
      </c>
      <c r="P12" s="36">
        <f t="shared" si="0"/>
        <v>542900</v>
      </c>
      <c r="Q12" s="36">
        <f t="shared" si="1"/>
        <v>672533.33333333337</v>
      </c>
      <c r="R12" s="36">
        <f t="shared" si="2"/>
        <v>690143.33333333337</v>
      </c>
      <c r="S12" s="36">
        <f t="shared" si="3"/>
        <v>606140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5352.5084402430793</v>
      </c>
      <c r="C14" s="24">
        <f>IFERROR((Q19-INDEX(C5:C12,Q14))/(INDEX(C5:C12,Q14+1)-INDEX(C5:C12,Q14))*(INDEX(A5:A12,Q14+1)-INDEX(A5:A12,Q14))+INDEX(A5:A12,Q14), "≤" &amp; A5)</f>
        <v>5144.4363048235182</v>
      </c>
      <c r="D14" s="24">
        <f>IFERROR((R19-INDEX(D5:D12,R14))/(INDEX(D5:D12,R14+1)-INDEX(D5:D12,R14))*(INDEX(A5:A12,R14+1)-INDEX(A5:A12,R14))+INDEX(A5:A12,R14), "≤" &amp; A5)</f>
        <v>2824.860651865848</v>
      </c>
      <c r="E14" s="24">
        <f>IFERROR((S19-INDEX(E5:E12,S14))/(INDEX(E5:E12,S14+1)-INDEX(E5:E12,S14))*(INDEX(A5:A12,S14+1)-INDEX(A5:A12,S14))+INDEX(A5:A12,S14), "≤" &amp; A5)</f>
        <v>920.2725764399147</v>
      </c>
      <c r="F14" s="24">
        <f>IFERROR((T19-INDEX(F5:F12,T14))/(INDEX(F5:F12,T14+1)-INDEX(F5:F12,T14))*(INDEX(A5:A12,T14+1)-INDEX(A5:A12,T14))+INDEX(A5:A12,T14), "≤" &amp; A5)</f>
        <v>1003.0016207455429</v>
      </c>
      <c r="G14" s="24">
        <f>IFERROR((U19-INDEX(G5:G12,U14))/(INDEX(G5:G12,U14+1)-INDEX(G5:G12,U14))*(INDEX(A5:A12,U14+1)-INDEX(A5:A12,U14))+INDEX(A5:A12,U14), "≤" &amp; A5)</f>
        <v>1084.2836879432625</v>
      </c>
      <c r="H14" s="24">
        <f>IFERROR((V19-INDEX(H5:H12,V14))/(INDEX(H5:H12,V14+1)-INDEX(H5:H12,V14))*(INDEX(A5:A12,V14+1)-INDEX(A5:A12,V14))+INDEX(A5:A12,V14), "≤" &amp; A5)</f>
        <v>421.59282314170633</v>
      </c>
      <c r="I14" s="24">
        <f>IFERROR((W19-INDEX(I5:I12,W14))/(INDEX(I5:I12,W14+1)-INDEX(I5:I12,W14))*(INDEX(A5:A12,W14+1)-INDEX(A5:A12,W14))+INDEX(A5:A12,W14), "≤" &amp; A5)</f>
        <v>549.73754686663096</v>
      </c>
      <c r="J14" s="24">
        <f>IFERROR((X19-INDEX(J5:J12,X14))/(INDEX(J5:J12,X14+1)-INDEX(J5:J12,X14))*(INDEX(A5:A12,X14+1)-INDEX(A5:A12,X14))+INDEX(A5:A12,X14), "≤" &amp; A5)</f>
        <v>578.25928325433904</v>
      </c>
      <c r="K14" s="24">
        <f>IFERROR((Y19-INDEX(K5:K12,Y14))/(INDEX(K5:K12,Y14+1)-INDEX(K5:K12,Y14))*(INDEX(A5:A12,Y14+1)-INDEX(A5:A12,Y14))+INDEX(A5:A12,Y14), "≤" &amp; A5)</f>
        <v>1816.6316516931583</v>
      </c>
      <c r="L14" s="24">
        <f>IFERROR((Z19-INDEX(L5:L12,Z14))/(INDEX(L5:L12,Z14+1)-INDEX(L5:L12,Z14))*(INDEX(A5:A12,Z14+1)-INDEX(A5:A12,Z14))+INDEX(A5:A12,Z14), "≤" &amp; A5)</f>
        <v>2223.5456135237541</v>
      </c>
      <c r="M14" s="25">
        <f>IFERROR((AA19-INDEX(M5:M12,AA14))/(INDEX(M5:M12,AA14+1)-INDEX(M5:M12,AA14))*(INDEX(A5:A12,AA14+1)-INDEX(A5:A12,AA14))+INDEX(A5:A12,AA14), "≤" &amp; A5)</f>
        <v>1637.4104683195592</v>
      </c>
      <c r="O14" s="37" t="s">
        <v>5</v>
      </c>
      <c r="P14" s="38">
        <f t="shared" ref="P14:AA14" si="4">MATCH(P19,B5:B12)</f>
        <v>5</v>
      </c>
      <c r="Q14" s="38">
        <f t="shared" si="4"/>
        <v>5</v>
      </c>
      <c r="R14" s="38">
        <f t="shared" si="4"/>
        <v>4</v>
      </c>
      <c r="S14" s="38">
        <f t="shared" si="4"/>
        <v>3</v>
      </c>
      <c r="T14" s="38">
        <f t="shared" si="4"/>
        <v>3</v>
      </c>
      <c r="U14" s="38">
        <f t="shared" si="4"/>
        <v>3</v>
      </c>
      <c r="V14" s="38">
        <f t="shared" si="4"/>
        <v>2</v>
      </c>
      <c r="W14" s="38">
        <f t="shared" si="4"/>
        <v>3</v>
      </c>
      <c r="X14" s="38">
        <f t="shared" si="4"/>
        <v>3</v>
      </c>
      <c r="Y14" s="38">
        <f t="shared" si="4"/>
        <v>4</v>
      </c>
      <c r="Z14" s="38">
        <f t="shared" si="4"/>
        <v>4</v>
      </c>
      <c r="AA14" s="39">
        <f t="shared" si="4"/>
        <v>4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32092.591131450212</v>
      </c>
      <c r="C16" s="26">
        <f>IFERROR((Q21-INDEX(C5:C12,Q16))/(INDEX(C5:C12,Q16+1)-INDEX(C5:C12,Q16))*(INDEX(A5:A12,Q16+1)-INDEX(A5:A12,Q16))+INDEX(A5:A12,Q16), "≤" &amp; A5)</f>
        <v>22039.287370536404</v>
      </c>
      <c r="D16" s="26">
        <f>IFERROR((R21-INDEX(D5:D12,R16))/(INDEX(D5:D12,R16+1)-INDEX(D5:D12,R16))*(INDEX(A5:A12,R16+1)-INDEX(A5:A12,R16))+INDEX(A5:A12,R16), "≤" &amp; A5)</f>
        <v>14687.14775574801</v>
      </c>
      <c r="E16" s="26">
        <f>IFERROR((S21-INDEX(E5:E12,S16))/(INDEX(E5:E12,S16+1)-INDEX(E5:E12,S16))*(INDEX(A5:A12,S16+1)-INDEX(A5:A12,S16))+INDEX(A5:A12,S16), "≤" &amp; A5)</f>
        <v>3463.0636833046474</v>
      </c>
      <c r="F16" s="26">
        <f>IFERROR((T21-INDEX(F5:F12,T16))/(INDEX(F5:F12,T16+1)-INDEX(F5:F12,T16))*(INDEX(A5:A12,T16+1)-INDEX(A5:A12,T16))+INDEX(A5:A12,T16), "≤" &amp; A5)</f>
        <v>6487.8253736784545</v>
      </c>
      <c r="G16" s="26">
        <f>IFERROR((U21-INDEX(G5:G12,U16))/(INDEX(G5:G12,U16+1)-INDEX(G5:G12,U16))*(INDEX(A5:A12,U16+1)-INDEX(A5:A12,U16))+INDEX(A5:A12,U16), "≤" &amp; A5)</f>
        <v>5280.7901491077973</v>
      </c>
      <c r="H16" s="26">
        <f>IFERROR((V21-INDEX(H5:H12,V16))/(INDEX(H5:H12,V16+1)-INDEX(H5:H12,V16))*(INDEX(A5:A12,V16+1)-INDEX(A5:A12,V16))+INDEX(A5:A12,V16), "≤" &amp; A5)</f>
        <v>2381.5911346344692</v>
      </c>
      <c r="I16" s="26">
        <f>IFERROR((W21-INDEX(I5:I12,W16))/(INDEX(I5:I12,W16+1)-INDEX(I5:I12,W16))*(INDEX(A5:A12,W16+1)-INDEX(A5:A12,W16))+INDEX(A5:A12,W16), "≤" &amp; A5)</f>
        <v>3386.3184284070362</v>
      </c>
      <c r="J16" s="26">
        <f>IFERROR((X21-INDEX(J5:J12,X16))/(INDEX(J5:J12,X16+1)-INDEX(J5:J12,X16))*(INDEX(A5:A12,X16+1)-INDEX(A5:A12,X16))+INDEX(A5:A12,X16), "≤" &amp; A5)</f>
        <v>3314.5933014354068</v>
      </c>
      <c r="K16" s="26">
        <f>IFERROR((Y21-INDEX(K5:K12,Y16))/(INDEX(K5:K12,Y16+1)-INDEX(K5:K12,Y16))*(INDEX(A5:A12,Y16+1)-INDEX(A5:A12,Y16))+INDEX(A5:A12,Y16), "≤" &amp; A5)</f>
        <v>18552.712815715622</v>
      </c>
      <c r="L16" s="26">
        <f>IFERROR((Z21-INDEX(L5:L12,Z16))/(INDEX(L5:L12,Z16+1)-INDEX(L5:L12,Z16))*(INDEX(A5:A12,Z16+1)-INDEX(A5:A12,Z16))+INDEX(A5:A12,Z16), "≤" &amp; A5)</f>
        <v>14443.35260115607</v>
      </c>
      <c r="M16" s="26">
        <f>IFERROR((AA21-INDEX(M5:M12,AA16))/(INDEX(M5:M12,AA16+1)-INDEX(M5:M12,AA16))*(INDEX(A5:A12,AA16+1)-INDEX(A5:A12,AA16))+INDEX(A5:A12,AA16), "≤" &amp; A5)</f>
        <v>11297.290369827902</v>
      </c>
      <c r="O16" s="41" t="s">
        <v>7</v>
      </c>
      <c r="P16" s="43">
        <f t="shared" ref="P16:AA16" si="5">MATCH(P21,B5:B12)</f>
        <v>6</v>
      </c>
      <c r="Q16" s="43">
        <f t="shared" si="5"/>
        <v>6</v>
      </c>
      <c r="R16" s="43">
        <f t="shared" si="5"/>
        <v>6</v>
      </c>
      <c r="S16" s="43">
        <f t="shared" si="5"/>
        <v>4</v>
      </c>
      <c r="T16" s="43">
        <f t="shared" si="5"/>
        <v>5</v>
      </c>
      <c r="U16" s="43">
        <f t="shared" si="5"/>
        <v>5</v>
      </c>
      <c r="V16" s="43">
        <f t="shared" si="5"/>
        <v>4</v>
      </c>
      <c r="W16" s="43">
        <f t="shared" si="5"/>
        <v>4</v>
      </c>
      <c r="X16" s="43">
        <f t="shared" si="5"/>
        <v>4</v>
      </c>
      <c r="Y16" s="43">
        <f t="shared" si="5"/>
        <v>6</v>
      </c>
      <c r="Z16" s="43">
        <f t="shared" si="5"/>
        <v>6</v>
      </c>
      <c r="AA16" s="44">
        <f t="shared" si="5"/>
        <v>5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4440.6017989774818</v>
      </c>
      <c r="D19" s="47"/>
      <c r="E19" s="45"/>
      <c r="F19" s="46">
        <f>IFERROR(AVERAGE(E14:G14), "≤" &amp; A5)</f>
        <v>1002.5192950429067</v>
      </c>
      <c r="G19" s="48"/>
      <c r="H19" s="45"/>
      <c r="I19" s="46">
        <f>IFERROR(AVERAGE(H14:J14), "≤" &amp; A5)</f>
        <v>516.52988442089202</v>
      </c>
      <c r="J19" s="48"/>
      <c r="K19" s="45"/>
      <c r="L19" s="46">
        <f>IFERROR(AVERAGE(K14:M14), "≤" &amp; A5)</f>
        <v>1892.529244512157</v>
      </c>
      <c r="M19" s="48"/>
      <c r="O19" s="41" t="s">
        <v>9</v>
      </c>
      <c r="P19" s="49">
        <f t="shared" ref="P19:AA19" si="6">B12*0.1</f>
        <v>63862</v>
      </c>
      <c r="Q19" s="49">
        <f t="shared" si="6"/>
        <v>42472</v>
      </c>
      <c r="R19" s="49">
        <f t="shared" si="6"/>
        <v>56536</v>
      </c>
      <c r="S19" s="49">
        <f t="shared" si="6"/>
        <v>71946</v>
      </c>
      <c r="T19" s="49">
        <f t="shared" si="6"/>
        <v>72317</v>
      </c>
      <c r="U19" s="49">
        <f t="shared" si="6"/>
        <v>57497</v>
      </c>
      <c r="V19" s="49">
        <f t="shared" si="6"/>
        <v>53088</v>
      </c>
      <c r="W19" s="49">
        <f t="shared" si="6"/>
        <v>60291</v>
      </c>
      <c r="X19" s="49">
        <f t="shared" si="6"/>
        <v>93664</v>
      </c>
      <c r="Y19" s="49">
        <f t="shared" si="6"/>
        <v>52838</v>
      </c>
      <c r="Z19" s="49">
        <f t="shared" si="6"/>
        <v>52131</v>
      </c>
      <c r="AA19" s="50">
        <f t="shared" si="6"/>
        <v>76873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22939.675419244875</v>
      </c>
      <c r="D21" s="54"/>
      <c r="E21" s="52"/>
      <c r="F21" s="53">
        <f>IFERROR(AVERAGE(E16:G16), "≤" &amp; A5)</f>
        <v>5077.2264020303001</v>
      </c>
      <c r="G21" s="54"/>
      <c r="H21" s="52"/>
      <c r="I21" s="53">
        <f>IFERROR(AVERAGE(H16:J16), "≤" &amp; A5)</f>
        <v>3027.5009548256371</v>
      </c>
      <c r="J21" s="54"/>
      <c r="K21" s="52"/>
      <c r="L21" s="53">
        <f>IFERROR(AVERAGE(K16:M16), "≤" &amp; A5)</f>
        <v>14764.451928899865</v>
      </c>
      <c r="M21" s="54"/>
      <c r="O21" s="55" t="s">
        <v>11</v>
      </c>
      <c r="P21" s="56">
        <f t="shared" ref="P21:AA21" si="7">B12*0.5</f>
        <v>319310</v>
      </c>
      <c r="Q21" s="56">
        <f t="shared" si="7"/>
        <v>212360</v>
      </c>
      <c r="R21" s="56">
        <f t="shared" si="7"/>
        <v>282680</v>
      </c>
      <c r="S21" s="56">
        <f t="shared" si="7"/>
        <v>359730</v>
      </c>
      <c r="T21" s="56">
        <f t="shared" si="7"/>
        <v>361585</v>
      </c>
      <c r="U21" s="56">
        <f t="shared" si="7"/>
        <v>287485</v>
      </c>
      <c r="V21" s="56">
        <f t="shared" si="7"/>
        <v>265440</v>
      </c>
      <c r="W21" s="56">
        <f t="shared" si="7"/>
        <v>301455</v>
      </c>
      <c r="X21" s="56">
        <f t="shared" si="7"/>
        <v>468320</v>
      </c>
      <c r="Y21" s="56">
        <f t="shared" si="7"/>
        <v>264190</v>
      </c>
      <c r="Z21" s="56">
        <f t="shared" si="7"/>
        <v>260655</v>
      </c>
      <c r="AA21" s="57">
        <f t="shared" si="7"/>
        <v>384365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4440.6017989774818</v>
      </c>
      <c r="I26" s="21">
        <f>IF(C21 &gt; A11, "≥" &amp; A11, C21)</f>
        <v>22939.675419244875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1002.5192950429067</v>
      </c>
      <c r="I27" s="22">
        <f>IF(F21 &gt; A11, "≥" &amp; A11, F21)</f>
        <v>5077.2264020303001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516.52988442089202</v>
      </c>
      <c r="I28" s="22">
        <f>IF(I21 &gt; A11, "≥" &amp; A11, I21)</f>
        <v>3027.5009548256371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1892.529244512157</v>
      </c>
      <c r="I29" s="23">
        <f>IF(L21 &gt; A11, "≥" &amp; A11, L21)</f>
        <v>14764.451928899865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90</v>
      </c>
      <c r="C5" s="29">
        <v>170</v>
      </c>
      <c r="D5" s="30">
        <v>80</v>
      </c>
      <c r="E5" s="28">
        <v>70</v>
      </c>
      <c r="F5" s="29">
        <v>2120</v>
      </c>
      <c r="G5" s="30">
        <v>80</v>
      </c>
      <c r="H5" s="28">
        <v>2040</v>
      </c>
      <c r="I5" s="29">
        <v>290</v>
      </c>
      <c r="J5" s="30">
        <v>110</v>
      </c>
      <c r="K5" s="28">
        <v>9800</v>
      </c>
      <c r="L5" s="29">
        <v>3110</v>
      </c>
      <c r="M5" s="30">
        <v>90</v>
      </c>
      <c r="O5" s="8">
        <v>50</v>
      </c>
      <c r="P5" s="31">
        <f t="shared" ref="P5:P12" si="0">AVERAGE(B5:D5)</f>
        <v>113.33333333333333</v>
      </c>
      <c r="Q5" s="31">
        <f t="shared" ref="Q5:Q12" si="1">AVERAGE(E5:G5)</f>
        <v>756.66666666666663</v>
      </c>
      <c r="R5" s="31">
        <f t="shared" ref="R5:R12" si="2">AVERAGE(H5:J5)</f>
        <v>813.33333333333337</v>
      </c>
      <c r="S5" s="31">
        <f t="shared" ref="S5:S12" si="3">AVERAGE(K5:M5)</f>
        <v>4333.333333333333</v>
      </c>
    </row>
    <row r="6" spans="1:28" x14ac:dyDescent="0.2">
      <c r="A6" s="8">
        <v>150</v>
      </c>
      <c r="B6" s="28">
        <v>9270</v>
      </c>
      <c r="C6" s="29">
        <v>100</v>
      </c>
      <c r="D6" s="30">
        <v>480</v>
      </c>
      <c r="E6" s="28">
        <v>1750</v>
      </c>
      <c r="F6" s="29">
        <v>16720</v>
      </c>
      <c r="G6" s="30">
        <v>3700</v>
      </c>
      <c r="H6" s="28">
        <v>140</v>
      </c>
      <c r="I6" s="29">
        <v>240</v>
      </c>
      <c r="J6" s="30">
        <v>120</v>
      </c>
      <c r="K6" s="28">
        <v>28760</v>
      </c>
      <c r="L6" s="29">
        <v>5220</v>
      </c>
      <c r="M6" s="30">
        <v>9370</v>
      </c>
      <c r="O6" s="8">
        <v>150</v>
      </c>
      <c r="P6" s="32">
        <f t="shared" si="0"/>
        <v>3283.3333333333335</v>
      </c>
      <c r="Q6" s="32">
        <f t="shared" si="1"/>
        <v>7390</v>
      </c>
      <c r="R6" s="32">
        <f t="shared" si="2"/>
        <v>166.66666666666666</v>
      </c>
      <c r="S6" s="32">
        <f t="shared" si="3"/>
        <v>14450</v>
      </c>
    </row>
    <row r="7" spans="1:28" x14ac:dyDescent="0.2">
      <c r="A7" s="8">
        <v>450</v>
      </c>
      <c r="B7" s="28">
        <v>4490</v>
      </c>
      <c r="C7" s="29">
        <v>600</v>
      </c>
      <c r="D7" s="30">
        <v>1400</v>
      </c>
      <c r="E7" s="28">
        <v>3740</v>
      </c>
      <c r="F7" s="29">
        <v>1910</v>
      </c>
      <c r="G7" s="30">
        <v>960</v>
      </c>
      <c r="H7" s="28">
        <v>7930</v>
      </c>
      <c r="I7" s="29">
        <v>3990</v>
      </c>
      <c r="J7" s="30">
        <v>220</v>
      </c>
      <c r="K7" s="28">
        <v>186530</v>
      </c>
      <c r="L7" s="29">
        <v>107780</v>
      </c>
      <c r="M7" s="30">
        <v>186590</v>
      </c>
      <c r="O7" s="8">
        <v>450</v>
      </c>
      <c r="P7" s="32">
        <f t="shared" si="0"/>
        <v>2163.3333333333335</v>
      </c>
      <c r="Q7" s="32">
        <f t="shared" si="1"/>
        <v>2203.3333333333335</v>
      </c>
      <c r="R7" s="32">
        <f t="shared" si="2"/>
        <v>4046.6666666666665</v>
      </c>
      <c r="S7" s="32">
        <f t="shared" si="3"/>
        <v>160300</v>
      </c>
    </row>
    <row r="8" spans="1:28" x14ac:dyDescent="0.2">
      <c r="A8" s="8">
        <v>1350</v>
      </c>
      <c r="B8" s="28">
        <v>100200</v>
      </c>
      <c r="C8" s="29">
        <v>133910</v>
      </c>
      <c r="D8" s="30">
        <v>91340</v>
      </c>
      <c r="E8" s="28">
        <v>8330</v>
      </c>
      <c r="F8" s="29">
        <v>45950</v>
      </c>
      <c r="G8" s="30">
        <v>29600</v>
      </c>
      <c r="H8" s="28">
        <v>220</v>
      </c>
      <c r="I8" s="29">
        <v>3650</v>
      </c>
      <c r="J8" s="30">
        <v>380</v>
      </c>
      <c r="K8" s="28">
        <v>359220</v>
      </c>
      <c r="L8" s="29">
        <v>419880</v>
      </c>
      <c r="M8" s="30">
        <v>337530</v>
      </c>
      <c r="O8" s="8">
        <v>1350</v>
      </c>
      <c r="P8" s="32">
        <f t="shared" si="0"/>
        <v>108483.33333333333</v>
      </c>
      <c r="Q8" s="32">
        <f t="shared" si="1"/>
        <v>27960</v>
      </c>
      <c r="R8" s="32">
        <f t="shared" si="2"/>
        <v>1416.6666666666667</v>
      </c>
      <c r="S8" s="32">
        <f t="shared" si="3"/>
        <v>372210</v>
      </c>
    </row>
    <row r="9" spans="1:28" x14ac:dyDescent="0.2">
      <c r="A9" s="8">
        <v>4050</v>
      </c>
      <c r="B9" s="28">
        <v>238170</v>
      </c>
      <c r="C9" s="29">
        <v>254930</v>
      </c>
      <c r="D9" s="30">
        <v>374040</v>
      </c>
      <c r="E9" s="28">
        <v>122080</v>
      </c>
      <c r="F9" s="29">
        <v>151400</v>
      </c>
      <c r="G9" s="30">
        <v>129820</v>
      </c>
      <c r="H9" s="28">
        <v>9120</v>
      </c>
      <c r="I9" s="29">
        <v>5560</v>
      </c>
      <c r="J9" s="30">
        <v>8310</v>
      </c>
      <c r="K9" s="28">
        <v>533700</v>
      </c>
      <c r="L9" s="29">
        <v>618340</v>
      </c>
      <c r="M9" s="30">
        <v>632580</v>
      </c>
      <c r="O9" s="8">
        <v>4050</v>
      </c>
      <c r="P9" s="32">
        <f t="shared" si="0"/>
        <v>289046.66666666669</v>
      </c>
      <c r="Q9" s="32">
        <f t="shared" si="1"/>
        <v>134433.33333333334</v>
      </c>
      <c r="R9" s="32">
        <f t="shared" si="2"/>
        <v>7663.333333333333</v>
      </c>
      <c r="S9" s="32">
        <f t="shared" si="3"/>
        <v>594873.33333333337</v>
      </c>
    </row>
    <row r="10" spans="1:28" x14ac:dyDescent="0.2">
      <c r="A10" s="8">
        <v>12150</v>
      </c>
      <c r="B10" s="28">
        <v>562920</v>
      </c>
      <c r="C10" s="29">
        <v>528670</v>
      </c>
      <c r="D10" s="30">
        <v>516390</v>
      </c>
      <c r="E10" s="28">
        <v>337090</v>
      </c>
      <c r="F10" s="29">
        <v>352110</v>
      </c>
      <c r="G10" s="30">
        <v>501370</v>
      </c>
      <c r="H10" s="28">
        <v>41230</v>
      </c>
      <c r="I10" s="29">
        <v>37100</v>
      </c>
      <c r="J10" s="30">
        <v>15010</v>
      </c>
      <c r="K10" s="28">
        <v>588950</v>
      </c>
      <c r="L10" s="29">
        <v>540610</v>
      </c>
      <c r="M10" s="30">
        <v>550880</v>
      </c>
      <c r="O10" s="8">
        <v>12150</v>
      </c>
      <c r="P10" s="32">
        <f t="shared" si="0"/>
        <v>535993.33333333337</v>
      </c>
      <c r="Q10" s="32">
        <f t="shared" si="1"/>
        <v>396856.66666666669</v>
      </c>
      <c r="R10" s="32">
        <f t="shared" si="2"/>
        <v>31113.333333333332</v>
      </c>
      <c r="S10" s="32">
        <f t="shared" si="3"/>
        <v>560146.66666666663</v>
      </c>
    </row>
    <row r="11" spans="1:28" x14ac:dyDescent="0.2">
      <c r="A11" s="8">
        <v>36450</v>
      </c>
      <c r="B11" s="28">
        <v>527120</v>
      </c>
      <c r="C11" s="29">
        <v>467900</v>
      </c>
      <c r="D11" s="30">
        <v>631000</v>
      </c>
      <c r="E11" s="28">
        <v>447660</v>
      </c>
      <c r="F11" s="29">
        <v>552780</v>
      </c>
      <c r="G11" s="30">
        <v>840660</v>
      </c>
      <c r="H11" s="28">
        <v>134130</v>
      </c>
      <c r="I11" s="29">
        <v>94980</v>
      </c>
      <c r="J11" s="30">
        <v>105630</v>
      </c>
      <c r="K11" s="28">
        <v>527330</v>
      </c>
      <c r="L11" s="29">
        <v>543970</v>
      </c>
      <c r="M11" s="30">
        <v>620410</v>
      </c>
      <c r="O11" s="8">
        <v>36450</v>
      </c>
      <c r="P11" s="32">
        <f t="shared" si="0"/>
        <v>542006.66666666663</v>
      </c>
      <c r="Q11" s="32">
        <f t="shared" si="1"/>
        <v>613700</v>
      </c>
      <c r="R11" s="32">
        <f t="shared" si="2"/>
        <v>111580</v>
      </c>
      <c r="S11" s="32">
        <f t="shared" si="3"/>
        <v>563903.33333333337</v>
      </c>
    </row>
    <row r="12" spans="1:28" x14ac:dyDescent="0.2">
      <c r="A12" s="8">
        <v>0</v>
      </c>
      <c r="B12" s="33">
        <v>677330</v>
      </c>
      <c r="C12" s="34">
        <v>596180</v>
      </c>
      <c r="D12" s="35">
        <v>796010</v>
      </c>
      <c r="E12" s="33">
        <v>530130</v>
      </c>
      <c r="F12" s="34">
        <v>679620</v>
      </c>
      <c r="G12" s="35">
        <v>698260</v>
      </c>
      <c r="H12" s="33">
        <v>624140</v>
      </c>
      <c r="I12" s="34">
        <v>657450</v>
      </c>
      <c r="J12" s="35">
        <v>593480</v>
      </c>
      <c r="K12" s="33">
        <v>686980</v>
      </c>
      <c r="L12" s="34">
        <v>630140</v>
      </c>
      <c r="M12" s="35">
        <v>565240</v>
      </c>
      <c r="O12" s="8">
        <v>0</v>
      </c>
      <c r="P12" s="36">
        <f t="shared" si="0"/>
        <v>689840</v>
      </c>
      <c r="Q12" s="36">
        <f t="shared" si="1"/>
        <v>636003.33333333337</v>
      </c>
      <c r="R12" s="36">
        <f t="shared" si="2"/>
        <v>625023.33333333337</v>
      </c>
      <c r="S12" s="36">
        <f t="shared" si="3"/>
        <v>627453.33333333337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1044.6996134155261</v>
      </c>
      <c r="C14" s="24">
        <f>IFERROR((Q19-INDEX(C5:C12,Q14))/(INDEX(C5:C12,Q14+1)-INDEX(C5:C12,Q14))*(INDEX(A5:A12,Q14+1)-INDEX(A5:A12,Q14))+INDEX(A5:A12,Q14), "≤" &amp; A5)</f>
        <v>848.44122721476253</v>
      </c>
      <c r="D14" s="24">
        <f>IFERROR((R19-INDEX(D5:D12,R14))/(INDEX(D5:D12,R14+1)-INDEX(D5:D12,R14))*(INDEX(A5:A12,R14+1)-INDEX(A5:A12,R14))+INDEX(A5:A12,R14), "≤" &amp; A5)</f>
        <v>1232.5316877918613</v>
      </c>
      <c r="E14" s="24">
        <f>IFERROR((S19-INDEX(E5:E12,S14))/(INDEX(E5:E12,S14+1)-INDEX(E5:E12,S14))*(INDEX(A5:A12,S14+1)-INDEX(A5:A12,S14))+INDEX(A5:A12,S14), "≤" &amp; A5)</f>
        <v>2410.6074725274725</v>
      </c>
      <c r="F14" s="24">
        <f>IFERROR((T19-INDEX(F5:F12,T14))/(INDEX(F5:F12,T14+1)-INDEX(F5:F12,T14))*(INDEX(A5:A12,T14+1)-INDEX(A5:A12,T14))+INDEX(A5:A12,T14), "≤" &amp; A5)</f>
        <v>1913.6073968705548</v>
      </c>
      <c r="G14" s="24">
        <f>IFERROR((U19-INDEX(G5:G12,U14))/(INDEX(G5:G12,U14+1)-INDEX(G5:G12,U14))*(INDEX(A5:A12,U14+1)-INDEX(A5:A12,U14))+INDEX(A5:A12,U14), "≤" &amp; A5)</f>
        <v>2433.7178207942525</v>
      </c>
      <c r="H14" s="24">
        <f>IFERROR((V19-INDEX(H5:H12,V14))/(INDEX(H5:H12,V14+1)-INDEX(H5:H12,V14))*(INDEX(A5:A12,V14+1)-INDEX(A5:A12,V14))+INDEX(A5:A12,V14), "≤" &amp; A5)</f>
        <v>17691.132400430572</v>
      </c>
      <c r="I14" s="24">
        <f>IFERROR((W19-INDEX(I5:I12,W14))/(INDEX(I5:I12,W14+1)-INDEX(I5:I12,W14))*(INDEX(A5:A12,W14+1)-INDEX(A5:A12,W14))+INDEX(A5:A12,W14), "≤" &amp; A5)</f>
        <v>24176.148928818246</v>
      </c>
      <c r="J14" s="24">
        <f>IFERROR((X19-INDEX(J5:J12,X14))/(INDEX(J5:J12,X14+1)-INDEX(J5:J12,X14))*(INDEX(A5:A12,X14+1)-INDEX(A5:A12,X14))+INDEX(A5:A12,X14), "≤" &amp; A5)</f>
        <v>24039.355550651071</v>
      </c>
      <c r="K14" s="24">
        <f>IFERROR((Y19-INDEX(K5:K12,Y14))/(INDEX(K5:K12,Y14+1)-INDEX(K5:K12,Y14))*(INDEX(A5:A12,Y14+1)-INDEX(A5:A12,Y14))+INDEX(A5:A12,Y14), "≤" &amp; A5)</f>
        <v>225.9421943335235</v>
      </c>
      <c r="L14" s="24">
        <f>IFERROR((Z19-INDEX(L5:L12,Z14))/(INDEX(L5:L12,Z14+1)-INDEX(L5:L12,Z14))*(INDEX(A5:A12,Z14+1)-INDEX(A5:A12,Z14))+INDEX(A5:A12,Z14), "≤" &amp; A5)</f>
        <v>319.05421216848674</v>
      </c>
      <c r="M14" s="25">
        <f>IFERROR((AA19-INDEX(M5:M12,AA14))/(INDEX(M5:M12,AA14+1)-INDEX(M5:M12,AA14))*(INDEX(A5:A12,AA14+1)-INDEX(A5:A12,AA14))+INDEX(A5:A12,AA14), "≤" &amp; A5)</f>
        <v>229.8228190949103</v>
      </c>
      <c r="O14" s="37" t="s">
        <v>5</v>
      </c>
      <c r="P14" s="38">
        <f t="shared" ref="P14:AA14" si="4">MATCH(P19,B5:B12)</f>
        <v>3</v>
      </c>
      <c r="Q14" s="38">
        <f t="shared" si="4"/>
        <v>3</v>
      </c>
      <c r="R14" s="38">
        <f t="shared" si="4"/>
        <v>3</v>
      </c>
      <c r="S14" s="38">
        <f t="shared" si="4"/>
        <v>4</v>
      </c>
      <c r="T14" s="38">
        <f t="shared" si="4"/>
        <v>4</v>
      </c>
      <c r="U14" s="38">
        <f t="shared" si="4"/>
        <v>4</v>
      </c>
      <c r="V14" s="38">
        <f t="shared" si="4"/>
        <v>6</v>
      </c>
      <c r="W14" s="38">
        <f t="shared" si="4"/>
        <v>6</v>
      </c>
      <c r="X14" s="38">
        <f t="shared" si="4"/>
        <v>6</v>
      </c>
      <c r="Y14" s="38">
        <f t="shared" si="4"/>
        <v>2</v>
      </c>
      <c r="Z14" s="38">
        <f t="shared" si="4"/>
        <v>2</v>
      </c>
      <c r="AA14" s="39">
        <f t="shared" si="4"/>
        <v>2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6556.5727482678985</v>
      </c>
      <c r="C16" s="26">
        <f>IFERROR((Q21-INDEX(C5:C12,Q16))/(INDEX(C5:C12,Q16+1)-INDEX(C5:C12,Q16))*(INDEX(A5:A12,Q16+1)-INDEX(A5:A12,Q16))+INDEX(A5:A12,Q16), "≤" &amp; A5)</f>
        <v>5327.1096661065239</v>
      </c>
      <c r="D16" s="26">
        <f>IFERROR((R21-INDEX(D5:D12,R16))/(INDEX(D5:D12,R16+1)-INDEX(D5:D12,R16))*(INDEX(A5:A12,R16+1)-INDEX(A5:A12,R16))+INDEX(A5:A12,R16), "≤" &amp; A5)</f>
        <v>5413.6564805057951</v>
      </c>
      <c r="E16" s="26">
        <f>IFERROR((S21-INDEX(E5:E12,S16))/(INDEX(E5:E12,S16+1)-INDEX(E5:E12,S16))*(INDEX(A5:A12,S16+1)-INDEX(A5:A12,S16))+INDEX(A5:A12,S16), "≤" &amp; A5)</f>
        <v>9436.6262034323991</v>
      </c>
      <c r="F16" s="26">
        <f>IFERROR((T21-INDEX(F5:F12,T16))/(INDEX(F5:F12,T16+1)-INDEX(F5:F12,T16))*(INDEX(A5:A12,T16+1)-INDEX(A5:A12,T16))+INDEX(A5:A12,T16), "≤" &amp; A5)</f>
        <v>11653.612176772458</v>
      </c>
      <c r="G16" s="26">
        <f>IFERROR((U21-INDEX(G5:G12,U16))/(INDEX(G5:G12,U16+1)-INDEX(G5:G12,U16))*(INDEX(A5:A12,U16+1)-INDEX(A5:A12,U16))+INDEX(A5:A12,U16), "≤" &amp; A5)</f>
        <v>8831.0819539765835</v>
      </c>
      <c r="H16" s="26">
        <f>IFERROR((V21-INDEX(H5:H12,V16))/(INDEX(H5:H12,V16+1)-INDEX(H5:H12,V16))*(INDEX(A5:A12,V16+1)-INDEX(A5:A12,V16))+INDEX(A5:A12,V16), "≤" &amp; A5)</f>
        <v>23213.712985449278</v>
      </c>
      <c r="I16" s="26">
        <f>IFERROR((W21-INDEX(I5:I12,W16))/(INDEX(I5:I12,W16+1)-INDEX(I5:I12,W16))*(INDEX(A5:A12,W16+1)-INDEX(A5:A12,W16))+INDEX(A5:A12,W16), "≤" &amp; A5)</f>
        <v>21302.516134193822</v>
      </c>
      <c r="J16" s="26">
        <f>IFERROR((X21-INDEX(J5:J12,X16))/(INDEX(J5:J12,X16+1)-INDEX(J5:J12,X16))*(INDEX(A5:A12,X16+1)-INDEX(A5:A12,X16))+INDEX(A5:A12,X16), "≤" &amp; A5)</f>
        <v>22171.103822896381</v>
      </c>
      <c r="K16" s="26">
        <f>IFERROR((Y21-INDEX(K5:K12,Y16))/(INDEX(K5:K12,Y16+1)-INDEX(K5:K12,Y16))*(INDEX(A5:A12,Y16+1)-INDEX(A5:A12,Y16))+INDEX(A5:A12,Y16), "≤" &amp; A5)</f>
        <v>1268.0207307892756</v>
      </c>
      <c r="L16" s="26">
        <f>IFERROR((Z21-INDEX(L5:L12,Z16))/(INDEX(L5:L12,Z16+1)-INDEX(L5:L12,Z16))*(INDEX(A5:A12,Z16+1)-INDEX(A5:A12,Z16))+INDEX(A5:A12,Z16), "≤" &amp; A5)</f>
        <v>1047.7603332265298</v>
      </c>
      <c r="M16" s="26">
        <f>IFERROR((AA21-INDEX(M5:M12,AA16))/(INDEX(M5:M12,AA16+1)-INDEX(M5:M12,AA16))*(INDEX(A5:A12,AA16+1)-INDEX(A5:A12,AA16))+INDEX(A5:A12,AA16), "≤" &amp; A5)</f>
        <v>1022.5917583145621</v>
      </c>
      <c r="O16" s="41" t="s">
        <v>7</v>
      </c>
      <c r="P16" s="43">
        <f t="shared" ref="P16:AA16" si="5">MATCH(P21,B5:B12)</f>
        <v>5</v>
      </c>
      <c r="Q16" s="43">
        <f t="shared" si="5"/>
        <v>5</v>
      </c>
      <c r="R16" s="43">
        <f t="shared" si="5"/>
        <v>5</v>
      </c>
      <c r="S16" s="43">
        <f t="shared" si="5"/>
        <v>5</v>
      </c>
      <c r="T16" s="43">
        <f t="shared" si="5"/>
        <v>5</v>
      </c>
      <c r="U16" s="43">
        <f t="shared" si="5"/>
        <v>5</v>
      </c>
      <c r="V16" s="43">
        <f t="shared" si="5"/>
        <v>7</v>
      </c>
      <c r="W16" s="43">
        <f t="shared" si="5"/>
        <v>7</v>
      </c>
      <c r="X16" s="43">
        <f t="shared" si="5"/>
        <v>7</v>
      </c>
      <c r="Y16" s="43">
        <f t="shared" si="5"/>
        <v>3</v>
      </c>
      <c r="Z16" s="43">
        <f t="shared" si="5"/>
        <v>3</v>
      </c>
      <c r="AA16" s="44">
        <f t="shared" si="5"/>
        <v>3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1041.8908428073833</v>
      </c>
      <c r="D19" s="47"/>
      <c r="E19" s="45"/>
      <c r="F19" s="46">
        <f>IFERROR(AVERAGE(E14:G14), "≤" &amp; A5)</f>
        <v>2252.6442300640933</v>
      </c>
      <c r="G19" s="48"/>
      <c r="H19" s="45"/>
      <c r="I19" s="46">
        <f>IFERROR(AVERAGE(H14:J14), "≤" &amp; A5)</f>
        <v>21968.878959966631</v>
      </c>
      <c r="J19" s="48"/>
      <c r="K19" s="45"/>
      <c r="L19" s="46">
        <f>IFERROR(AVERAGE(K14:M14), "≤" &amp; A5)</f>
        <v>258.27307519897352</v>
      </c>
      <c r="M19" s="48"/>
      <c r="O19" s="41" t="s">
        <v>9</v>
      </c>
      <c r="P19" s="49">
        <f t="shared" ref="P19:AA19" si="6">B12*0.1</f>
        <v>67733</v>
      </c>
      <c r="Q19" s="49">
        <f t="shared" si="6"/>
        <v>59618</v>
      </c>
      <c r="R19" s="49">
        <f t="shared" si="6"/>
        <v>79601</v>
      </c>
      <c r="S19" s="49">
        <f t="shared" si="6"/>
        <v>53013</v>
      </c>
      <c r="T19" s="49">
        <f t="shared" si="6"/>
        <v>67962</v>
      </c>
      <c r="U19" s="49">
        <f t="shared" si="6"/>
        <v>69826</v>
      </c>
      <c r="V19" s="49">
        <f t="shared" si="6"/>
        <v>62414</v>
      </c>
      <c r="W19" s="49">
        <f t="shared" si="6"/>
        <v>65745</v>
      </c>
      <c r="X19" s="49">
        <f t="shared" si="6"/>
        <v>59348</v>
      </c>
      <c r="Y19" s="49">
        <f t="shared" si="6"/>
        <v>68698</v>
      </c>
      <c r="Z19" s="49">
        <f t="shared" si="6"/>
        <v>63014</v>
      </c>
      <c r="AA19" s="50">
        <f t="shared" si="6"/>
        <v>56524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5765.7796316267386</v>
      </c>
      <c r="D21" s="54"/>
      <c r="E21" s="52"/>
      <c r="F21" s="53">
        <f>IFERROR(AVERAGE(E16:G16), "≤" &amp; A5)</f>
        <v>9973.7734447271469</v>
      </c>
      <c r="G21" s="54"/>
      <c r="H21" s="52"/>
      <c r="I21" s="53">
        <f>IFERROR(AVERAGE(H16:J16), "≤" &amp; A5)</f>
        <v>22229.110980846493</v>
      </c>
      <c r="J21" s="54"/>
      <c r="K21" s="52"/>
      <c r="L21" s="53">
        <f>IFERROR(AVERAGE(K16:M16), "≤" &amp; A5)</f>
        <v>1112.7909407767891</v>
      </c>
      <c r="M21" s="54"/>
      <c r="O21" s="55" t="s">
        <v>11</v>
      </c>
      <c r="P21" s="56">
        <f t="shared" ref="P21:AA21" si="7">B12*0.5</f>
        <v>338665</v>
      </c>
      <c r="Q21" s="56">
        <f t="shared" si="7"/>
        <v>298090</v>
      </c>
      <c r="R21" s="56">
        <f t="shared" si="7"/>
        <v>398005</v>
      </c>
      <c r="S21" s="56">
        <f t="shared" si="7"/>
        <v>265065</v>
      </c>
      <c r="T21" s="56">
        <f t="shared" si="7"/>
        <v>339810</v>
      </c>
      <c r="U21" s="56">
        <f t="shared" si="7"/>
        <v>349130</v>
      </c>
      <c r="V21" s="56">
        <f t="shared" si="7"/>
        <v>312070</v>
      </c>
      <c r="W21" s="56">
        <f t="shared" si="7"/>
        <v>328725</v>
      </c>
      <c r="X21" s="56">
        <f t="shared" si="7"/>
        <v>296740</v>
      </c>
      <c r="Y21" s="56">
        <f t="shared" si="7"/>
        <v>343490</v>
      </c>
      <c r="Z21" s="56">
        <f t="shared" si="7"/>
        <v>315070</v>
      </c>
      <c r="AA21" s="57">
        <f t="shared" si="7"/>
        <v>282620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1041.8908428073833</v>
      </c>
      <c r="I26" s="21">
        <f>IF(C21 &gt; A11, "≥" &amp; A11, C21)</f>
        <v>5765.7796316267386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2252.6442300640933</v>
      </c>
      <c r="I27" s="22">
        <f>IF(F21 &gt; A11, "≥" &amp; A11, F21)</f>
        <v>9973.7734447271469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21968.878959966631</v>
      </c>
      <c r="I28" s="22">
        <f>IF(I21 &gt; A11, "≥" &amp; A11, I21)</f>
        <v>22229.110980846493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258.27307519897352</v>
      </c>
      <c r="I29" s="23">
        <f>IF(L21 &gt; A11, "≥" &amp; A11, L21)</f>
        <v>1112.7909407767891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100</v>
      </c>
      <c r="C5" s="29">
        <v>4980</v>
      </c>
      <c r="D5" s="30">
        <v>90</v>
      </c>
      <c r="E5" s="28">
        <v>8480</v>
      </c>
      <c r="F5" s="29">
        <v>150</v>
      </c>
      <c r="G5" s="30">
        <v>420</v>
      </c>
      <c r="H5" s="28">
        <v>1340</v>
      </c>
      <c r="I5" s="29">
        <v>230</v>
      </c>
      <c r="J5" s="30">
        <v>60</v>
      </c>
      <c r="K5" s="28">
        <v>160</v>
      </c>
      <c r="L5" s="29">
        <v>90</v>
      </c>
      <c r="M5" s="30">
        <v>50</v>
      </c>
      <c r="O5" s="8">
        <v>50</v>
      </c>
      <c r="P5" s="31">
        <f t="shared" ref="P5:P12" si="0">AVERAGE(B5:D5)</f>
        <v>1723.3333333333333</v>
      </c>
      <c r="Q5" s="31">
        <f t="shared" ref="Q5:Q12" si="1">AVERAGE(E5:G5)</f>
        <v>3016.6666666666665</v>
      </c>
      <c r="R5" s="31">
        <f t="shared" ref="R5:R12" si="2">AVERAGE(H5:J5)</f>
        <v>543.33333333333337</v>
      </c>
      <c r="S5" s="31">
        <f t="shared" ref="S5:S12" si="3">AVERAGE(K5:M5)</f>
        <v>100</v>
      </c>
    </row>
    <row r="6" spans="1:28" x14ac:dyDescent="0.2">
      <c r="A6" s="8">
        <v>150</v>
      </c>
      <c r="B6" s="28">
        <v>5580</v>
      </c>
      <c r="C6" s="29">
        <v>7590</v>
      </c>
      <c r="D6" s="30">
        <v>13710</v>
      </c>
      <c r="E6" s="28">
        <v>33320</v>
      </c>
      <c r="F6" s="29">
        <v>63320</v>
      </c>
      <c r="G6" s="30">
        <v>54650</v>
      </c>
      <c r="H6" s="28">
        <v>150</v>
      </c>
      <c r="I6" s="29">
        <v>3600</v>
      </c>
      <c r="J6" s="30">
        <v>80</v>
      </c>
      <c r="K6" s="28">
        <v>90</v>
      </c>
      <c r="L6" s="29">
        <v>70</v>
      </c>
      <c r="M6" s="30">
        <v>60</v>
      </c>
      <c r="O6" s="8">
        <v>150</v>
      </c>
      <c r="P6" s="32">
        <f t="shared" si="0"/>
        <v>8960</v>
      </c>
      <c r="Q6" s="32">
        <f t="shared" si="1"/>
        <v>50430</v>
      </c>
      <c r="R6" s="32">
        <f t="shared" si="2"/>
        <v>1276.6666666666667</v>
      </c>
      <c r="S6" s="32">
        <f t="shared" si="3"/>
        <v>73.333333333333329</v>
      </c>
    </row>
    <row r="7" spans="1:28" x14ac:dyDescent="0.2">
      <c r="A7" s="8">
        <v>450</v>
      </c>
      <c r="B7" s="28">
        <v>46360</v>
      </c>
      <c r="C7" s="29">
        <v>28190</v>
      </c>
      <c r="D7" s="30">
        <v>88210</v>
      </c>
      <c r="E7" s="28">
        <v>236180</v>
      </c>
      <c r="F7" s="29">
        <v>153630</v>
      </c>
      <c r="G7" s="30">
        <v>190870</v>
      </c>
      <c r="H7" s="28">
        <v>23030</v>
      </c>
      <c r="I7" s="29">
        <v>12500</v>
      </c>
      <c r="J7" s="30">
        <v>21760</v>
      </c>
      <c r="K7" s="28">
        <v>100</v>
      </c>
      <c r="L7" s="29">
        <v>600</v>
      </c>
      <c r="M7" s="30">
        <v>7620</v>
      </c>
      <c r="O7" s="8">
        <v>450</v>
      </c>
      <c r="P7" s="32">
        <f t="shared" si="0"/>
        <v>54253.333333333336</v>
      </c>
      <c r="Q7" s="32">
        <f t="shared" si="1"/>
        <v>193560</v>
      </c>
      <c r="R7" s="32">
        <f t="shared" si="2"/>
        <v>19096.666666666668</v>
      </c>
      <c r="S7" s="32">
        <f t="shared" si="3"/>
        <v>2773.3333333333335</v>
      </c>
    </row>
    <row r="8" spans="1:28" x14ac:dyDescent="0.2">
      <c r="A8" s="8">
        <v>1350</v>
      </c>
      <c r="B8" s="28">
        <v>297360</v>
      </c>
      <c r="C8" s="29">
        <v>203910</v>
      </c>
      <c r="D8" s="30">
        <v>315360</v>
      </c>
      <c r="E8" s="28">
        <v>474790</v>
      </c>
      <c r="F8" s="29">
        <v>446140</v>
      </c>
      <c r="G8" s="30">
        <v>455730</v>
      </c>
      <c r="H8" s="28">
        <v>95580</v>
      </c>
      <c r="I8" s="29">
        <v>134140</v>
      </c>
      <c r="J8" s="30">
        <v>150190</v>
      </c>
      <c r="K8" s="28">
        <v>32080</v>
      </c>
      <c r="L8" s="29">
        <v>1830</v>
      </c>
      <c r="M8" s="30">
        <v>53290</v>
      </c>
      <c r="O8" s="8">
        <v>1350</v>
      </c>
      <c r="P8" s="32">
        <f t="shared" si="0"/>
        <v>272210</v>
      </c>
      <c r="Q8" s="32">
        <f t="shared" si="1"/>
        <v>458886.66666666669</v>
      </c>
      <c r="R8" s="32">
        <f t="shared" si="2"/>
        <v>126636.66666666667</v>
      </c>
      <c r="S8" s="32">
        <f t="shared" si="3"/>
        <v>29066.666666666668</v>
      </c>
    </row>
    <row r="9" spans="1:28" x14ac:dyDescent="0.2">
      <c r="A9" s="8">
        <v>4050</v>
      </c>
      <c r="B9" s="28">
        <v>568330</v>
      </c>
      <c r="C9" s="29">
        <v>514260</v>
      </c>
      <c r="D9" s="30">
        <v>440310</v>
      </c>
      <c r="E9" s="28">
        <v>563500</v>
      </c>
      <c r="F9" s="29">
        <v>546500</v>
      </c>
      <c r="G9" s="30">
        <v>524440</v>
      </c>
      <c r="H9" s="28">
        <v>391730</v>
      </c>
      <c r="I9" s="29">
        <v>351720</v>
      </c>
      <c r="J9" s="30">
        <v>310050</v>
      </c>
      <c r="K9" s="28">
        <v>138850</v>
      </c>
      <c r="L9" s="29">
        <v>80100</v>
      </c>
      <c r="M9" s="30">
        <v>286860</v>
      </c>
      <c r="O9" s="8">
        <v>4050</v>
      </c>
      <c r="P9" s="32">
        <f t="shared" si="0"/>
        <v>507633.33333333331</v>
      </c>
      <c r="Q9" s="32">
        <f t="shared" si="1"/>
        <v>544813.33333333337</v>
      </c>
      <c r="R9" s="32">
        <f t="shared" si="2"/>
        <v>351166.66666666669</v>
      </c>
      <c r="S9" s="32">
        <f t="shared" si="3"/>
        <v>168603.33333333334</v>
      </c>
    </row>
    <row r="10" spans="1:28" x14ac:dyDescent="0.2">
      <c r="A10" s="8">
        <v>12150</v>
      </c>
      <c r="B10" s="28">
        <v>775470</v>
      </c>
      <c r="C10" s="29">
        <v>562670</v>
      </c>
      <c r="D10" s="30">
        <v>609240</v>
      </c>
      <c r="E10" s="28">
        <v>641580</v>
      </c>
      <c r="F10" s="29">
        <v>673360</v>
      </c>
      <c r="G10" s="30">
        <v>579930</v>
      </c>
      <c r="H10" s="28">
        <v>653080</v>
      </c>
      <c r="I10" s="29">
        <v>474990</v>
      </c>
      <c r="J10" s="30">
        <v>635030</v>
      </c>
      <c r="K10" s="28">
        <v>173820</v>
      </c>
      <c r="L10" s="29">
        <v>185010</v>
      </c>
      <c r="M10" s="30">
        <v>317360</v>
      </c>
      <c r="O10" s="8">
        <v>12150</v>
      </c>
      <c r="P10" s="32">
        <f t="shared" si="0"/>
        <v>649126.66666666663</v>
      </c>
      <c r="Q10" s="32">
        <f t="shared" si="1"/>
        <v>631623.33333333337</v>
      </c>
      <c r="R10" s="32">
        <f t="shared" si="2"/>
        <v>587700</v>
      </c>
      <c r="S10" s="32">
        <f t="shared" si="3"/>
        <v>225396.66666666666</v>
      </c>
    </row>
    <row r="11" spans="1:28" x14ac:dyDescent="0.2">
      <c r="A11" s="8">
        <v>36450</v>
      </c>
      <c r="B11" s="28">
        <v>713410</v>
      </c>
      <c r="C11" s="29">
        <v>690220</v>
      </c>
      <c r="D11" s="30">
        <v>651880</v>
      </c>
      <c r="E11" s="28">
        <v>703570</v>
      </c>
      <c r="F11" s="29">
        <v>726240</v>
      </c>
      <c r="G11" s="30">
        <v>687460</v>
      </c>
      <c r="H11" s="28">
        <v>680040</v>
      </c>
      <c r="I11" s="29">
        <v>664060</v>
      </c>
      <c r="J11" s="30">
        <v>552500</v>
      </c>
      <c r="K11" s="28">
        <v>405520</v>
      </c>
      <c r="L11" s="29">
        <v>453550</v>
      </c>
      <c r="M11" s="30">
        <v>494410</v>
      </c>
      <c r="O11" s="8">
        <v>36450</v>
      </c>
      <c r="P11" s="32">
        <f t="shared" si="0"/>
        <v>685170</v>
      </c>
      <c r="Q11" s="32">
        <f t="shared" si="1"/>
        <v>705756.66666666663</v>
      </c>
      <c r="R11" s="32">
        <f t="shared" si="2"/>
        <v>632200</v>
      </c>
      <c r="S11" s="32">
        <f t="shared" si="3"/>
        <v>451160</v>
      </c>
    </row>
    <row r="12" spans="1:28" x14ac:dyDescent="0.2">
      <c r="A12" s="8">
        <v>0</v>
      </c>
      <c r="B12" s="33">
        <v>808760</v>
      </c>
      <c r="C12" s="34">
        <v>617790</v>
      </c>
      <c r="D12" s="35">
        <v>828020</v>
      </c>
      <c r="E12" s="33">
        <v>665510</v>
      </c>
      <c r="F12" s="34">
        <v>776700</v>
      </c>
      <c r="G12" s="35">
        <v>696280</v>
      </c>
      <c r="H12" s="33">
        <v>778360</v>
      </c>
      <c r="I12" s="34">
        <v>619410</v>
      </c>
      <c r="J12" s="35">
        <v>664250</v>
      </c>
      <c r="K12" s="33">
        <v>667900</v>
      </c>
      <c r="L12" s="34">
        <v>788330</v>
      </c>
      <c r="M12" s="35">
        <v>896380</v>
      </c>
      <c r="O12" s="8">
        <v>0</v>
      </c>
      <c r="P12" s="36">
        <f t="shared" si="0"/>
        <v>751523.33333333337</v>
      </c>
      <c r="Q12" s="36">
        <f t="shared" si="1"/>
        <v>712830</v>
      </c>
      <c r="R12" s="36">
        <f t="shared" si="2"/>
        <v>687340</v>
      </c>
      <c r="S12" s="36">
        <f t="shared" si="3"/>
        <v>784203.33333333337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573.76254980079682</v>
      </c>
      <c r="C14" s="24">
        <f>IFERROR((Q19-INDEX(C5:C12,Q14))/(INDEX(C5:C12,Q14+1)-INDEX(C5:C12,Q14))*(INDEX(A5:A12,Q14+1)-INDEX(A5:A12,Q14))+INDEX(A5:A12,Q14), "≤" &amp; A5)</f>
        <v>622.03562485772818</v>
      </c>
      <c r="D14" s="24">
        <f>IFERROR((R19-INDEX(D5:D12,R14))/(INDEX(D5:D12,R14+1)-INDEX(D5:D12,R14))*(INDEX(A5:A12,R14+1)-INDEX(A5:A12,R14))+INDEX(A5:A12,R14), "≤" &amp; A5)</f>
        <v>428.22281879194634</v>
      </c>
      <c r="E14" s="24">
        <f>IFERROR((S19-INDEX(E5:E12,S14))/(INDEX(E5:E12,S14+1)-INDEX(E5:E12,S14))*(INDEX(A5:A12,S14+1)-INDEX(A5:A12,S14))+INDEX(A5:A12,S14), "≤" &amp; A5)</f>
        <v>199.14374445430346</v>
      </c>
      <c r="F14" s="24">
        <f>IFERROR((T19-INDEX(F5:F12,T14))/(INDEX(F5:F12,T14+1)-INDEX(F5:F12,T14))*(INDEX(A5:A12,T14+1)-INDEX(A5:A12,T14))+INDEX(A5:A12,T14), "≤" &amp; A5)</f>
        <v>197.66913963016276</v>
      </c>
      <c r="G14" s="24">
        <f>IFERROR((U19-INDEX(G5:G12,U14))/(INDEX(G5:G12,U14+1)-INDEX(G5:G12,U14))*(INDEX(A5:A12,U14+1)-INDEX(A5:A12,U14))+INDEX(A5:A12,U14), "≤" &amp; A5)</f>
        <v>182.98634561738365</v>
      </c>
      <c r="H14" s="24">
        <f>IFERROR((V19-INDEX(H5:H12,V14))/(INDEX(H5:H12,V14+1)-INDEX(H5:H12,V14))*(INDEX(A5:A12,V14+1)-INDEX(A5:A12,V14))+INDEX(A5:A12,V14), "≤" &amp; A5)</f>
        <v>1129.8814610613372</v>
      </c>
      <c r="I14" s="24">
        <f>IFERROR((W19-INDEX(I5:I12,W14))/(INDEX(I5:I12,W14+1)-INDEX(I5:I12,W14))*(INDEX(A5:A12,W14+1)-INDEX(A5:A12,W14))+INDEX(A5:A12,W14), "≤" &amp; A5)</f>
        <v>815.80812232818153</v>
      </c>
      <c r="J14" s="24">
        <f>IFERROR((X19-INDEX(J5:J12,X14))/(INDEX(J5:J12,X14+1)-INDEX(J5:J12,X14))*(INDEX(A5:A12,X14+1)-INDEX(A5:A12,X14))+INDEX(A5:A12,X14), "≤" &amp; A5)</f>
        <v>762.99929922915203</v>
      </c>
      <c r="K14" s="24">
        <f>IFERROR((Y19-INDEX(K5:K12,Y14))/(INDEX(K5:K12,Y14+1)-INDEX(K5:K12,Y14))*(INDEX(A5:A12,Y14+1)-INDEX(A5:A12,Y14))+INDEX(A5:A12,Y14), "≤" &amp; A5)</f>
        <v>2227.7465580219164</v>
      </c>
      <c r="L14" s="24">
        <f>IFERROR((Z19-INDEX(L5:L12,Z14))/(INDEX(L5:L12,Z14+1)-INDEX(L5:L12,Z14))*(INDEX(A5:A12,Z14+1)-INDEX(A5:A12,Z14))+INDEX(A5:A12,Z14), "≤" &amp; A5)</f>
        <v>4006.2935990801075</v>
      </c>
      <c r="M14" s="25">
        <f>IFERROR((AA19-INDEX(M5:M12,AA14))/(INDEX(M5:M12,AA14+1)-INDEX(M5:M12,AA14))*(INDEX(A5:A12,AA14+1)-INDEX(A5:A12,AA14))+INDEX(A5:A12,AA14), "≤" &amp; A5)</f>
        <v>1770.1721111444108</v>
      </c>
      <c r="O14" s="37" t="s">
        <v>5</v>
      </c>
      <c r="P14" s="38">
        <f t="shared" ref="P14:AA14" si="4">MATCH(P19,B5:B12)</f>
        <v>3</v>
      </c>
      <c r="Q14" s="38">
        <f t="shared" si="4"/>
        <v>3</v>
      </c>
      <c r="R14" s="38">
        <f t="shared" si="4"/>
        <v>2</v>
      </c>
      <c r="S14" s="38">
        <f t="shared" si="4"/>
        <v>2</v>
      </c>
      <c r="T14" s="38">
        <f t="shared" si="4"/>
        <v>2</v>
      </c>
      <c r="U14" s="38">
        <f t="shared" si="4"/>
        <v>2</v>
      </c>
      <c r="V14" s="38">
        <f t="shared" si="4"/>
        <v>3</v>
      </c>
      <c r="W14" s="38">
        <f t="shared" si="4"/>
        <v>3</v>
      </c>
      <c r="X14" s="38">
        <f t="shared" si="4"/>
        <v>3</v>
      </c>
      <c r="Y14" s="38">
        <f t="shared" si="4"/>
        <v>4</v>
      </c>
      <c r="Z14" s="38">
        <f t="shared" si="4"/>
        <v>4</v>
      </c>
      <c r="AA14" s="39">
        <f t="shared" si="4"/>
        <v>4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2416.3689707347676</v>
      </c>
      <c r="C16" s="26">
        <f>IFERROR((Q21-INDEX(C5:C12,Q16))/(INDEX(C5:C12,Q16+1)-INDEX(C5:C12,Q16))*(INDEX(A5:A12,Q16+1)-INDEX(A5:A12,Q16))+INDEX(A5:A12,Q16), "≤" &amp; A5)</f>
        <v>2263.3542774287093</v>
      </c>
      <c r="D16" s="26">
        <f>IFERROR((R21-INDEX(D5:D12,R16))/(INDEX(D5:D12,R16+1)-INDEX(D5:D12,R16))*(INDEX(A5:A12,R16+1)-INDEX(A5:A12,R16))+INDEX(A5:A12,R16), "≤" &amp; A5)</f>
        <v>3481.6926770708283</v>
      </c>
      <c r="E16" s="26">
        <f>IFERROR((S21-INDEX(E5:E12,S16))/(INDEX(E5:E12,S16+1)-INDEX(E5:E12,S16))*(INDEX(A5:A12,S16+1)-INDEX(A5:A12,S16))+INDEX(A5:A12,S16), "≤" &amp; A5)</f>
        <v>814.26595700096391</v>
      </c>
      <c r="F16" s="26">
        <f>IFERROR((T21-INDEX(F5:F12,T16))/(INDEX(F5:F12,T16+1)-INDEX(F5:F12,T16))*(INDEX(A5:A12,T16+1)-INDEX(A5:A12,T16))+INDEX(A5:A12,T16), "≤" &amp; A5)</f>
        <v>1172.1906943352365</v>
      </c>
      <c r="G16" s="26">
        <f>IFERROR((U21-INDEX(G5:G12,U16))/(INDEX(G5:G12,U16+1)-INDEX(G5:G12,U16))*(INDEX(A5:A12,U16+1)-INDEX(A5:A12,U16))+INDEX(A5:A12,U16), "≤" &amp; A5)</f>
        <v>984.40685645246549</v>
      </c>
      <c r="H16" s="26">
        <f>IFERROR((V21-INDEX(H5:H12,V16))/(INDEX(H5:H12,V16+1)-INDEX(H5:H12,V16))*(INDEX(A5:A12,V16+1)-INDEX(A5:A12,V16))+INDEX(A5:A12,V16), "≤" &amp; A5)</f>
        <v>4026.7516461252744</v>
      </c>
      <c r="I16" s="26">
        <f>IFERROR((W21-INDEX(I5:I12,W16))/(INDEX(I5:I12,W16+1)-INDEX(I5:I12,W16))*(INDEX(A5:A12,W16+1)-INDEX(A5:A12,W16))+INDEX(A5:A12,W16), "≤" &amp; A5)</f>
        <v>3528.6262524129056</v>
      </c>
      <c r="J16" s="26">
        <f>IFERROR((X21-INDEX(J5:J12,X16))/(INDEX(J5:J12,X16+1)-INDEX(J5:J12,X16))*(INDEX(A5:A12,X16+1)-INDEX(A5:A12,X16))+INDEX(A5:A12,X16), "≤" &amp; A5)</f>
        <v>4600.2107822019816</v>
      </c>
      <c r="K16" s="26">
        <f>IFERROR((Y21-INDEX(K5:K12,Y16))/(INDEX(K5:K12,Y16+1)-INDEX(K5:K12,Y16))*(INDEX(A5:A12,Y16+1)-INDEX(A5:A12,Y16))+INDEX(A5:A12,Y16), "≤" &amp; A5)</f>
        <v>28943.953388001726</v>
      </c>
      <c r="L16" s="26">
        <f>IFERROR((Z21-INDEX(L5:L12,Z16))/(INDEX(L5:L12,Z16+1)-INDEX(L5:L12,Z16))*(INDEX(A5:A12,Z16+1)-INDEX(A5:A12,Z16))+INDEX(A5:A12,Z16), "≤" &amp; A5)</f>
        <v>31076.292172488269</v>
      </c>
      <c r="M16" s="26">
        <f>IFERROR((AA21-INDEX(M5:M12,AA16))/(INDEX(M5:M12,AA16+1)-INDEX(M5:M12,AA16))*(INDEX(A5:A12,AA16+1)-INDEX(A5:A12,AA16))+INDEX(A5:A12,AA16), "≤" &amp; A5)</f>
        <v>30106.334368822365</v>
      </c>
      <c r="O16" s="41" t="s">
        <v>7</v>
      </c>
      <c r="P16" s="43">
        <f t="shared" ref="P16:AA16" si="5">MATCH(P21,B5:B12)</f>
        <v>4</v>
      </c>
      <c r="Q16" s="43">
        <f t="shared" si="5"/>
        <v>4</v>
      </c>
      <c r="R16" s="43">
        <f t="shared" si="5"/>
        <v>4</v>
      </c>
      <c r="S16" s="43">
        <f t="shared" si="5"/>
        <v>3</v>
      </c>
      <c r="T16" s="43">
        <f t="shared" si="5"/>
        <v>3</v>
      </c>
      <c r="U16" s="43">
        <f t="shared" si="5"/>
        <v>3</v>
      </c>
      <c r="V16" s="43">
        <f t="shared" si="5"/>
        <v>4</v>
      </c>
      <c r="W16" s="43">
        <f t="shared" si="5"/>
        <v>4</v>
      </c>
      <c r="X16" s="43">
        <f t="shared" si="5"/>
        <v>5</v>
      </c>
      <c r="Y16" s="43">
        <f t="shared" si="5"/>
        <v>6</v>
      </c>
      <c r="Z16" s="43">
        <f t="shared" si="5"/>
        <v>6</v>
      </c>
      <c r="AA16" s="44">
        <f t="shared" si="5"/>
        <v>6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541.34033115015711</v>
      </c>
      <c r="D19" s="47"/>
      <c r="E19" s="45"/>
      <c r="F19" s="46">
        <f>IFERROR(AVERAGE(E14:G14), "≤" &amp; A5)</f>
        <v>193.26640990061662</v>
      </c>
      <c r="G19" s="48"/>
      <c r="H19" s="45"/>
      <c r="I19" s="46">
        <f>IFERROR(AVERAGE(H14:J14), "≤" &amp; A5)</f>
        <v>902.8962942062235</v>
      </c>
      <c r="J19" s="48"/>
      <c r="K19" s="45"/>
      <c r="L19" s="46">
        <f>IFERROR(AVERAGE(K14:M14), "≤" &amp; A5)</f>
        <v>2668.0707560821447</v>
      </c>
      <c r="M19" s="48"/>
      <c r="O19" s="41" t="s">
        <v>9</v>
      </c>
      <c r="P19" s="49">
        <f t="shared" ref="P19:AA19" si="6">B12*0.1</f>
        <v>80876</v>
      </c>
      <c r="Q19" s="49">
        <f t="shared" si="6"/>
        <v>61779</v>
      </c>
      <c r="R19" s="49">
        <f t="shared" si="6"/>
        <v>82802</v>
      </c>
      <c r="S19" s="49">
        <f t="shared" si="6"/>
        <v>66551</v>
      </c>
      <c r="T19" s="49">
        <f t="shared" si="6"/>
        <v>77670</v>
      </c>
      <c r="U19" s="49">
        <f t="shared" si="6"/>
        <v>69628</v>
      </c>
      <c r="V19" s="49">
        <f t="shared" si="6"/>
        <v>77836</v>
      </c>
      <c r="W19" s="49">
        <f t="shared" si="6"/>
        <v>61941</v>
      </c>
      <c r="X19" s="49">
        <f t="shared" si="6"/>
        <v>66425</v>
      </c>
      <c r="Y19" s="49">
        <f t="shared" si="6"/>
        <v>66790</v>
      </c>
      <c r="Z19" s="49">
        <f t="shared" si="6"/>
        <v>78833</v>
      </c>
      <c r="AA19" s="50">
        <f t="shared" si="6"/>
        <v>89638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2720.4719750781019</v>
      </c>
      <c r="D21" s="54"/>
      <c r="E21" s="52"/>
      <c r="F21" s="53">
        <f>IFERROR(AVERAGE(E16:G16), "≤" &amp; A5)</f>
        <v>990.28783592955517</v>
      </c>
      <c r="G21" s="54"/>
      <c r="H21" s="52"/>
      <c r="I21" s="53">
        <f>IFERROR(AVERAGE(H16:J16), "≤" &amp; A5)</f>
        <v>4051.8628935800539</v>
      </c>
      <c r="J21" s="54"/>
      <c r="K21" s="52"/>
      <c r="L21" s="53">
        <f>IFERROR(AVERAGE(K16:M16), "≤" &amp; A5)</f>
        <v>30042.193309770784</v>
      </c>
      <c r="M21" s="54"/>
      <c r="O21" s="55" t="s">
        <v>11</v>
      </c>
      <c r="P21" s="56">
        <f t="shared" ref="P21:AA21" si="7">B12*0.5</f>
        <v>404380</v>
      </c>
      <c r="Q21" s="56">
        <f t="shared" si="7"/>
        <v>308895</v>
      </c>
      <c r="R21" s="56">
        <f t="shared" si="7"/>
        <v>414010</v>
      </c>
      <c r="S21" s="56">
        <f t="shared" si="7"/>
        <v>332755</v>
      </c>
      <c r="T21" s="56">
        <f t="shared" si="7"/>
        <v>388350</v>
      </c>
      <c r="U21" s="56">
        <f t="shared" si="7"/>
        <v>348140</v>
      </c>
      <c r="V21" s="56">
        <f t="shared" si="7"/>
        <v>389180</v>
      </c>
      <c r="W21" s="56">
        <f t="shared" si="7"/>
        <v>309705</v>
      </c>
      <c r="X21" s="56">
        <f t="shared" si="7"/>
        <v>332125</v>
      </c>
      <c r="Y21" s="56">
        <f t="shared" si="7"/>
        <v>333950</v>
      </c>
      <c r="Z21" s="56">
        <f t="shared" si="7"/>
        <v>394165</v>
      </c>
      <c r="AA21" s="57">
        <f t="shared" si="7"/>
        <v>448190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541.34033115015711</v>
      </c>
      <c r="I26" s="21">
        <f>IF(C21 &gt; A11, "≥" &amp; A11, C21)</f>
        <v>2720.4719750781019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193.26640990061662</v>
      </c>
      <c r="I27" s="22">
        <f>IF(F21 &gt; A11, "≥" &amp; A11, F21)</f>
        <v>990.28783592955517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902.8962942062235</v>
      </c>
      <c r="I28" s="22">
        <f>IF(I21 &gt; A11, "≥" &amp; A11, I21)</f>
        <v>4051.8628935800539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2668.0707560821447</v>
      </c>
      <c r="I29" s="23">
        <f>IF(L21 &gt; A11, "≥" &amp; A11, L21)</f>
        <v>30042.193309770784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Plate 1</vt:lpstr>
      <vt:lpstr>Plate 2</vt:lpstr>
      <vt:lpstr>Plate 3</vt:lpstr>
      <vt:lpstr>Plate 4</vt:lpstr>
      <vt:lpstr>Plate 5</vt:lpstr>
      <vt:lpstr>Plate 6</vt:lpstr>
      <vt:lpstr>Plate 7</vt:lpstr>
      <vt:lpstr>Plate 8</vt:lpstr>
      <vt:lpstr>Plate 9</vt:lpstr>
      <vt:lpstr>Plate 10</vt:lpstr>
      <vt:lpstr>Plate 11</vt:lpstr>
      <vt:lpstr>Plate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Scott</dc:creator>
  <cp:lastModifiedBy>Sam Scott</cp:lastModifiedBy>
  <dcterms:created xsi:type="dcterms:W3CDTF">2024-12-19T14:10:38Z</dcterms:created>
  <dcterms:modified xsi:type="dcterms:W3CDTF">2025-06-03T11:09:54Z</dcterms:modified>
</cp:coreProperties>
</file>