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ic_analog\code\DC23-LTC2-LDO\LDO\scripts\"/>
    </mc:Choice>
  </mc:AlternateContent>
  <xr:revisionPtr revIDLastSave="0" documentId="13_ncr:1_{D80FB2E2-E141-4C73-8F69-1A274D7ADBC8}" xr6:coauthVersionLast="47" xr6:coauthVersionMax="47" xr10:uidLastSave="{00000000-0000-0000-0000-000000000000}"/>
  <bookViews>
    <workbookView xWindow="-28920" yWindow="-6840" windowWidth="29040" windowHeight="15840" xr2:uid="{4D40D641-FD54-4A67-BC9A-734F4CCFB5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" i="2" l="1"/>
  <c r="L38" i="2"/>
  <c r="L39" i="2"/>
  <c r="L40" i="2"/>
  <c r="L41" i="2"/>
  <c r="L42" i="2"/>
  <c r="L43" i="2"/>
  <c r="L44" i="2"/>
  <c r="L45" i="2"/>
  <c r="L46" i="2"/>
  <c r="L36" i="2"/>
  <c r="J37" i="2"/>
  <c r="J38" i="2"/>
  <c r="J39" i="2"/>
  <c r="J40" i="2"/>
  <c r="J41" i="2"/>
  <c r="J42" i="2"/>
  <c r="J43" i="2"/>
  <c r="J44" i="2"/>
  <c r="J45" i="2"/>
  <c r="J46" i="2"/>
  <c r="J36" i="2"/>
  <c r="L23" i="2"/>
  <c r="L34" i="2"/>
  <c r="L33" i="2"/>
  <c r="L32" i="2"/>
  <c r="L31" i="2"/>
  <c r="L30" i="2"/>
  <c r="L29" i="2"/>
  <c r="L28" i="2"/>
  <c r="L27" i="2"/>
  <c r="L26" i="2"/>
  <c r="L25" i="2"/>
  <c r="L24" i="2"/>
  <c r="L22" i="2"/>
  <c r="J23" i="2"/>
  <c r="J24" i="2"/>
  <c r="J25" i="2"/>
  <c r="J26" i="2"/>
  <c r="J27" i="2"/>
  <c r="J28" i="2"/>
  <c r="J29" i="2"/>
  <c r="J30" i="2"/>
  <c r="J31" i="2"/>
  <c r="J32" i="2"/>
  <c r="J33" i="2"/>
  <c r="J34" i="2"/>
  <c r="J22" i="2"/>
  <c r="I37" i="2"/>
  <c r="K37" i="2"/>
  <c r="I38" i="2"/>
  <c r="K38" i="2"/>
  <c r="I39" i="2"/>
  <c r="K39" i="2"/>
  <c r="I40" i="2"/>
  <c r="K40" i="2"/>
  <c r="I41" i="2"/>
  <c r="K41" i="2"/>
  <c r="I42" i="2"/>
  <c r="K42" i="2"/>
  <c r="I43" i="2"/>
  <c r="K43" i="2"/>
  <c r="I44" i="2"/>
  <c r="K44" i="2"/>
  <c r="I45" i="2"/>
  <c r="K45" i="2"/>
  <c r="I46" i="2"/>
  <c r="K46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H37" i="2"/>
  <c r="G37" i="2"/>
  <c r="F37" i="2"/>
  <c r="H23" i="2"/>
  <c r="G23" i="2"/>
  <c r="F23" i="2"/>
  <c r="D38" i="2"/>
  <c r="E38" i="2" s="1"/>
  <c r="D39" i="2"/>
  <c r="D40" i="2"/>
  <c r="E40" i="2" s="1"/>
  <c r="D41" i="2"/>
  <c r="D42" i="2"/>
  <c r="E42" i="2" s="1"/>
  <c r="D43" i="2"/>
  <c r="D44" i="2"/>
  <c r="D45" i="2"/>
  <c r="D46" i="2"/>
  <c r="E46" i="2" s="1"/>
  <c r="D37" i="2"/>
  <c r="C38" i="2"/>
  <c r="C46" i="2"/>
  <c r="E45" i="2"/>
  <c r="C45" i="2"/>
  <c r="E44" i="2"/>
  <c r="C44" i="2"/>
  <c r="E43" i="2"/>
  <c r="C43" i="2"/>
  <c r="C42" i="2"/>
  <c r="E41" i="2"/>
  <c r="C41" i="2"/>
  <c r="C40" i="2"/>
  <c r="C39" i="2"/>
  <c r="C37" i="2"/>
  <c r="E37" i="2" s="1"/>
  <c r="B38" i="2"/>
  <c r="B39" i="2"/>
  <c r="B40" i="2"/>
  <c r="B41" i="2"/>
  <c r="B42" i="2"/>
  <c r="B43" i="2"/>
  <c r="B44" i="2"/>
  <c r="B45" i="2"/>
  <c r="B46" i="2"/>
  <c r="B37" i="2"/>
  <c r="K36" i="2"/>
  <c r="I36" i="2"/>
  <c r="D24" i="2"/>
  <c r="D25" i="2"/>
  <c r="D26" i="2"/>
  <c r="D27" i="2"/>
  <c r="D28" i="2"/>
  <c r="D29" i="2"/>
  <c r="E29" i="2" s="1"/>
  <c r="D30" i="2"/>
  <c r="E30" i="2" s="1"/>
  <c r="D31" i="2"/>
  <c r="H31" i="2" s="1"/>
  <c r="D32" i="2"/>
  <c r="D33" i="2"/>
  <c r="D34" i="2"/>
  <c r="D23" i="2"/>
  <c r="G24" i="2"/>
  <c r="H25" i="2"/>
  <c r="K25" i="2" s="1"/>
  <c r="G29" i="2"/>
  <c r="H30" i="2"/>
  <c r="G32" i="2"/>
  <c r="E33" i="2"/>
  <c r="H26" i="2"/>
  <c r="H27" i="2"/>
  <c r="H28" i="2"/>
  <c r="H29" i="2"/>
  <c r="H34" i="2"/>
  <c r="G26" i="2"/>
  <c r="G27" i="2"/>
  <c r="G28" i="2"/>
  <c r="G34" i="2"/>
  <c r="C24" i="2"/>
  <c r="C25" i="2"/>
  <c r="C26" i="2"/>
  <c r="E26" i="2" s="1"/>
  <c r="C27" i="2"/>
  <c r="C28" i="2"/>
  <c r="E28" i="2" s="1"/>
  <c r="C29" i="2"/>
  <c r="F29" i="2" s="1"/>
  <c r="C30" i="2"/>
  <c r="C31" i="2"/>
  <c r="F31" i="2" s="1"/>
  <c r="C32" i="2"/>
  <c r="C33" i="2"/>
  <c r="C34" i="2"/>
  <c r="E34" i="2" s="1"/>
  <c r="C23" i="2"/>
  <c r="F25" i="2"/>
  <c r="F27" i="2"/>
  <c r="I27" i="2" s="1"/>
  <c r="F28" i="2"/>
  <c r="F30" i="2"/>
  <c r="F33" i="2"/>
  <c r="B33" i="2"/>
  <c r="B34" i="2"/>
  <c r="E27" i="2"/>
  <c r="B24" i="2"/>
  <c r="B25" i="2"/>
  <c r="B26" i="2"/>
  <c r="B27" i="2"/>
  <c r="B28" i="2"/>
  <c r="B29" i="2"/>
  <c r="B30" i="2"/>
  <c r="B31" i="2"/>
  <c r="B32" i="2"/>
  <c r="B23" i="2"/>
  <c r="I22" i="2"/>
  <c r="K22" i="2"/>
  <c r="J5" i="2"/>
  <c r="J13" i="2"/>
  <c r="E7" i="2"/>
  <c r="D6" i="2"/>
  <c r="E6" i="2" s="1"/>
  <c r="D7" i="2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5" i="2"/>
  <c r="E5" i="2" s="1"/>
  <c r="I15" i="2"/>
  <c r="J15" i="2" s="1"/>
  <c r="I14" i="2"/>
  <c r="J14" i="2" s="1"/>
  <c r="I13" i="2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5" i="2"/>
  <c r="I4" i="2"/>
  <c r="J4" i="2" s="1"/>
  <c r="I3" i="2"/>
  <c r="J3" i="2" s="1"/>
  <c r="D4" i="2"/>
  <c r="E4" i="2" s="1"/>
  <c r="D3" i="2"/>
  <c r="E3" i="2" s="1"/>
  <c r="E39" i="2" l="1"/>
  <c r="E31" i="2"/>
  <c r="G30" i="2"/>
  <c r="I30" i="2" s="1"/>
  <c r="G31" i="2"/>
  <c r="I31" i="2" s="1"/>
  <c r="G33" i="2"/>
  <c r="I33" i="2" s="1"/>
  <c r="H32" i="2"/>
  <c r="H24" i="2"/>
  <c r="H33" i="2"/>
  <c r="K33" i="2" s="1"/>
  <c r="G25" i="2"/>
  <c r="I25" i="2" s="1"/>
  <c r="E25" i="2"/>
  <c r="E32" i="2"/>
  <c r="E24" i="2"/>
  <c r="E23" i="2"/>
  <c r="I28" i="2"/>
  <c r="K31" i="2"/>
  <c r="I29" i="2"/>
  <c r="K29" i="2"/>
  <c r="F34" i="2"/>
  <c r="F26" i="2"/>
  <c r="K30" i="2"/>
  <c r="F32" i="2"/>
  <c r="F24" i="2"/>
  <c r="K28" i="2"/>
  <c r="K27" i="2"/>
  <c r="I24" i="2" l="1"/>
  <c r="K24" i="2"/>
  <c r="K34" i="2"/>
  <c r="I34" i="2"/>
  <c r="I32" i="2"/>
  <c r="K32" i="2"/>
  <c r="I26" i="2"/>
  <c r="K26" i="2"/>
  <c r="I23" i="2"/>
  <c r="K23" i="2"/>
</calcChain>
</file>

<file path=xl/sharedStrings.xml><?xml version="1.0" encoding="utf-8"?>
<sst xmlns="http://schemas.openxmlformats.org/spreadsheetml/2006/main" count="838" uniqueCount="33">
  <si>
    <t>A</t>
  </si>
  <si>
    <t>B</t>
  </si>
  <si>
    <t>R1</t>
  </si>
  <si>
    <t>R2</t>
  </si>
  <si>
    <t>Vout</t>
  </si>
  <si>
    <t>Error %</t>
  </si>
  <si>
    <t>Razón 5:3</t>
  </si>
  <si>
    <t>L R2</t>
  </si>
  <si>
    <t>U R2</t>
  </si>
  <si>
    <t>Cantidad R1</t>
  </si>
  <si>
    <t>Cantidad R2</t>
  </si>
  <si>
    <t>Lower Vout</t>
  </si>
  <si>
    <t>Upper Vout</t>
  </si>
  <si>
    <t>Celdas</t>
  </si>
  <si>
    <t>R Cell</t>
  </si>
  <si>
    <t>Pensando en otro tipo de estructuras</t>
  </si>
  <si>
    <t>Arreglo que en suma tenga 8 elementos</t>
  </si>
  <si>
    <t>Es una teselación de un arreglo 4*2.</t>
  </si>
  <si>
    <t>Poca dispersión</t>
  </si>
  <si>
    <t>Buena dispersión</t>
  </si>
  <si>
    <t>Aquí si creo que se pone automatizable la cosa</t>
  </si>
  <si>
    <t>Es difícil llegar a esto manualmente</t>
  </si>
  <si>
    <t>Será bueno este patrón?</t>
  </si>
  <si>
    <t>No puedo hacer que el game of life de conway me genere un patrón pulento?</t>
  </si>
  <si>
    <t>Es un giro de 90°</t>
  </si>
  <si>
    <t>Este patrón esta muy bueno, pero creo que es necesario hacer algún tipo de</t>
  </si>
  <si>
    <t>algoritmo genético que obtenga buenos resultados… ¿Cómo hacer eso?</t>
  </si>
  <si>
    <t>Igual si son pocas celdas, fuerza bruta y obtener la mejor disposición nomas.</t>
  </si>
  <si>
    <t>Mejor disposición según qué? Considerar la "enrutabilidad" de la celda igual</t>
  </si>
  <si>
    <t>Considerando 16 bloques, 6 A y 10 B</t>
  </si>
  <si>
    <t>6x4=24</t>
  </si>
  <si>
    <t>9 + 15</t>
  </si>
  <si>
    <t>Está difícil cuadrar la situación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</si>
</sst>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2" borderId="9" xfId="0" applyFill="1" applyBorder="1"/>
    <xf numFmtId="0" fontId="0" fillId="2" borderId="10" xfId="0" applyFill="1" applyBorder="1"/>
    <xf numFmtId="0" fontId="0" fillId="0" borderId="12" xfId="0" applyBorder="1"/>
    <xf numFmtId="0" fontId="0" fillId="0" borderId="11" xfId="0" applyBorder="1"/>
    <xf numFmtId="0" fontId="2" fillId="2" borderId="1" xfId="0" applyFont="1" applyFill="1" applyBorder="1"/>
    <xf numFmtId="0" fontId="2" fillId="0" borderId="8" xfId="0" applyFont="1" applyBorder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DF8D-DF43-4264-8D59-EF39B06A1A61}">
  <dimension ref="A1:N186"/>
  <sheetViews>
    <sheetView tabSelected="1" topLeftCell="A169" zoomScale="190" zoomScaleNormal="190" workbookViewId="0">
      <selection activeCell="C184" sqref="C184"/>
    </sheetView>
  </sheetViews>
  <sheetFormatPr baseColWidth="10" defaultRowHeight="15" x14ac:dyDescent="0.25"/>
  <cols>
    <col min="4" max="11" width="3.7109375" style="2" customWidth="1"/>
    <col min="12" max="12" width="3.7109375" customWidth="1"/>
    <col min="13" max="13" width="67" customWidth="1"/>
    <col min="14" max="14" width="3.7109375" customWidth="1"/>
  </cols>
  <sheetData>
    <row r="1" spans="4:14" x14ac:dyDescent="0.25">
      <c r="D1"/>
      <c r="E1"/>
      <c r="F1"/>
      <c r="G1"/>
      <c r="H1"/>
      <c r="I1"/>
      <c r="J1"/>
      <c r="K1"/>
    </row>
    <row r="2" spans="4:14" x14ac:dyDescent="0.25">
      <c r="D2" s="1" t="s">
        <v>0</v>
      </c>
      <c r="E2" s="2" t="s">
        <v>1</v>
      </c>
      <c r="F2" s="2" t="s">
        <v>1</v>
      </c>
      <c r="G2" s="1" t="s">
        <v>0</v>
      </c>
      <c r="H2" s="2" t="s">
        <v>1</v>
      </c>
      <c r="I2" s="2" t="s">
        <v>1</v>
      </c>
      <c r="J2" s="2" t="s">
        <v>1</v>
      </c>
      <c r="K2" s="1" t="s">
        <v>0</v>
      </c>
      <c r="L2" s="2" t="s">
        <v>1</v>
      </c>
      <c r="M2" s="2" t="s">
        <v>1</v>
      </c>
      <c r="N2" s="1" t="s">
        <v>0</v>
      </c>
    </row>
    <row r="3" spans="4:14" x14ac:dyDescent="0.25">
      <c r="D3" s="2" t="s">
        <v>1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1" t="s">
        <v>0</v>
      </c>
      <c r="M3" s="1" t="s">
        <v>0</v>
      </c>
      <c r="N3" s="2" t="s">
        <v>1</v>
      </c>
    </row>
    <row r="4" spans="4:14" x14ac:dyDescent="0.25">
      <c r="D4" s="1" t="s">
        <v>0</v>
      </c>
      <c r="E4" s="2" t="s">
        <v>1</v>
      </c>
      <c r="F4" s="2" t="s">
        <v>1</v>
      </c>
      <c r="G4" s="1" t="s">
        <v>0</v>
      </c>
      <c r="H4" s="2" t="s">
        <v>1</v>
      </c>
      <c r="I4" s="2" t="s">
        <v>1</v>
      </c>
      <c r="J4" s="2" t="s">
        <v>1</v>
      </c>
      <c r="K4" s="1" t="s">
        <v>0</v>
      </c>
      <c r="L4" s="2" t="s">
        <v>1</v>
      </c>
      <c r="M4" s="2" t="s">
        <v>1</v>
      </c>
      <c r="N4" s="1" t="s">
        <v>0</v>
      </c>
    </row>
    <row r="5" spans="4:14" x14ac:dyDescent="0.25">
      <c r="D5" s="2" t="s">
        <v>1</v>
      </c>
      <c r="E5" s="1" t="s">
        <v>0</v>
      </c>
      <c r="F5" s="1" t="s">
        <v>0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1" t="s">
        <v>0</v>
      </c>
      <c r="M5" s="1" t="s">
        <v>0</v>
      </c>
      <c r="N5" s="2" t="s">
        <v>1</v>
      </c>
    </row>
    <row r="6" spans="4:14" x14ac:dyDescent="0.25">
      <c r="D6"/>
      <c r="E6"/>
      <c r="F6"/>
      <c r="G6"/>
      <c r="H6"/>
      <c r="I6"/>
      <c r="J6"/>
      <c r="K6"/>
    </row>
    <row r="7" spans="4:14" x14ac:dyDescent="0.25">
      <c r="D7" s="1" t="s">
        <v>0</v>
      </c>
      <c r="E7" s="2" t="s">
        <v>1</v>
      </c>
      <c r="F7" s="2" t="s">
        <v>1</v>
      </c>
      <c r="G7" s="2" t="s">
        <v>1</v>
      </c>
      <c r="H7" s="1" t="s">
        <v>0</v>
      </c>
      <c r="I7" s="2" t="s">
        <v>1</v>
      </c>
      <c r="J7" s="2" t="s">
        <v>1</v>
      </c>
      <c r="K7" s="2" t="s">
        <v>1</v>
      </c>
      <c r="L7" s="1" t="s">
        <v>0</v>
      </c>
      <c r="M7" s="1" t="s">
        <v>0</v>
      </c>
      <c r="N7" s="2" t="s">
        <v>1</v>
      </c>
    </row>
    <row r="8" spans="4:14" x14ac:dyDescent="0.25">
      <c r="D8" s="2" t="s">
        <v>1</v>
      </c>
      <c r="E8" s="1" t="s">
        <v>0</v>
      </c>
      <c r="F8" s="1" t="s">
        <v>0</v>
      </c>
      <c r="G8" s="2" t="s">
        <v>1</v>
      </c>
      <c r="H8" s="2" t="s">
        <v>1</v>
      </c>
      <c r="I8" s="2" t="s">
        <v>1</v>
      </c>
      <c r="J8" s="1" t="s">
        <v>0</v>
      </c>
      <c r="K8" s="2" t="s">
        <v>1</v>
      </c>
      <c r="L8" s="2" t="s">
        <v>1</v>
      </c>
      <c r="M8" s="2" t="s">
        <v>1</v>
      </c>
      <c r="N8" s="1" t="s">
        <v>0</v>
      </c>
    </row>
    <row r="9" spans="4:14" x14ac:dyDescent="0.25">
      <c r="D9" s="1" t="s">
        <v>0</v>
      </c>
      <c r="E9" s="2" t="s">
        <v>1</v>
      </c>
      <c r="F9" s="2" t="s">
        <v>1</v>
      </c>
      <c r="G9" s="2" t="s">
        <v>1</v>
      </c>
      <c r="H9" s="1" t="s">
        <v>0</v>
      </c>
      <c r="I9" s="2" t="s">
        <v>1</v>
      </c>
      <c r="J9" s="2" t="s">
        <v>1</v>
      </c>
      <c r="K9" s="2" t="s">
        <v>1</v>
      </c>
      <c r="L9" s="1" t="s">
        <v>0</v>
      </c>
      <c r="M9" s="1" t="s">
        <v>0</v>
      </c>
      <c r="N9" s="2" t="s">
        <v>1</v>
      </c>
    </row>
    <row r="10" spans="4:14" x14ac:dyDescent="0.25">
      <c r="D10" s="2" t="s">
        <v>1</v>
      </c>
      <c r="E10" s="1" t="s">
        <v>0</v>
      </c>
      <c r="F10" s="1" t="s">
        <v>0</v>
      </c>
      <c r="G10" s="2" t="s">
        <v>1</v>
      </c>
      <c r="H10" s="2" t="s">
        <v>1</v>
      </c>
      <c r="I10" s="2" t="s">
        <v>1</v>
      </c>
      <c r="J10" s="1" t="s">
        <v>0</v>
      </c>
      <c r="K10" s="2" t="s">
        <v>1</v>
      </c>
      <c r="L10" s="2" t="s">
        <v>1</v>
      </c>
      <c r="M10" s="2" t="s">
        <v>1</v>
      </c>
      <c r="N10" s="1" t="s">
        <v>0</v>
      </c>
    </row>
    <row r="11" spans="4:14" x14ac:dyDescent="0.25">
      <c r="D11"/>
      <c r="E11"/>
      <c r="F11"/>
      <c r="G11"/>
      <c r="H11"/>
      <c r="I11"/>
      <c r="J11"/>
      <c r="K11"/>
    </row>
    <row r="12" spans="4:14" x14ac:dyDescent="0.25">
      <c r="D12" s="1" t="s">
        <v>0</v>
      </c>
      <c r="E12" s="2" t="s">
        <v>1</v>
      </c>
      <c r="F12" s="2" t="s">
        <v>1</v>
      </c>
      <c r="G12" s="2" t="s">
        <v>1</v>
      </c>
      <c r="H12" s="1" t="s">
        <v>0</v>
      </c>
      <c r="I12" s="2" t="s">
        <v>1</v>
      </c>
      <c r="J12" s="2" t="s">
        <v>1</v>
      </c>
      <c r="K12" s="1" t="s">
        <v>0</v>
      </c>
      <c r="L12" s="2" t="s">
        <v>1</v>
      </c>
      <c r="M12" s="1" t="s">
        <v>0</v>
      </c>
      <c r="N12" s="2" t="s">
        <v>1</v>
      </c>
    </row>
    <row r="13" spans="4:14" x14ac:dyDescent="0.25"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2" t="s">
        <v>1</v>
      </c>
      <c r="J13" s="1" t="s">
        <v>0</v>
      </c>
      <c r="K13" s="2" t="s">
        <v>1</v>
      </c>
      <c r="L13" s="2" t="s">
        <v>1</v>
      </c>
      <c r="M13" s="2" t="s">
        <v>1</v>
      </c>
      <c r="N13" s="1" t="s">
        <v>0</v>
      </c>
    </row>
    <row r="14" spans="4:14" x14ac:dyDescent="0.25">
      <c r="D14" s="1" t="s">
        <v>0</v>
      </c>
      <c r="E14" s="2" t="s">
        <v>1</v>
      </c>
      <c r="F14" s="2" t="s">
        <v>1</v>
      </c>
      <c r="G14" s="2" t="s">
        <v>1</v>
      </c>
      <c r="H14" s="1" t="s">
        <v>0</v>
      </c>
      <c r="I14" s="2" t="s">
        <v>1</v>
      </c>
      <c r="J14" s="2" t="s">
        <v>1</v>
      </c>
      <c r="K14" s="1" t="s">
        <v>0</v>
      </c>
      <c r="L14" s="2" t="s">
        <v>1</v>
      </c>
      <c r="M14" s="1" t="s">
        <v>0</v>
      </c>
      <c r="N14" s="2" t="s">
        <v>1</v>
      </c>
    </row>
    <row r="15" spans="4:14" x14ac:dyDescent="0.25"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2" t="s">
        <v>1</v>
      </c>
      <c r="J15" s="1" t="s">
        <v>0</v>
      </c>
      <c r="K15" s="2" t="s">
        <v>1</v>
      </c>
      <c r="L15" s="2" t="s">
        <v>1</v>
      </c>
      <c r="M15" s="2" t="s">
        <v>1</v>
      </c>
      <c r="N15" s="1" t="s">
        <v>0</v>
      </c>
    </row>
    <row r="16" spans="4:14" x14ac:dyDescent="0.25">
      <c r="D16"/>
      <c r="E16"/>
      <c r="F16"/>
      <c r="G16"/>
      <c r="H16"/>
      <c r="I16"/>
      <c r="J16"/>
      <c r="K16"/>
    </row>
    <row r="17" spans="1:11" x14ac:dyDescent="0.25">
      <c r="D17"/>
      <c r="E17"/>
      <c r="F17"/>
      <c r="G17"/>
      <c r="H17"/>
      <c r="I17"/>
      <c r="J17"/>
      <c r="K17"/>
    </row>
    <row r="18" spans="1:11" x14ac:dyDescent="0.25">
      <c r="A18" t="s">
        <v>6</v>
      </c>
      <c r="D18" s="1" t="s">
        <v>0</v>
      </c>
      <c r="E18" s="1" t="s">
        <v>0</v>
      </c>
      <c r="F18" s="1" t="s">
        <v>0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</row>
    <row r="20" spans="1:11" x14ac:dyDescent="0.25">
      <c r="D20" s="1" t="s">
        <v>0</v>
      </c>
      <c r="E20" s="1" t="s">
        <v>0</v>
      </c>
      <c r="F20" s="1" t="s">
        <v>0</v>
      </c>
      <c r="G20" s="2" t="s">
        <v>1</v>
      </c>
      <c r="H20" s="2" t="s">
        <v>1</v>
      </c>
      <c r="I20" s="2" t="s">
        <v>1</v>
      </c>
    </row>
    <row r="21" spans="1:11" x14ac:dyDescent="0.25">
      <c r="E21" s="2" t="s">
        <v>1</v>
      </c>
      <c r="G21" s="2" t="s">
        <v>1</v>
      </c>
    </row>
    <row r="23" spans="1:11" x14ac:dyDescent="0.25">
      <c r="D23" s="1" t="s">
        <v>0</v>
      </c>
      <c r="H23" s="1" t="s">
        <v>0</v>
      </c>
      <c r="K23" s="1" t="s">
        <v>0</v>
      </c>
    </row>
    <row r="24" spans="1:11" x14ac:dyDescent="0.25">
      <c r="E24" s="1" t="s">
        <v>0</v>
      </c>
      <c r="G24" s="1" t="s">
        <v>0</v>
      </c>
      <c r="J24" s="1" t="s">
        <v>0</v>
      </c>
    </row>
    <row r="25" spans="1:11" x14ac:dyDescent="0.25">
      <c r="D25" s="1" t="s">
        <v>0</v>
      </c>
      <c r="H25" s="1" t="s">
        <v>0</v>
      </c>
      <c r="K25" s="1" t="s">
        <v>0</v>
      </c>
    </row>
    <row r="26" spans="1:11" x14ac:dyDescent="0.25">
      <c r="E26" s="1" t="s">
        <v>0</v>
      </c>
      <c r="G26" s="1" t="s">
        <v>0</v>
      </c>
      <c r="J26" s="1" t="s">
        <v>0</v>
      </c>
    </row>
    <row r="28" spans="1:11" x14ac:dyDescent="0.25">
      <c r="D28" s="1" t="s">
        <v>0</v>
      </c>
      <c r="H28" s="1" t="s">
        <v>0</v>
      </c>
      <c r="K28" s="1" t="s">
        <v>0</v>
      </c>
    </row>
    <row r="29" spans="1:11" x14ac:dyDescent="0.25">
      <c r="D29" s="1" t="s">
        <v>0</v>
      </c>
      <c r="G29" s="1" t="s">
        <v>0</v>
      </c>
      <c r="K29" s="1" t="s">
        <v>0</v>
      </c>
    </row>
    <row r="30" spans="1:11" x14ac:dyDescent="0.25">
      <c r="D30" s="1" t="s">
        <v>0</v>
      </c>
      <c r="H30" s="1" t="s">
        <v>0</v>
      </c>
      <c r="K30" s="1" t="s">
        <v>0</v>
      </c>
    </row>
    <row r="31" spans="1:11" x14ac:dyDescent="0.25">
      <c r="D31" s="1" t="s">
        <v>0</v>
      </c>
      <c r="G31" s="1" t="s">
        <v>0</v>
      </c>
      <c r="K31" s="1" t="s">
        <v>0</v>
      </c>
    </row>
    <row r="33" spans="4:11" x14ac:dyDescent="0.25">
      <c r="D33" s="1" t="s">
        <v>0</v>
      </c>
      <c r="G33" s="1" t="s">
        <v>0</v>
      </c>
      <c r="I33" s="1" t="s">
        <v>0</v>
      </c>
    </row>
    <row r="34" spans="4:11" x14ac:dyDescent="0.25">
      <c r="F34" s="1" t="s">
        <v>0</v>
      </c>
      <c r="H34" s="1" t="s">
        <v>0</v>
      </c>
      <c r="K34" s="1" t="s">
        <v>0</v>
      </c>
    </row>
    <row r="35" spans="4:11" x14ac:dyDescent="0.25">
      <c r="D35" s="1" t="s">
        <v>0</v>
      </c>
      <c r="G35" s="1" t="s">
        <v>0</v>
      </c>
      <c r="I35" s="1" t="s">
        <v>0</v>
      </c>
    </row>
    <row r="36" spans="4:11" x14ac:dyDescent="0.25">
      <c r="F36" s="1" t="s">
        <v>0</v>
      </c>
      <c r="H36" s="1" t="s">
        <v>0</v>
      </c>
      <c r="K36" s="1" t="s">
        <v>0</v>
      </c>
    </row>
    <row r="38" spans="4:11" x14ac:dyDescent="0.25">
      <c r="D38" s="1" t="s">
        <v>0</v>
      </c>
      <c r="G38" s="1" t="s">
        <v>0</v>
      </c>
      <c r="J38" s="1" t="s">
        <v>0</v>
      </c>
    </row>
    <row r="39" spans="4:11" x14ac:dyDescent="0.25">
      <c r="E39" s="1" t="s">
        <v>0</v>
      </c>
      <c r="H39" s="1" t="s">
        <v>0</v>
      </c>
      <c r="K39" s="1" t="s">
        <v>0</v>
      </c>
    </row>
    <row r="40" spans="4:11" x14ac:dyDescent="0.25">
      <c r="D40" s="1" t="s">
        <v>0</v>
      </c>
      <c r="G40" s="1" t="s">
        <v>0</v>
      </c>
      <c r="J40" s="1" t="s">
        <v>0</v>
      </c>
    </row>
    <row r="41" spans="4:11" x14ac:dyDescent="0.25">
      <c r="E41" s="1" t="s">
        <v>0</v>
      </c>
      <c r="H41" s="1" t="s">
        <v>0</v>
      </c>
      <c r="K41" s="1" t="s">
        <v>0</v>
      </c>
    </row>
    <row r="43" spans="4:11" x14ac:dyDescent="0.25">
      <c r="D43" s="1" t="s">
        <v>0</v>
      </c>
      <c r="G43" s="1" t="s">
        <v>0</v>
      </c>
      <c r="J43" s="1" t="s">
        <v>0</v>
      </c>
    </row>
    <row r="44" spans="4:11" x14ac:dyDescent="0.25">
      <c r="E44" s="1" t="s">
        <v>0</v>
      </c>
      <c r="H44" s="1" t="s">
        <v>0</v>
      </c>
      <c r="K44" s="1" t="s">
        <v>0</v>
      </c>
    </row>
    <row r="45" spans="4:11" x14ac:dyDescent="0.25">
      <c r="D45" s="1" t="s">
        <v>0</v>
      </c>
      <c r="G45" s="1" t="s">
        <v>0</v>
      </c>
      <c r="J45" s="1" t="s">
        <v>0</v>
      </c>
    </row>
    <row r="46" spans="4:11" x14ac:dyDescent="0.25">
      <c r="E46" s="1" t="s">
        <v>0</v>
      </c>
      <c r="H46" s="1" t="s">
        <v>0</v>
      </c>
      <c r="K46" s="1" t="s">
        <v>0</v>
      </c>
    </row>
    <row r="48" spans="4:11" x14ac:dyDescent="0.25">
      <c r="D48" s="1" t="s">
        <v>0</v>
      </c>
      <c r="E48" s="2" t="s">
        <v>1</v>
      </c>
      <c r="F48" s="2" t="s">
        <v>1</v>
      </c>
      <c r="G48" s="1" t="s">
        <v>0</v>
      </c>
      <c r="H48" s="2" t="s">
        <v>1</v>
      </c>
      <c r="I48" s="2" t="s">
        <v>1</v>
      </c>
      <c r="J48" s="1" t="s">
        <v>0</v>
      </c>
      <c r="K48" s="2" t="s">
        <v>1</v>
      </c>
    </row>
    <row r="49" spans="4:13" x14ac:dyDescent="0.25">
      <c r="D49" s="2" t="s">
        <v>1</v>
      </c>
      <c r="E49" s="1" t="s">
        <v>0</v>
      </c>
      <c r="F49" s="2" t="s">
        <v>1</v>
      </c>
      <c r="G49" s="2" t="s">
        <v>1</v>
      </c>
      <c r="H49" s="1" t="s">
        <v>0</v>
      </c>
      <c r="I49" s="2" t="s">
        <v>1</v>
      </c>
      <c r="J49" s="2" t="s">
        <v>1</v>
      </c>
      <c r="K49" s="1" t="s">
        <v>0</v>
      </c>
    </row>
    <row r="50" spans="4:13" x14ac:dyDescent="0.25">
      <c r="D50" s="1" t="s">
        <v>0</v>
      </c>
      <c r="E50" s="2" t="s">
        <v>1</v>
      </c>
      <c r="F50" s="2" t="s">
        <v>1</v>
      </c>
      <c r="G50" s="1" t="s">
        <v>0</v>
      </c>
      <c r="H50" s="2" t="s">
        <v>1</v>
      </c>
      <c r="I50" s="2" t="s">
        <v>1</v>
      </c>
      <c r="J50" s="1" t="s">
        <v>0</v>
      </c>
      <c r="K50" s="2" t="s">
        <v>1</v>
      </c>
    </row>
    <row r="51" spans="4:13" x14ac:dyDescent="0.25">
      <c r="D51" s="2" t="s">
        <v>1</v>
      </c>
      <c r="E51" s="1" t="s">
        <v>0</v>
      </c>
      <c r="F51" s="2" t="s">
        <v>1</v>
      </c>
      <c r="G51" s="2" t="s">
        <v>1</v>
      </c>
      <c r="H51" s="1" t="s">
        <v>0</v>
      </c>
      <c r="I51" s="2" t="s">
        <v>1</v>
      </c>
      <c r="J51" s="2" t="s">
        <v>1</v>
      </c>
      <c r="K51" s="1" t="s">
        <v>0</v>
      </c>
    </row>
    <row r="53" spans="4:13" x14ac:dyDescent="0.25">
      <c r="D53" s="2" t="s">
        <v>1</v>
      </c>
      <c r="E53" s="1" t="s">
        <v>0</v>
      </c>
      <c r="F53" s="2" t="s">
        <v>1</v>
      </c>
      <c r="G53" s="2" t="s">
        <v>1</v>
      </c>
      <c r="H53" s="1" t="s">
        <v>0</v>
      </c>
      <c r="I53" s="2" t="s">
        <v>1</v>
      </c>
      <c r="J53" s="2" t="s">
        <v>1</v>
      </c>
      <c r="K53" s="1" t="s">
        <v>0</v>
      </c>
    </row>
    <row r="54" spans="4:13" x14ac:dyDescent="0.25">
      <c r="D54" s="1" t="s">
        <v>0</v>
      </c>
      <c r="E54" s="2" t="s">
        <v>1</v>
      </c>
      <c r="F54" s="2" t="s">
        <v>1</v>
      </c>
      <c r="G54" s="1" t="s">
        <v>0</v>
      </c>
      <c r="H54" s="2" t="s">
        <v>1</v>
      </c>
      <c r="I54" s="2" t="s">
        <v>1</v>
      </c>
      <c r="J54" s="1" t="s">
        <v>0</v>
      </c>
      <c r="K54" s="2" t="s">
        <v>1</v>
      </c>
    </row>
    <row r="55" spans="4:13" x14ac:dyDescent="0.25">
      <c r="D55" s="1" t="s">
        <v>0</v>
      </c>
      <c r="E55" s="2" t="s">
        <v>1</v>
      </c>
      <c r="F55" s="2" t="s">
        <v>1</v>
      </c>
      <c r="G55" s="1" t="s">
        <v>0</v>
      </c>
      <c r="H55" s="2" t="s">
        <v>1</v>
      </c>
      <c r="I55" s="2" t="s">
        <v>1</v>
      </c>
      <c r="J55" s="1" t="s">
        <v>0</v>
      </c>
      <c r="K55" s="2" t="s">
        <v>1</v>
      </c>
    </row>
    <row r="56" spans="4:13" x14ac:dyDescent="0.25">
      <c r="D56" s="2" t="s">
        <v>1</v>
      </c>
      <c r="E56" s="1" t="s">
        <v>0</v>
      </c>
      <c r="F56" s="2" t="s">
        <v>1</v>
      </c>
      <c r="G56" s="2" t="s">
        <v>1</v>
      </c>
      <c r="H56" s="1" t="s">
        <v>0</v>
      </c>
      <c r="I56" s="2" t="s">
        <v>1</v>
      </c>
      <c r="J56" s="2" t="s">
        <v>1</v>
      </c>
      <c r="K56" s="1" t="s">
        <v>0</v>
      </c>
    </row>
    <row r="61" spans="4:13" x14ac:dyDescent="0.25">
      <c r="D61" s="8"/>
      <c r="E61" s="8"/>
      <c r="F61" s="8"/>
      <c r="G61" s="8"/>
      <c r="H61" s="8"/>
      <c r="I61" s="8"/>
      <c r="J61" s="8"/>
      <c r="K61" s="8"/>
    </row>
    <row r="62" spans="4:13" x14ac:dyDescent="0.25">
      <c r="D62" s="1" t="s">
        <v>0</v>
      </c>
      <c r="E62" s="2" t="s">
        <v>1</v>
      </c>
      <c r="F62" s="2" t="s">
        <v>1</v>
      </c>
      <c r="G62" s="1" t="s">
        <v>0</v>
      </c>
      <c r="H62" s="1" t="s">
        <v>0</v>
      </c>
      <c r="I62" s="2" t="s">
        <v>1</v>
      </c>
      <c r="J62" s="2" t="s">
        <v>1</v>
      </c>
      <c r="K62" s="1" t="s">
        <v>0</v>
      </c>
      <c r="M62" t="s">
        <v>15</v>
      </c>
    </row>
    <row r="63" spans="4:13" x14ac:dyDescent="0.25">
      <c r="D63" s="2" t="s">
        <v>1</v>
      </c>
      <c r="E63" s="1" t="s">
        <v>0</v>
      </c>
      <c r="F63" s="2" t="s">
        <v>1</v>
      </c>
      <c r="G63" s="2" t="s">
        <v>1</v>
      </c>
      <c r="H63" s="2" t="s">
        <v>1</v>
      </c>
      <c r="I63" s="2" t="s">
        <v>1</v>
      </c>
      <c r="J63" s="1" t="s">
        <v>0</v>
      </c>
      <c r="K63" s="2" t="s">
        <v>1</v>
      </c>
      <c r="M63" t="s">
        <v>16</v>
      </c>
    </row>
    <row r="64" spans="4:13" x14ac:dyDescent="0.25">
      <c r="D64" s="2" t="s">
        <v>1</v>
      </c>
      <c r="E64" s="1" t="s">
        <v>0</v>
      </c>
      <c r="F64" s="2" t="s">
        <v>1</v>
      </c>
      <c r="G64" s="2" t="s">
        <v>1</v>
      </c>
      <c r="H64" s="2" t="s">
        <v>1</v>
      </c>
      <c r="I64" s="2" t="s">
        <v>1</v>
      </c>
      <c r="J64" s="1" t="s">
        <v>0</v>
      </c>
      <c r="K64" s="2" t="s">
        <v>1</v>
      </c>
      <c r="M64" t="s">
        <v>17</v>
      </c>
    </row>
    <row r="65" spans="4:13" x14ac:dyDescent="0.25">
      <c r="D65" s="1" t="s">
        <v>0</v>
      </c>
      <c r="E65" s="2" t="s">
        <v>1</v>
      </c>
      <c r="F65" s="2" t="s">
        <v>1</v>
      </c>
      <c r="G65" s="1" t="s">
        <v>0</v>
      </c>
      <c r="H65" s="1" t="s">
        <v>0</v>
      </c>
      <c r="I65" s="2" t="s">
        <v>1</v>
      </c>
      <c r="J65" s="2" t="s">
        <v>1</v>
      </c>
      <c r="K65" s="1" t="s">
        <v>0</v>
      </c>
    </row>
    <row r="66" spans="4:13" x14ac:dyDescent="0.25">
      <c r="D66" s="9"/>
      <c r="E66" s="9"/>
      <c r="F66" s="9"/>
      <c r="G66" s="9"/>
      <c r="H66" s="9"/>
      <c r="I66" s="9"/>
      <c r="J66" s="9"/>
      <c r="K66" s="9"/>
    </row>
    <row r="68" spans="4:13" x14ac:dyDescent="0.25">
      <c r="D68" s="1" t="s">
        <v>0</v>
      </c>
      <c r="E68" s="2" t="s">
        <v>1</v>
      </c>
      <c r="F68" s="2" t="s">
        <v>1</v>
      </c>
      <c r="G68" s="1" t="s">
        <v>0</v>
      </c>
      <c r="H68" s="1" t="s">
        <v>0</v>
      </c>
      <c r="I68" s="2" t="s">
        <v>1</v>
      </c>
      <c r="J68" s="2" t="s">
        <v>1</v>
      </c>
      <c r="K68" s="1" t="s">
        <v>0</v>
      </c>
    </row>
    <row r="69" spans="4:13" x14ac:dyDescent="0.25">
      <c r="D69" s="2" t="s">
        <v>1</v>
      </c>
      <c r="E69" s="2" t="s">
        <v>1</v>
      </c>
      <c r="F69" s="1" t="s">
        <v>0</v>
      </c>
      <c r="G69" s="2" t="s">
        <v>1</v>
      </c>
      <c r="H69" s="2" t="s">
        <v>1</v>
      </c>
      <c r="I69" s="1" t="s">
        <v>0</v>
      </c>
      <c r="J69" s="2" t="s">
        <v>1</v>
      </c>
      <c r="K69" s="2" t="s">
        <v>1</v>
      </c>
      <c r="M69" t="s">
        <v>19</v>
      </c>
    </row>
    <row r="70" spans="4:13" x14ac:dyDescent="0.25">
      <c r="D70" s="2" t="s">
        <v>1</v>
      </c>
      <c r="E70" s="2" t="s">
        <v>1</v>
      </c>
      <c r="F70" s="1" t="s">
        <v>0</v>
      </c>
      <c r="G70" s="2" t="s">
        <v>1</v>
      </c>
      <c r="H70" s="2" t="s">
        <v>1</v>
      </c>
      <c r="I70" s="1" t="s">
        <v>0</v>
      </c>
      <c r="J70" s="2" t="s">
        <v>1</v>
      </c>
      <c r="K70" s="2" t="s">
        <v>1</v>
      </c>
    </row>
    <row r="71" spans="4:13" x14ac:dyDescent="0.25">
      <c r="D71" s="1" t="s">
        <v>0</v>
      </c>
      <c r="E71" s="2" t="s">
        <v>1</v>
      </c>
      <c r="F71" s="2" t="s">
        <v>1</v>
      </c>
      <c r="G71" s="1" t="s">
        <v>0</v>
      </c>
      <c r="H71" s="1" t="s">
        <v>0</v>
      </c>
      <c r="I71" s="2" t="s">
        <v>1</v>
      </c>
      <c r="J71" s="2" t="s">
        <v>1</v>
      </c>
      <c r="K71" s="1" t="s">
        <v>0</v>
      </c>
    </row>
    <row r="74" spans="4:13" x14ac:dyDescent="0.25">
      <c r="D74" s="2" t="s">
        <v>1</v>
      </c>
      <c r="E74" s="2" t="s">
        <v>1</v>
      </c>
      <c r="F74" s="1" t="s">
        <v>0</v>
      </c>
      <c r="G74" s="2" t="s">
        <v>1</v>
      </c>
      <c r="H74" s="2" t="s">
        <v>1</v>
      </c>
      <c r="I74" s="1" t="s">
        <v>0</v>
      </c>
      <c r="J74" s="2" t="s">
        <v>1</v>
      </c>
      <c r="K74" s="2" t="s">
        <v>1</v>
      </c>
    </row>
    <row r="75" spans="4:13" x14ac:dyDescent="0.25">
      <c r="D75" s="1" t="s">
        <v>0</v>
      </c>
      <c r="E75" s="2" t="s">
        <v>1</v>
      </c>
      <c r="F75" s="2" t="s">
        <v>1</v>
      </c>
      <c r="G75" s="1" t="s">
        <v>0</v>
      </c>
      <c r="H75" s="1" t="s">
        <v>0</v>
      </c>
      <c r="I75" s="2" t="s">
        <v>1</v>
      </c>
      <c r="J75" s="2" t="s">
        <v>1</v>
      </c>
      <c r="K75" s="1" t="s">
        <v>0</v>
      </c>
      <c r="M75" t="s">
        <v>18</v>
      </c>
    </row>
    <row r="76" spans="4:13" x14ac:dyDescent="0.25">
      <c r="D76" s="1" t="s">
        <v>0</v>
      </c>
      <c r="E76" s="2" t="s">
        <v>1</v>
      </c>
      <c r="F76" s="2" t="s">
        <v>1</v>
      </c>
      <c r="G76" s="1" t="s">
        <v>0</v>
      </c>
      <c r="H76" s="1" t="s">
        <v>0</v>
      </c>
      <c r="I76" s="2" t="s">
        <v>1</v>
      </c>
      <c r="J76" s="2" t="s">
        <v>1</v>
      </c>
      <c r="K76" s="1" t="s">
        <v>0</v>
      </c>
    </row>
    <row r="77" spans="4:13" x14ac:dyDescent="0.25">
      <c r="D77" s="2" t="s">
        <v>1</v>
      </c>
      <c r="E77" s="2" t="s">
        <v>1</v>
      </c>
      <c r="F77" s="1" t="s">
        <v>0</v>
      </c>
      <c r="G77" s="2" t="s">
        <v>1</v>
      </c>
      <c r="H77" s="2" t="s">
        <v>1</v>
      </c>
      <c r="I77" s="1" t="s">
        <v>0</v>
      </c>
      <c r="J77" s="2" t="s">
        <v>1</v>
      </c>
      <c r="K77" s="2" t="s">
        <v>1</v>
      </c>
    </row>
    <row r="80" spans="4:13" x14ac:dyDescent="0.25">
      <c r="D80" s="1" t="s">
        <v>0</v>
      </c>
      <c r="E80" s="2" t="s">
        <v>1</v>
      </c>
      <c r="F80" s="1" t="s">
        <v>0</v>
      </c>
      <c r="G80" s="2" t="s">
        <v>1</v>
      </c>
      <c r="H80" s="2" t="s">
        <v>1</v>
      </c>
      <c r="I80" s="1" t="s">
        <v>0</v>
      </c>
      <c r="J80" s="2" t="s">
        <v>1</v>
      </c>
      <c r="K80" s="1" t="s">
        <v>0</v>
      </c>
    </row>
    <row r="81" spans="4:11" x14ac:dyDescent="0.25">
      <c r="D81" s="2" t="s">
        <v>1</v>
      </c>
      <c r="E81" s="1" t="s">
        <v>0</v>
      </c>
      <c r="F81" s="2" t="s">
        <v>1</v>
      </c>
      <c r="G81" s="2" t="s">
        <v>1</v>
      </c>
      <c r="H81" s="2" t="s">
        <v>1</v>
      </c>
      <c r="I81" s="2" t="s">
        <v>1</v>
      </c>
      <c r="J81" s="1" t="s">
        <v>0</v>
      </c>
      <c r="K81" s="2" t="s">
        <v>1</v>
      </c>
    </row>
    <row r="82" spans="4:11" x14ac:dyDescent="0.25">
      <c r="D82" s="2" t="s">
        <v>1</v>
      </c>
      <c r="E82" s="1" t="s">
        <v>0</v>
      </c>
      <c r="F82" s="2" t="s">
        <v>1</v>
      </c>
      <c r="G82" s="2" t="s">
        <v>1</v>
      </c>
      <c r="H82" s="2" t="s">
        <v>1</v>
      </c>
      <c r="I82" s="2" t="s">
        <v>1</v>
      </c>
      <c r="J82" s="1" t="s">
        <v>0</v>
      </c>
      <c r="K82" s="2" t="s">
        <v>1</v>
      </c>
    </row>
    <row r="83" spans="4:11" x14ac:dyDescent="0.25">
      <c r="D83" s="1" t="s">
        <v>0</v>
      </c>
      <c r="E83" s="2" t="s">
        <v>1</v>
      </c>
      <c r="F83" s="1" t="s">
        <v>0</v>
      </c>
      <c r="G83" s="2" t="s">
        <v>1</v>
      </c>
      <c r="H83" s="2" t="s">
        <v>1</v>
      </c>
      <c r="I83" s="1" t="s">
        <v>0</v>
      </c>
      <c r="J83" s="2" t="s">
        <v>1</v>
      </c>
      <c r="K83" s="1" t="s">
        <v>0</v>
      </c>
    </row>
    <row r="86" spans="4:11" x14ac:dyDescent="0.25">
      <c r="D86" s="1" t="s">
        <v>0</v>
      </c>
      <c r="E86" s="1" t="s">
        <v>0</v>
      </c>
      <c r="F86" s="2" t="s">
        <v>1</v>
      </c>
      <c r="G86" s="2" t="s">
        <v>1</v>
      </c>
      <c r="H86" s="2" t="s">
        <v>1</v>
      </c>
      <c r="I86" s="2" t="s">
        <v>1</v>
      </c>
      <c r="J86" s="1" t="s">
        <v>0</v>
      </c>
      <c r="K86" s="1" t="s">
        <v>0</v>
      </c>
    </row>
    <row r="87" spans="4:11" x14ac:dyDescent="0.25">
      <c r="D87" s="2" t="s">
        <v>1</v>
      </c>
      <c r="E87" s="2" t="s">
        <v>1</v>
      </c>
      <c r="F87" s="1" t="s">
        <v>0</v>
      </c>
      <c r="G87" s="2" t="s">
        <v>1</v>
      </c>
      <c r="H87" s="2" t="s">
        <v>1</v>
      </c>
      <c r="I87" s="1" t="s">
        <v>0</v>
      </c>
      <c r="J87" s="2" t="s">
        <v>1</v>
      </c>
      <c r="K87" s="2" t="s">
        <v>1</v>
      </c>
    </row>
    <row r="88" spans="4:11" x14ac:dyDescent="0.25">
      <c r="D88" s="2" t="s">
        <v>1</v>
      </c>
      <c r="E88" s="2" t="s">
        <v>1</v>
      </c>
      <c r="F88" s="1" t="s">
        <v>0</v>
      </c>
      <c r="G88" s="2" t="s">
        <v>1</v>
      </c>
      <c r="H88" s="2" t="s">
        <v>1</v>
      </c>
      <c r="I88" s="1" t="s">
        <v>0</v>
      </c>
      <c r="J88" s="2" t="s">
        <v>1</v>
      </c>
      <c r="K88" s="2" t="s">
        <v>1</v>
      </c>
    </row>
    <row r="89" spans="4:11" x14ac:dyDescent="0.25">
      <c r="D89" s="1" t="s">
        <v>0</v>
      </c>
      <c r="E89" s="1" t="s">
        <v>0</v>
      </c>
      <c r="F89" s="2" t="s">
        <v>1</v>
      </c>
      <c r="G89" s="2" t="s">
        <v>1</v>
      </c>
      <c r="H89" s="2" t="s">
        <v>1</v>
      </c>
      <c r="I89" s="2" t="s">
        <v>1</v>
      </c>
      <c r="J89" s="1" t="s">
        <v>0</v>
      </c>
      <c r="K89" s="1" t="s">
        <v>0</v>
      </c>
    </row>
    <row r="92" spans="4:11" x14ac:dyDescent="0.25">
      <c r="D92" s="1" t="s">
        <v>0</v>
      </c>
      <c r="E92" s="1" t="s">
        <v>0</v>
      </c>
      <c r="F92" s="2" t="s">
        <v>1</v>
      </c>
      <c r="G92" s="2" t="s">
        <v>1</v>
      </c>
      <c r="H92" s="2" t="s">
        <v>1</v>
      </c>
      <c r="I92" s="2" t="s">
        <v>1</v>
      </c>
      <c r="J92" s="1" t="s">
        <v>0</v>
      </c>
      <c r="K92" s="1" t="s">
        <v>0</v>
      </c>
    </row>
    <row r="93" spans="4:11" x14ac:dyDescent="0.25">
      <c r="D93" s="2" t="s">
        <v>1</v>
      </c>
      <c r="E93" s="2" t="s">
        <v>1</v>
      </c>
      <c r="F93" s="1" t="s">
        <v>0</v>
      </c>
      <c r="G93" s="2" t="s">
        <v>1</v>
      </c>
      <c r="H93" s="2" t="s">
        <v>1</v>
      </c>
      <c r="I93" s="1" t="s">
        <v>0</v>
      </c>
      <c r="J93" s="2" t="s">
        <v>1</v>
      </c>
      <c r="K93" s="2" t="s">
        <v>1</v>
      </c>
    </row>
    <row r="94" spans="4:11" x14ac:dyDescent="0.25">
      <c r="D94" s="2" t="s">
        <v>1</v>
      </c>
      <c r="E94" s="2" t="s">
        <v>1</v>
      </c>
      <c r="F94" s="1" t="s">
        <v>0</v>
      </c>
      <c r="G94" s="2" t="s">
        <v>1</v>
      </c>
      <c r="H94" s="2" t="s">
        <v>1</v>
      </c>
      <c r="I94" s="1" t="s">
        <v>0</v>
      </c>
      <c r="J94" s="2" t="s">
        <v>1</v>
      </c>
      <c r="K94" s="2" t="s">
        <v>1</v>
      </c>
    </row>
    <row r="95" spans="4:11" x14ac:dyDescent="0.25">
      <c r="D95" s="1" t="s">
        <v>0</v>
      </c>
      <c r="E95" s="1" t="s">
        <v>0</v>
      </c>
      <c r="F95" s="2" t="s">
        <v>1</v>
      </c>
      <c r="G95" s="2" t="s">
        <v>1</v>
      </c>
      <c r="H95" s="2" t="s">
        <v>1</v>
      </c>
      <c r="I95" s="2" t="s">
        <v>1</v>
      </c>
      <c r="J95" s="1" t="s">
        <v>0</v>
      </c>
      <c r="K95" s="1" t="s">
        <v>0</v>
      </c>
    </row>
    <row r="98" spans="4:13" x14ac:dyDescent="0.25">
      <c r="D98" s="1" t="s">
        <v>0</v>
      </c>
      <c r="E98" s="2" t="s">
        <v>1</v>
      </c>
      <c r="F98" s="2" t="s">
        <v>1</v>
      </c>
      <c r="G98" s="1" t="s">
        <v>0</v>
      </c>
      <c r="H98" s="1" t="s">
        <v>0</v>
      </c>
      <c r="I98" s="2" t="s">
        <v>1</v>
      </c>
      <c r="J98" s="2" t="s">
        <v>1</v>
      </c>
      <c r="K98" s="1" t="s">
        <v>0</v>
      </c>
    </row>
    <row r="99" spans="4:13" x14ac:dyDescent="0.25">
      <c r="D99" s="2" t="s">
        <v>1</v>
      </c>
      <c r="E99" s="1" t="s">
        <v>0</v>
      </c>
      <c r="F99" s="2" t="s">
        <v>1</v>
      </c>
      <c r="G99" s="2" t="s">
        <v>1</v>
      </c>
      <c r="H99" s="2" t="s">
        <v>1</v>
      </c>
      <c r="I99" s="2" t="s">
        <v>1</v>
      </c>
      <c r="J99" s="1" t="s">
        <v>0</v>
      </c>
      <c r="K99" s="2" t="s">
        <v>1</v>
      </c>
      <c r="M99" t="s">
        <v>20</v>
      </c>
    </row>
    <row r="100" spans="4:13" x14ac:dyDescent="0.25">
      <c r="D100" s="2" t="s">
        <v>1</v>
      </c>
      <c r="E100" s="1" t="s">
        <v>0</v>
      </c>
      <c r="F100" s="2" t="s">
        <v>1</v>
      </c>
      <c r="G100" s="2" t="s">
        <v>1</v>
      </c>
      <c r="H100" s="2" t="s">
        <v>1</v>
      </c>
      <c r="I100" s="2" t="s">
        <v>1</v>
      </c>
      <c r="J100" s="1" t="s">
        <v>0</v>
      </c>
      <c r="K100" s="2" t="s">
        <v>1</v>
      </c>
      <c r="M100" t="s">
        <v>21</v>
      </c>
    </row>
    <row r="101" spans="4:13" x14ac:dyDescent="0.25">
      <c r="D101" s="1" t="s">
        <v>0</v>
      </c>
      <c r="E101" s="2" t="s">
        <v>1</v>
      </c>
      <c r="F101" s="2" t="s">
        <v>1</v>
      </c>
      <c r="G101" s="1" t="s">
        <v>0</v>
      </c>
      <c r="H101" s="1" t="s">
        <v>0</v>
      </c>
      <c r="I101" s="2" t="s">
        <v>1</v>
      </c>
      <c r="J101" s="2" t="s">
        <v>1</v>
      </c>
      <c r="K101" s="1" t="s">
        <v>0</v>
      </c>
    </row>
    <row r="102" spans="4:13" x14ac:dyDescent="0.25">
      <c r="D102" s="1" t="s">
        <v>0</v>
      </c>
      <c r="E102" s="2" t="s">
        <v>1</v>
      </c>
      <c r="F102" s="2" t="s">
        <v>1</v>
      </c>
      <c r="G102" s="1" t="s">
        <v>0</v>
      </c>
      <c r="H102" s="1" t="s">
        <v>0</v>
      </c>
      <c r="I102" s="2" t="s">
        <v>1</v>
      </c>
      <c r="J102" s="2" t="s">
        <v>1</v>
      </c>
      <c r="K102" s="1" t="s">
        <v>0</v>
      </c>
    </row>
    <row r="103" spans="4:13" x14ac:dyDescent="0.25">
      <c r="D103" s="2" t="s">
        <v>1</v>
      </c>
      <c r="E103" s="1" t="s">
        <v>0</v>
      </c>
      <c r="F103" s="2" t="s">
        <v>1</v>
      </c>
      <c r="G103" s="2" t="s">
        <v>1</v>
      </c>
      <c r="H103" s="2" t="s">
        <v>1</v>
      </c>
      <c r="I103" s="2" t="s">
        <v>1</v>
      </c>
      <c r="J103" s="1" t="s">
        <v>0</v>
      </c>
      <c r="K103" s="2" t="s">
        <v>1</v>
      </c>
    </row>
    <row r="104" spans="4:13" x14ac:dyDescent="0.25">
      <c r="D104" s="2" t="s">
        <v>1</v>
      </c>
      <c r="E104" s="1" t="s">
        <v>0</v>
      </c>
      <c r="F104" s="2" t="s">
        <v>1</v>
      </c>
      <c r="G104" s="2" t="s">
        <v>1</v>
      </c>
      <c r="H104" s="2" t="s">
        <v>1</v>
      </c>
      <c r="I104" s="2" t="s">
        <v>1</v>
      </c>
      <c r="J104" s="1" t="s">
        <v>0</v>
      </c>
      <c r="K104" s="2" t="s">
        <v>1</v>
      </c>
    </row>
    <row r="105" spans="4:13" x14ac:dyDescent="0.25">
      <c r="D105" s="1" t="s">
        <v>0</v>
      </c>
      <c r="E105" s="2" t="s">
        <v>1</v>
      </c>
      <c r="F105" s="2" t="s">
        <v>1</v>
      </c>
      <c r="G105" s="1" t="s">
        <v>0</v>
      </c>
      <c r="H105" s="1" t="s">
        <v>0</v>
      </c>
      <c r="I105" s="2" t="s">
        <v>1</v>
      </c>
      <c r="J105" s="2" t="s">
        <v>1</v>
      </c>
      <c r="K105" s="1" t="s">
        <v>0</v>
      </c>
    </row>
    <row r="108" spans="4:13" x14ac:dyDescent="0.25">
      <c r="D108" s="1" t="s">
        <v>0</v>
      </c>
      <c r="E108" s="2" t="s">
        <v>1</v>
      </c>
      <c r="F108" s="2" t="s">
        <v>1</v>
      </c>
      <c r="G108" s="1" t="s">
        <v>0</v>
      </c>
      <c r="H108" s="1" t="s">
        <v>0</v>
      </c>
      <c r="I108" s="2" t="s">
        <v>1</v>
      </c>
      <c r="J108" s="2" t="s">
        <v>1</v>
      </c>
      <c r="K108" s="1" t="s">
        <v>0</v>
      </c>
    </row>
    <row r="109" spans="4:13" x14ac:dyDescent="0.25">
      <c r="D109" s="2" t="s">
        <v>1</v>
      </c>
      <c r="E109" s="2" t="s">
        <v>1</v>
      </c>
      <c r="F109" s="1" t="s">
        <v>0</v>
      </c>
      <c r="G109" s="2" t="s">
        <v>1</v>
      </c>
      <c r="H109" s="2" t="s">
        <v>1</v>
      </c>
      <c r="I109" s="1" t="s">
        <v>0</v>
      </c>
      <c r="J109" s="2" t="s">
        <v>1</v>
      </c>
      <c r="K109" s="2" t="s">
        <v>1</v>
      </c>
    </row>
    <row r="110" spans="4:13" x14ac:dyDescent="0.25">
      <c r="D110" s="2" t="s">
        <v>1</v>
      </c>
      <c r="E110" s="1" t="s">
        <v>0</v>
      </c>
      <c r="F110" s="2" t="s">
        <v>1</v>
      </c>
      <c r="G110" s="2" t="s">
        <v>1</v>
      </c>
      <c r="H110" s="2" t="s">
        <v>1</v>
      </c>
      <c r="I110" s="2" t="s">
        <v>1</v>
      </c>
      <c r="J110" s="1" t="s">
        <v>0</v>
      </c>
      <c r="K110" s="2" t="s">
        <v>1</v>
      </c>
    </row>
    <row r="111" spans="4:13" x14ac:dyDescent="0.25">
      <c r="D111" s="1" t="s">
        <v>0</v>
      </c>
      <c r="E111" s="2" t="s">
        <v>1</v>
      </c>
      <c r="F111" s="2" t="s">
        <v>1</v>
      </c>
      <c r="G111" s="1" t="s">
        <v>0</v>
      </c>
      <c r="H111" s="1" t="s">
        <v>0</v>
      </c>
      <c r="I111" s="2" t="s">
        <v>1</v>
      </c>
      <c r="J111" s="2" t="s">
        <v>1</v>
      </c>
      <c r="K111" s="1" t="s">
        <v>0</v>
      </c>
    </row>
    <row r="112" spans="4:13" x14ac:dyDescent="0.25">
      <c r="D112" s="1" t="s">
        <v>0</v>
      </c>
      <c r="E112" s="2" t="s">
        <v>1</v>
      </c>
      <c r="F112" s="2" t="s">
        <v>1</v>
      </c>
      <c r="G112" s="1" t="s">
        <v>0</v>
      </c>
      <c r="H112" s="1" t="s">
        <v>0</v>
      </c>
      <c r="I112" s="2" t="s">
        <v>1</v>
      </c>
      <c r="J112" s="2" t="s">
        <v>1</v>
      </c>
      <c r="K112" s="1" t="s">
        <v>0</v>
      </c>
    </row>
    <row r="113" spans="4:13" x14ac:dyDescent="0.25">
      <c r="D113" s="2" t="s">
        <v>1</v>
      </c>
      <c r="E113" s="1" t="s">
        <v>0</v>
      </c>
      <c r="F113" s="2" t="s">
        <v>1</v>
      </c>
      <c r="G113" s="2" t="s">
        <v>1</v>
      </c>
      <c r="H113" s="2" t="s">
        <v>1</v>
      </c>
      <c r="I113" s="2" t="s">
        <v>1</v>
      </c>
      <c r="J113" s="1" t="s">
        <v>0</v>
      </c>
      <c r="K113" s="2" t="s">
        <v>1</v>
      </c>
    </row>
    <row r="114" spans="4:13" x14ac:dyDescent="0.25">
      <c r="D114" s="2" t="s">
        <v>1</v>
      </c>
      <c r="E114" s="2" t="s">
        <v>1</v>
      </c>
      <c r="F114" s="1" t="s">
        <v>0</v>
      </c>
      <c r="G114" s="2" t="s">
        <v>1</v>
      </c>
      <c r="H114" s="2" t="s">
        <v>1</v>
      </c>
      <c r="I114" s="1" t="s">
        <v>0</v>
      </c>
      <c r="J114" s="2" t="s">
        <v>1</v>
      </c>
      <c r="K114" s="2" t="s">
        <v>1</v>
      </c>
    </row>
    <row r="115" spans="4:13" x14ac:dyDescent="0.25">
      <c r="D115" s="1" t="s">
        <v>0</v>
      </c>
      <c r="E115" s="2" t="s">
        <v>1</v>
      </c>
      <c r="F115" s="2" t="s">
        <v>1</v>
      </c>
      <c r="G115" s="1" t="s">
        <v>0</v>
      </c>
      <c r="H115" s="1" t="s">
        <v>0</v>
      </c>
      <c r="I115" s="2" t="s">
        <v>1</v>
      </c>
      <c r="J115" s="2" t="s">
        <v>1</v>
      </c>
      <c r="K115" s="1" t="s">
        <v>0</v>
      </c>
    </row>
    <row r="118" spans="4:13" x14ac:dyDescent="0.25">
      <c r="D118" s="1" t="s">
        <v>0</v>
      </c>
      <c r="E118" s="2" t="s">
        <v>1</v>
      </c>
      <c r="F118" s="2" t="s">
        <v>1</v>
      </c>
      <c r="G118" s="1" t="s">
        <v>0</v>
      </c>
      <c r="H118" s="1" t="s">
        <v>0</v>
      </c>
      <c r="I118" s="2" t="s">
        <v>1</v>
      </c>
      <c r="J118" s="2" t="s">
        <v>1</v>
      </c>
      <c r="K118" s="1" t="s">
        <v>0</v>
      </c>
    </row>
    <row r="119" spans="4:13" x14ac:dyDescent="0.25">
      <c r="D119" s="2" t="s">
        <v>1</v>
      </c>
      <c r="E119" s="2" t="s">
        <v>1</v>
      </c>
      <c r="F119" s="1" t="s">
        <v>0</v>
      </c>
      <c r="G119" s="2" t="s">
        <v>1</v>
      </c>
      <c r="H119" s="2" t="s">
        <v>1</v>
      </c>
      <c r="I119" s="1" t="s">
        <v>0</v>
      </c>
      <c r="J119" s="2" t="s">
        <v>1</v>
      </c>
      <c r="K119" s="2" t="s">
        <v>1</v>
      </c>
    </row>
    <row r="120" spans="4:13" x14ac:dyDescent="0.25">
      <c r="D120" s="2" t="s">
        <v>1</v>
      </c>
      <c r="E120" s="1" t="s">
        <v>0</v>
      </c>
      <c r="F120" s="2" t="s">
        <v>1</v>
      </c>
      <c r="G120" s="1" t="s">
        <v>0</v>
      </c>
      <c r="H120" s="2" t="s">
        <v>1</v>
      </c>
      <c r="I120" s="2" t="s">
        <v>1</v>
      </c>
      <c r="J120" s="1" t="s">
        <v>0</v>
      </c>
      <c r="K120" s="2" t="s">
        <v>1</v>
      </c>
      <c r="M120" t="s">
        <v>22</v>
      </c>
    </row>
    <row r="121" spans="4:13" x14ac:dyDescent="0.25">
      <c r="D121" s="1" t="s">
        <v>0</v>
      </c>
      <c r="E121" s="2" t="s">
        <v>1</v>
      </c>
      <c r="F121" s="2" t="s">
        <v>1</v>
      </c>
      <c r="G121" s="2" t="s">
        <v>1</v>
      </c>
      <c r="H121" s="2" t="s">
        <v>1</v>
      </c>
      <c r="I121" s="1" t="s">
        <v>0</v>
      </c>
      <c r="J121" s="2" t="s">
        <v>1</v>
      </c>
      <c r="K121" s="1" t="s">
        <v>0</v>
      </c>
      <c r="M121" t="s">
        <v>24</v>
      </c>
    </row>
    <row r="122" spans="4:13" x14ac:dyDescent="0.25">
      <c r="D122" s="1" t="s">
        <v>0</v>
      </c>
      <c r="E122" s="2" t="s">
        <v>1</v>
      </c>
      <c r="F122" s="1" t="s">
        <v>0</v>
      </c>
      <c r="G122" s="2" t="s">
        <v>1</v>
      </c>
      <c r="H122" s="2" t="s">
        <v>1</v>
      </c>
      <c r="I122" s="2" t="s">
        <v>1</v>
      </c>
      <c r="J122" s="2" t="s">
        <v>1</v>
      </c>
      <c r="K122" s="1" t="s">
        <v>0</v>
      </c>
    </row>
    <row r="123" spans="4:13" x14ac:dyDescent="0.25">
      <c r="D123" s="2" t="s">
        <v>1</v>
      </c>
      <c r="E123" s="1" t="s">
        <v>0</v>
      </c>
      <c r="F123" s="2" t="s">
        <v>1</v>
      </c>
      <c r="G123" s="2" t="s">
        <v>1</v>
      </c>
      <c r="H123" s="1" t="s">
        <v>0</v>
      </c>
      <c r="I123" s="2" t="s">
        <v>1</v>
      </c>
      <c r="J123" s="1" t="s">
        <v>0</v>
      </c>
      <c r="K123" s="2" t="s">
        <v>1</v>
      </c>
    </row>
    <row r="124" spans="4:13" x14ac:dyDescent="0.25">
      <c r="D124" s="2" t="s">
        <v>1</v>
      </c>
      <c r="E124" s="2" t="s">
        <v>1</v>
      </c>
      <c r="F124" s="1" t="s">
        <v>0</v>
      </c>
      <c r="G124" s="2" t="s">
        <v>1</v>
      </c>
      <c r="H124" s="2" t="s">
        <v>1</v>
      </c>
      <c r="I124" s="1" t="s">
        <v>0</v>
      </c>
      <c r="J124" s="2" t="s">
        <v>1</v>
      </c>
      <c r="K124" s="2" t="s">
        <v>1</v>
      </c>
    </row>
    <row r="125" spans="4:13" x14ac:dyDescent="0.25">
      <c r="D125" s="1" t="s">
        <v>0</v>
      </c>
      <c r="E125" s="2" t="s">
        <v>1</v>
      </c>
      <c r="F125" s="2" t="s">
        <v>1</v>
      </c>
      <c r="G125" s="1" t="s">
        <v>0</v>
      </c>
      <c r="H125" s="1" t="s">
        <v>0</v>
      </c>
      <c r="I125" s="2" t="s">
        <v>1</v>
      </c>
      <c r="J125" s="2" t="s">
        <v>1</v>
      </c>
      <c r="K125" s="1" t="s">
        <v>0</v>
      </c>
    </row>
    <row r="128" spans="4:13" x14ac:dyDescent="0.25">
      <c r="D128" s="1" t="s">
        <v>0</v>
      </c>
      <c r="E128" s="2" t="s">
        <v>1</v>
      </c>
      <c r="F128" s="2" t="s">
        <v>1</v>
      </c>
      <c r="G128" s="1" t="s">
        <v>0</v>
      </c>
      <c r="H128" s="1" t="s">
        <v>0</v>
      </c>
      <c r="I128" s="2" t="s">
        <v>1</v>
      </c>
      <c r="J128" s="2" t="s">
        <v>1</v>
      </c>
      <c r="K128" s="1" t="s">
        <v>0</v>
      </c>
      <c r="M128" t="s">
        <v>23</v>
      </c>
    </row>
    <row r="129" spans="4:13" x14ac:dyDescent="0.25">
      <c r="D129" s="2" t="s">
        <v>1</v>
      </c>
      <c r="E129" s="1" t="s">
        <v>0</v>
      </c>
      <c r="F129" s="2" t="s">
        <v>1</v>
      </c>
      <c r="G129" s="2" t="s">
        <v>1</v>
      </c>
      <c r="H129" s="2" t="s">
        <v>1</v>
      </c>
      <c r="I129" s="2" t="s">
        <v>1</v>
      </c>
      <c r="J129" s="1" t="s">
        <v>0</v>
      </c>
      <c r="K129" s="2" t="s">
        <v>1</v>
      </c>
    </row>
    <row r="130" spans="4:13" x14ac:dyDescent="0.25">
      <c r="D130" s="2" t="s">
        <v>1</v>
      </c>
      <c r="E130" s="2" t="s">
        <v>1</v>
      </c>
      <c r="F130" s="1" t="s">
        <v>0</v>
      </c>
      <c r="G130" s="2" t="s">
        <v>1</v>
      </c>
      <c r="H130" s="2" t="s">
        <v>1</v>
      </c>
      <c r="I130" s="1" t="s">
        <v>0</v>
      </c>
      <c r="J130" s="2" t="s">
        <v>1</v>
      </c>
      <c r="K130" s="2" t="s">
        <v>1</v>
      </c>
      <c r="M130" t="s">
        <v>25</v>
      </c>
    </row>
    <row r="131" spans="4:13" x14ac:dyDescent="0.25">
      <c r="D131" s="1" t="s">
        <v>0</v>
      </c>
      <c r="E131" s="2" t="s">
        <v>1</v>
      </c>
      <c r="F131" s="2" t="s">
        <v>1</v>
      </c>
      <c r="G131" s="1" t="s">
        <v>0</v>
      </c>
      <c r="H131" s="1" t="s">
        <v>0</v>
      </c>
      <c r="I131" s="2" t="s">
        <v>1</v>
      </c>
      <c r="J131" s="2" t="s">
        <v>1</v>
      </c>
      <c r="K131" s="1" t="s">
        <v>0</v>
      </c>
      <c r="M131" t="s">
        <v>26</v>
      </c>
    </row>
    <row r="132" spans="4:13" x14ac:dyDescent="0.25">
      <c r="D132" s="1" t="s">
        <v>0</v>
      </c>
      <c r="E132" s="2" t="s">
        <v>1</v>
      </c>
      <c r="F132" s="2" t="s">
        <v>1</v>
      </c>
      <c r="G132" s="1" t="s">
        <v>0</v>
      </c>
      <c r="H132" s="1" t="s">
        <v>0</v>
      </c>
      <c r="I132" s="2" t="s">
        <v>1</v>
      </c>
      <c r="J132" s="2" t="s">
        <v>1</v>
      </c>
      <c r="K132" s="1" t="s">
        <v>0</v>
      </c>
    </row>
    <row r="133" spans="4:13" x14ac:dyDescent="0.25">
      <c r="D133" s="2" t="s">
        <v>1</v>
      </c>
      <c r="E133" s="2" t="s">
        <v>1</v>
      </c>
      <c r="F133" s="1" t="s">
        <v>0</v>
      </c>
      <c r="G133" s="2" t="s">
        <v>1</v>
      </c>
      <c r="H133" s="2" t="s">
        <v>1</v>
      </c>
      <c r="I133" s="1" t="s">
        <v>0</v>
      </c>
      <c r="J133" s="2" t="s">
        <v>1</v>
      </c>
      <c r="K133" s="2" t="s">
        <v>1</v>
      </c>
      <c r="M133" t="s">
        <v>27</v>
      </c>
    </row>
    <row r="134" spans="4:13" x14ac:dyDescent="0.25">
      <c r="D134" s="2" t="s">
        <v>1</v>
      </c>
      <c r="E134" s="1" t="s">
        <v>0</v>
      </c>
      <c r="F134" s="2" t="s">
        <v>1</v>
      </c>
      <c r="G134" s="2" t="s">
        <v>1</v>
      </c>
      <c r="H134" s="2" t="s">
        <v>1</v>
      </c>
      <c r="I134" s="2" t="s">
        <v>1</v>
      </c>
      <c r="J134" s="1" t="s">
        <v>0</v>
      </c>
      <c r="K134" s="2" t="s">
        <v>1</v>
      </c>
      <c r="M134" t="s">
        <v>28</v>
      </c>
    </row>
    <row r="135" spans="4:13" x14ac:dyDescent="0.25">
      <c r="D135" s="1" t="s">
        <v>0</v>
      </c>
      <c r="E135" s="2" t="s">
        <v>1</v>
      </c>
      <c r="F135" s="2" t="s">
        <v>1</v>
      </c>
      <c r="G135" s="1" t="s">
        <v>0</v>
      </c>
      <c r="H135" s="1" t="s">
        <v>0</v>
      </c>
      <c r="I135" s="2" t="s">
        <v>1</v>
      </c>
      <c r="J135" s="2" t="s">
        <v>1</v>
      </c>
      <c r="K135" s="1" t="s">
        <v>0</v>
      </c>
    </row>
    <row r="139" spans="4:13" x14ac:dyDescent="0.25">
      <c r="D139" s="2" t="s">
        <v>1</v>
      </c>
      <c r="E139" s="2" t="s">
        <v>1</v>
      </c>
      <c r="F139" s="1" t="s">
        <v>0</v>
      </c>
      <c r="G139" s="2" t="s">
        <v>1</v>
      </c>
      <c r="H139" s="2" t="s">
        <v>1</v>
      </c>
      <c r="I139" s="1" t="s">
        <v>0</v>
      </c>
      <c r="J139" s="2" t="s">
        <v>1</v>
      </c>
      <c r="K139" s="2" t="s">
        <v>1</v>
      </c>
    </row>
    <row r="140" spans="4:13" x14ac:dyDescent="0.25">
      <c r="D140" s="1" t="s">
        <v>0</v>
      </c>
      <c r="E140" s="2" t="s">
        <v>1</v>
      </c>
      <c r="F140" s="2" t="s">
        <v>1</v>
      </c>
      <c r="G140" s="1" t="s">
        <v>0</v>
      </c>
      <c r="H140" s="1" t="s">
        <v>0</v>
      </c>
      <c r="I140" s="2" t="s">
        <v>1</v>
      </c>
      <c r="J140" s="2" t="s">
        <v>1</v>
      </c>
      <c r="K140" s="1" t="s">
        <v>0</v>
      </c>
    </row>
    <row r="141" spans="4:13" x14ac:dyDescent="0.25">
      <c r="D141" s="1" t="s">
        <v>0</v>
      </c>
      <c r="E141" s="2" t="s">
        <v>1</v>
      </c>
      <c r="F141" s="2" t="s">
        <v>1</v>
      </c>
      <c r="G141" s="1" t="s">
        <v>0</v>
      </c>
      <c r="H141" s="1" t="s">
        <v>0</v>
      </c>
      <c r="I141" s="2" t="s">
        <v>1</v>
      </c>
      <c r="J141" s="2" t="s">
        <v>1</v>
      </c>
      <c r="K141" s="1" t="s">
        <v>0</v>
      </c>
    </row>
    <row r="142" spans="4:13" x14ac:dyDescent="0.25">
      <c r="D142" s="2" t="s">
        <v>1</v>
      </c>
      <c r="E142" s="2" t="s">
        <v>1</v>
      </c>
      <c r="F142" s="1" t="s">
        <v>0</v>
      </c>
      <c r="G142" s="2" t="s">
        <v>1</v>
      </c>
      <c r="H142" s="2" t="s">
        <v>1</v>
      </c>
      <c r="I142" s="1" t="s">
        <v>0</v>
      </c>
      <c r="J142" s="2" t="s">
        <v>1</v>
      </c>
      <c r="K142" s="2" t="s">
        <v>1</v>
      </c>
    </row>
    <row r="145" spans="4:13" x14ac:dyDescent="0.25">
      <c r="D145" s="2" t="s">
        <v>1</v>
      </c>
      <c r="E145" s="1" t="s">
        <v>0</v>
      </c>
      <c r="F145" s="2" t="s">
        <v>1</v>
      </c>
      <c r="G145" s="1" t="s">
        <v>0</v>
      </c>
      <c r="M145" t="s">
        <v>29</v>
      </c>
    </row>
    <row r="146" spans="4:13" x14ac:dyDescent="0.25">
      <c r="D146" s="1" t="s">
        <v>0</v>
      </c>
      <c r="E146" s="2" t="s">
        <v>1</v>
      </c>
      <c r="F146" s="2" t="s">
        <v>1</v>
      </c>
      <c r="G146" s="2" t="s">
        <v>1</v>
      </c>
    </row>
    <row r="147" spans="4:13" x14ac:dyDescent="0.25">
      <c r="D147" s="2" t="s">
        <v>1</v>
      </c>
      <c r="E147" s="2" t="s">
        <v>1</v>
      </c>
      <c r="F147" s="2" t="s">
        <v>1</v>
      </c>
      <c r="G147" s="1" t="s">
        <v>0</v>
      </c>
    </row>
    <row r="148" spans="4:13" x14ac:dyDescent="0.25">
      <c r="D148" s="1" t="s">
        <v>0</v>
      </c>
      <c r="E148" s="2" t="s">
        <v>1</v>
      </c>
      <c r="F148" s="1" t="s">
        <v>0</v>
      </c>
      <c r="G148" s="2" t="s">
        <v>1</v>
      </c>
    </row>
    <row r="150" spans="4:13" x14ac:dyDescent="0.25">
      <c r="D150" s="2" t="s">
        <v>1</v>
      </c>
      <c r="E150" s="1" t="s">
        <v>0</v>
      </c>
      <c r="F150" s="2" t="s">
        <v>1</v>
      </c>
      <c r="G150" s="2" t="s">
        <v>1</v>
      </c>
    </row>
    <row r="151" spans="4:13" x14ac:dyDescent="0.25">
      <c r="D151" s="1" t="s">
        <v>0</v>
      </c>
      <c r="E151" s="2" t="s">
        <v>1</v>
      </c>
      <c r="F151" s="1" t="s">
        <v>0</v>
      </c>
      <c r="G151" s="2" t="s">
        <v>1</v>
      </c>
    </row>
    <row r="152" spans="4:13" x14ac:dyDescent="0.25">
      <c r="D152" s="2" t="s">
        <v>1</v>
      </c>
      <c r="E152" s="1" t="s">
        <v>0</v>
      </c>
      <c r="F152" s="2" t="s">
        <v>1</v>
      </c>
      <c r="G152" s="1" t="s">
        <v>0</v>
      </c>
    </row>
    <row r="153" spans="4:13" x14ac:dyDescent="0.25">
      <c r="D153" s="2" t="s">
        <v>1</v>
      </c>
      <c r="E153" s="2" t="s">
        <v>1</v>
      </c>
      <c r="F153" s="1" t="s">
        <v>0</v>
      </c>
      <c r="G153" s="2" t="s">
        <v>1</v>
      </c>
    </row>
    <row r="155" spans="4:13" x14ac:dyDescent="0.25">
      <c r="D155" s="2" t="s">
        <v>1</v>
      </c>
      <c r="E155" s="1" t="s">
        <v>0</v>
      </c>
      <c r="F155" s="2" t="s">
        <v>1</v>
      </c>
      <c r="G155" s="2" t="s">
        <v>1</v>
      </c>
    </row>
    <row r="156" spans="4:13" x14ac:dyDescent="0.25">
      <c r="D156" s="1" t="s">
        <v>0</v>
      </c>
      <c r="E156" s="2" t="s">
        <v>1</v>
      </c>
      <c r="F156" s="1" t="s">
        <v>0</v>
      </c>
      <c r="G156" s="2" t="s">
        <v>1</v>
      </c>
    </row>
    <row r="157" spans="4:13" x14ac:dyDescent="0.25">
      <c r="D157" s="2" t="s">
        <v>1</v>
      </c>
      <c r="E157" s="1" t="s">
        <v>0</v>
      </c>
      <c r="F157" s="2" t="s">
        <v>1</v>
      </c>
      <c r="G157" s="1" t="s">
        <v>0</v>
      </c>
    </row>
    <row r="158" spans="4:13" x14ac:dyDescent="0.25">
      <c r="D158" s="2" t="s">
        <v>1</v>
      </c>
      <c r="E158" s="2" t="s">
        <v>1</v>
      </c>
      <c r="F158" s="1" t="s">
        <v>0</v>
      </c>
      <c r="G158" s="2" t="s">
        <v>1</v>
      </c>
    </row>
    <row r="159" spans="4:13" ht="15.75" thickBot="1" x14ac:dyDescent="0.3">
      <c r="D159" s="8"/>
      <c r="E159" s="8"/>
      <c r="F159" s="8"/>
      <c r="G159" s="8"/>
      <c r="H159" s="8"/>
      <c r="I159" s="8"/>
    </row>
    <row r="160" spans="4:13" x14ac:dyDescent="0.25">
      <c r="D160" s="13"/>
      <c r="E160" s="10"/>
      <c r="F160" s="1"/>
      <c r="G160" s="1"/>
      <c r="H160" s="10"/>
      <c r="I160" s="11"/>
      <c r="J160" s="7"/>
      <c r="M160" t="s">
        <v>30</v>
      </c>
    </row>
    <row r="161" spans="4:13" x14ac:dyDescent="0.25">
      <c r="E161" s="15"/>
      <c r="H161" s="14"/>
      <c r="J161" s="7"/>
      <c r="M161" t="s">
        <v>31</v>
      </c>
    </row>
    <row r="162" spans="4:13" x14ac:dyDescent="0.25">
      <c r="D162" s="1"/>
      <c r="I162" s="14"/>
      <c r="J162" s="7"/>
      <c r="M162" t="s">
        <v>32</v>
      </c>
    </row>
    <row r="163" spans="4:13" ht="15.75" thickBot="1" x14ac:dyDescent="0.3">
      <c r="D163" s="15"/>
      <c r="F163" s="12"/>
      <c r="G163" s="1"/>
      <c r="I163" s="1"/>
      <c r="J163" s="7"/>
    </row>
    <row r="164" spans="4:13" ht="15.75" thickBot="1" x14ac:dyDescent="0.3">
      <c r="D164" s="1"/>
      <c r="F164" s="1"/>
      <c r="G164" s="12"/>
      <c r="I164" s="14"/>
      <c r="J164" s="7"/>
    </row>
    <row r="165" spans="4:13" x14ac:dyDescent="0.25">
      <c r="D165" s="15"/>
      <c r="I165" s="1"/>
      <c r="J165" s="7"/>
    </row>
    <row r="166" spans="4:13" ht="15.75" thickBot="1" x14ac:dyDescent="0.3">
      <c r="E166" s="15"/>
      <c r="H166" s="14"/>
      <c r="J166" s="7"/>
    </row>
    <row r="167" spans="4:13" ht="15.75" thickBot="1" x14ac:dyDescent="0.3">
      <c r="D167" s="16"/>
      <c r="E167" s="12"/>
      <c r="F167" s="1"/>
      <c r="G167" s="1"/>
      <c r="H167" s="12"/>
      <c r="I167" s="17"/>
      <c r="J167" s="7"/>
    </row>
    <row r="168" spans="4:13" ht="15.75" thickBot="1" x14ac:dyDescent="0.3">
      <c r="D168" s="9"/>
      <c r="E168" s="9"/>
      <c r="F168" s="9"/>
      <c r="G168" s="9"/>
      <c r="H168" s="9"/>
      <c r="I168" s="9"/>
    </row>
    <row r="169" spans="4:13" x14ac:dyDescent="0.25">
      <c r="D169" s="13"/>
      <c r="E169" s="10"/>
      <c r="F169" s="1"/>
      <c r="G169" s="1"/>
      <c r="H169" s="10"/>
      <c r="I169" s="11"/>
    </row>
    <row r="170" spans="4:13" x14ac:dyDescent="0.25">
      <c r="D170" s="15"/>
      <c r="I170" s="14"/>
    </row>
    <row r="171" spans="4:13" x14ac:dyDescent="0.25">
      <c r="E171" s="1"/>
      <c r="H171" s="14"/>
    </row>
    <row r="172" spans="4:13" ht="15.75" thickBot="1" x14ac:dyDescent="0.3">
      <c r="D172" s="15"/>
      <c r="F172" s="12"/>
      <c r="G172" s="1"/>
      <c r="I172" s="1"/>
    </row>
    <row r="173" spans="4:13" ht="15.75" thickBot="1" x14ac:dyDescent="0.3">
      <c r="D173" s="1"/>
      <c r="F173" s="1"/>
      <c r="G173" s="12"/>
      <c r="I173" s="14"/>
    </row>
    <row r="174" spans="4:13" x14ac:dyDescent="0.25">
      <c r="E174" s="15"/>
      <c r="H174" s="1"/>
    </row>
    <row r="175" spans="4:13" ht="15.75" thickBot="1" x14ac:dyDescent="0.3">
      <c r="D175" s="15"/>
      <c r="I175" s="14"/>
    </row>
    <row r="176" spans="4:13" ht="15.75" thickBot="1" x14ac:dyDescent="0.3">
      <c r="D176" s="16"/>
      <c r="E176" s="12"/>
      <c r="F176" s="1"/>
      <c r="G176" s="1"/>
      <c r="H176" s="12"/>
      <c r="I176" s="17"/>
    </row>
    <row r="177" spans="3:9" ht="15.75" thickBot="1" x14ac:dyDescent="0.3"/>
    <row r="178" spans="3:9" x14ac:dyDescent="0.25">
      <c r="D178" s="13"/>
      <c r="E178" s="1"/>
      <c r="G178" s="1"/>
      <c r="H178" s="10"/>
      <c r="I178" s="11"/>
    </row>
    <row r="179" spans="3:9" x14ac:dyDescent="0.25">
      <c r="D179" s="15"/>
      <c r="F179" s="1"/>
      <c r="I179" s="14"/>
    </row>
    <row r="180" spans="3:9" x14ac:dyDescent="0.25">
      <c r="E180" s="15"/>
      <c r="H180" s="14"/>
    </row>
    <row r="181" spans="3:9" ht="15.75" thickBot="1" x14ac:dyDescent="0.3">
      <c r="F181" s="12"/>
      <c r="G181" s="18"/>
      <c r="H181" s="3"/>
      <c r="I181" s="1"/>
    </row>
    <row r="182" spans="3:9" ht="15.75" thickBot="1" x14ac:dyDescent="0.3">
      <c r="D182" s="1"/>
      <c r="F182" s="1"/>
      <c r="G182" s="19"/>
      <c r="H182" s="3"/>
    </row>
    <row r="183" spans="3:9" x14ac:dyDescent="0.25">
      <c r="E183" s="15"/>
      <c r="H183" s="14"/>
    </row>
    <row r="184" spans="3:9" ht="15.75" thickBot="1" x14ac:dyDescent="0.3">
      <c r="C184" s="20"/>
      <c r="D184" s="15"/>
      <c r="G184" s="1"/>
      <c r="I184" s="14"/>
    </row>
    <row r="185" spans="3:9" ht="15.75" thickBot="1" x14ac:dyDescent="0.3">
      <c r="D185" s="16"/>
      <c r="E185" s="12"/>
      <c r="F185" s="1"/>
      <c r="H185" s="1"/>
      <c r="I185" s="17"/>
    </row>
    <row r="186" spans="3:9" x14ac:dyDescent="0.25">
      <c r="H1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DE19-A5AE-49E9-8CDE-4C6FF535085D}">
  <dimension ref="A2:L46"/>
  <sheetViews>
    <sheetView topLeftCell="A13" workbookViewId="0">
      <selection activeCell="O29" sqref="O29"/>
    </sheetView>
  </sheetViews>
  <sheetFormatPr baseColWidth="10" defaultRowHeight="15" x14ac:dyDescent="0.25"/>
  <cols>
    <col min="4" max="4" width="11.85546875" bestFit="1" customWidth="1"/>
    <col min="11" max="11" width="12.5703125" bestFit="1" customWidth="1"/>
  </cols>
  <sheetData>
    <row r="2" spans="2:10" x14ac:dyDescent="0.25"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2:10" x14ac:dyDescent="0.25">
      <c r="B3">
        <v>100</v>
      </c>
      <c r="C3">
        <v>61</v>
      </c>
      <c r="D3">
        <f>3.3*(C3/(B3+C3))</f>
        <v>1.2503105590062111</v>
      </c>
      <c r="E3">
        <f>100*ABS(D3-1.25)/1.25</f>
        <v>2.484472049689046E-2</v>
      </c>
      <c r="G3">
        <v>164</v>
      </c>
      <c r="H3">
        <v>100</v>
      </c>
      <c r="I3">
        <f t="shared" ref="I3:I15" si="0">3.3*(H3/(G3+H3))</f>
        <v>1.25</v>
      </c>
      <c r="J3">
        <f>100*ABS(I3-1.25)/1.25</f>
        <v>0</v>
      </c>
    </row>
    <row r="4" spans="2:10" x14ac:dyDescent="0.25">
      <c r="B4">
        <v>100</v>
      </c>
      <c r="C4">
        <v>60</v>
      </c>
      <c r="D4">
        <f>3.3*(C4/(B4+C4))</f>
        <v>1.2374999999999998</v>
      </c>
      <c r="E4">
        <f t="shared" ref="E4:E15" si="1">100*ABS(D4-1.25)/1.25</f>
        <v>1.0000000000000142</v>
      </c>
      <c r="G4">
        <v>41</v>
      </c>
      <c r="H4">
        <v>25</v>
      </c>
      <c r="I4">
        <f t="shared" si="0"/>
        <v>1.25</v>
      </c>
      <c r="J4">
        <f t="shared" ref="J4:J15" si="2">100*ABS(I4-1.25)/1.25</f>
        <v>0</v>
      </c>
    </row>
    <row r="5" spans="2:10" x14ac:dyDescent="0.25">
      <c r="B5">
        <v>5</v>
      </c>
      <c r="C5">
        <v>3</v>
      </c>
      <c r="D5">
        <f>3.3*(C5/(B5+C5))</f>
        <v>1.2374999999999998</v>
      </c>
      <c r="E5">
        <f t="shared" si="1"/>
        <v>1.0000000000000142</v>
      </c>
      <c r="G5">
        <v>42</v>
      </c>
      <c r="H5">
        <v>25</v>
      </c>
      <c r="I5">
        <f t="shared" si="0"/>
        <v>1.2313432835820897</v>
      </c>
      <c r="J5">
        <f t="shared" si="2"/>
        <v>1.4925373134328268</v>
      </c>
    </row>
    <row r="6" spans="2:10" x14ac:dyDescent="0.25">
      <c r="B6">
        <v>50</v>
      </c>
      <c r="C6">
        <v>31</v>
      </c>
      <c r="D6">
        <f t="shared" ref="D6" si="3">3.3*(C6/(B6+C6))</f>
        <v>1.2629629629629628</v>
      </c>
      <c r="E6">
        <f t="shared" si="1"/>
        <v>1.0370370370370274</v>
      </c>
      <c r="G6">
        <v>40</v>
      </c>
      <c r="H6">
        <v>25</v>
      </c>
      <c r="I6">
        <f t="shared" si="0"/>
        <v>1.2692307692307692</v>
      </c>
      <c r="J6">
        <f t="shared" si="2"/>
        <v>1.538461538461533</v>
      </c>
    </row>
    <row r="7" spans="2:10" x14ac:dyDescent="0.25">
      <c r="B7">
        <v>50</v>
      </c>
      <c r="C7">
        <v>29</v>
      </c>
      <c r="D7">
        <f t="shared" ref="D7" si="4">3.3*(C7/(B7+C7))</f>
        <v>1.2113924050632912</v>
      </c>
      <c r="E7">
        <f t="shared" si="1"/>
        <v>3.0886075949367076</v>
      </c>
      <c r="G7">
        <v>8</v>
      </c>
      <c r="H7">
        <v>5</v>
      </c>
      <c r="I7">
        <f t="shared" si="0"/>
        <v>1.2692307692307692</v>
      </c>
      <c r="J7">
        <f t="shared" si="2"/>
        <v>1.538461538461533</v>
      </c>
    </row>
    <row r="8" spans="2:10" x14ac:dyDescent="0.25">
      <c r="D8" t="e">
        <f t="shared" ref="D8" si="5">3.3*(C8/(B8+C8))</f>
        <v>#DIV/0!</v>
      </c>
      <c r="E8" t="e">
        <f t="shared" si="1"/>
        <v>#DIV/0!</v>
      </c>
      <c r="I8" t="e">
        <f t="shared" si="0"/>
        <v>#DIV/0!</v>
      </c>
      <c r="J8" t="e">
        <f t="shared" si="2"/>
        <v>#DIV/0!</v>
      </c>
    </row>
    <row r="9" spans="2:10" x14ac:dyDescent="0.25">
      <c r="D9" t="e">
        <f t="shared" ref="D9:D15" si="6">3.3*(C9/(B9+C9))</f>
        <v>#DIV/0!</v>
      </c>
      <c r="E9" t="e">
        <f t="shared" si="1"/>
        <v>#DIV/0!</v>
      </c>
      <c r="G9">
        <v>165</v>
      </c>
      <c r="H9">
        <v>100</v>
      </c>
      <c r="I9">
        <f t="shared" si="0"/>
        <v>1.2452830188679245</v>
      </c>
      <c r="J9">
        <f t="shared" si="2"/>
        <v>0.37735849056604209</v>
      </c>
    </row>
    <row r="10" spans="2:10" x14ac:dyDescent="0.25">
      <c r="D10" t="e">
        <f t="shared" si="6"/>
        <v>#DIV/0!</v>
      </c>
      <c r="E10" t="e">
        <f t="shared" si="1"/>
        <v>#DIV/0!</v>
      </c>
      <c r="G10">
        <v>33</v>
      </c>
      <c r="H10">
        <v>20</v>
      </c>
      <c r="I10">
        <f t="shared" si="0"/>
        <v>1.2452830188679245</v>
      </c>
      <c r="J10">
        <f t="shared" si="2"/>
        <v>0.37735849056604209</v>
      </c>
    </row>
    <row r="11" spans="2:10" x14ac:dyDescent="0.25">
      <c r="B11">
        <v>200</v>
      </c>
      <c r="C11">
        <v>114</v>
      </c>
      <c r="D11">
        <f t="shared" si="6"/>
        <v>1.1980891719745221</v>
      </c>
      <c r="E11">
        <f t="shared" si="1"/>
        <v>4.152866242038229</v>
      </c>
      <c r="G11">
        <v>34</v>
      </c>
      <c r="H11">
        <v>20</v>
      </c>
      <c r="I11">
        <f t="shared" si="0"/>
        <v>1.2222222222222221</v>
      </c>
      <c r="J11">
        <f t="shared" si="2"/>
        <v>2.2222222222222321</v>
      </c>
    </row>
    <row r="12" spans="2:10" x14ac:dyDescent="0.25">
      <c r="D12" t="e">
        <f t="shared" si="6"/>
        <v>#DIV/0!</v>
      </c>
      <c r="E12" t="e">
        <f t="shared" si="1"/>
        <v>#DIV/0!</v>
      </c>
      <c r="I12" t="e">
        <f t="shared" si="0"/>
        <v>#DIV/0!</v>
      </c>
      <c r="J12" t="e">
        <f t="shared" si="2"/>
        <v>#DIV/0!</v>
      </c>
    </row>
    <row r="13" spans="2:10" x14ac:dyDescent="0.25">
      <c r="D13" t="e">
        <f t="shared" si="6"/>
        <v>#DIV/0!</v>
      </c>
      <c r="E13" t="e">
        <f t="shared" si="1"/>
        <v>#DIV/0!</v>
      </c>
      <c r="G13">
        <v>32</v>
      </c>
      <c r="H13">
        <v>20</v>
      </c>
      <c r="I13">
        <f t="shared" si="0"/>
        <v>1.2692307692307692</v>
      </c>
      <c r="J13">
        <f t="shared" si="2"/>
        <v>1.538461538461533</v>
      </c>
    </row>
    <row r="14" spans="2:10" x14ac:dyDescent="0.25">
      <c r="D14" t="e">
        <f t="shared" si="6"/>
        <v>#DIV/0!</v>
      </c>
      <c r="E14" t="e">
        <f t="shared" si="1"/>
        <v>#DIV/0!</v>
      </c>
      <c r="G14">
        <v>8</v>
      </c>
      <c r="H14">
        <v>5</v>
      </c>
      <c r="I14">
        <f t="shared" si="0"/>
        <v>1.2692307692307692</v>
      </c>
      <c r="J14">
        <f t="shared" si="2"/>
        <v>1.538461538461533</v>
      </c>
    </row>
    <row r="15" spans="2:10" x14ac:dyDescent="0.25">
      <c r="D15" t="e">
        <f t="shared" si="6"/>
        <v>#DIV/0!</v>
      </c>
      <c r="E15" t="e">
        <f t="shared" si="1"/>
        <v>#DIV/0!</v>
      </c>
      <c r="I15" t="e">
        <f t="shared" si="0"/>
        <v>#DIV/0!</v>
      </c>
      <c r="J15" t="e">
        <f t="shared" si="2"/>
        <v>#DIV/0!</v>
      </c>
    </row>
    <row r="21" spans="1:12" x14ac:dyDescent="0.25">
      <c r="B21" t="s">
        <v>14</v>
      </c>
      <c r="C21" t="s">
        <v>9</v>
      </c>
      <c r="D21" t="s">
        <v>10</v>
      </c>
      <c r="E21" t="s">
        <v>13</v>
      </c>
      <c r="F21" t="s">
        <v>2</v>
      </c>
      <c r="G21" t="s">
        <v>7</v>
      </c>
      <c r="H21" t="s">
        <v>8</v>
      </c>
      <c r="I21" t="s">
        <v>11</v>
      </c>
      <c r="J21" t="s">
        <v>5</v>
      </c>
      <c r="K21" t="s">
        <v>12</v>
      </c>
      <c r="L21" t="s">
        <v>5</v>
      </c>
    </row>
    <row r="22" spans="1:12" x14ac:dyDescent="0.25">
      <c r="F22">
        <v>39.700000000000003</v>
      </c>
      <c r="G22" s="6">
        <v>144.5</v>
      </c>
      <c r="H22" s="6">
        <v>144.5</v>
      </c>
      <c r="I22" s="6">
        <f>5*(G22/(F22+G22))</f>
        <v>3.9223669923995659</v>
      </c>
      <c r="J22" s="4">
        <f>ABS(I22-3.922366)/3.922366</f>
        <v>2.5301044473664172E-7</v>
      </c>
      <c r="K22" s="6">
        <f>5*(H22/(F22+H22))</f>
        <v>3.9223669923995659</v>
      </c>
      <c r="L22" s="4">
        <f>ABS(K22-3.922366)/3.922366</f>
        <v>2.5301044473664172E-7</v>
      </c>
    </row>
    <row r="23" spans="1:12" x14ac:dyDescent="0.25">
      <c r="A23">
        <v>1</v>
      </c>
      <c r="B23" s="6">
        <f>$F$22/A23</f>
        <v>39.700000000000003</v>
      </c>
      <c r="C23">
        <f>A23</f>
        <v>1</v>
      </c>
      <c r="D23">
        <f>_xlfn.FLOOR.MATH($G$22/B23)</f>
        <v>3</v>
      </c>
      <c r="E23">
        <f>D23+C23</f>
        <v>4</v>
      </c>
      <c r="F23">
        <f>C23*B23</f>
        <v>39.700000000000003</v>
      </c>
      <c r="G23" s="6">
        <f>D23*B23</f>
        <v>119.10000000000001</v>
      </c>
      <c r="H23" s="6">
        <f>(D23+1)*B23</f>
        <v>158.80000000000001</v>
      </c>
      <c r="I23" s="6">
        <f t="shared" ref="I23:I34" si="7">5*(G23/(F23+G23))</f>
        <v>3.75</v>
      </c>
      <c r="J23" s="4">
        <f t="shared" ref="J23:L34" si="8">ABS(I23-3.922366)/3.922366</f>
        <v>4.3944394786208069E-2</v>
      </c>
      <c r="K23" s="6">
        <f t="shared" ref="K23:K34" si="9">5*(H23/(F23+H23))</f>
        <v>4</v>
      </c>
      <c r="L23" s="4">
        <f>ABS(K23-3.922366)/3.922366</f>
        <v>1.9792645561378056E-2</v>
      </c>
    </row>
    <row r="24" spans="1:12" x14ac:dyDescent="0.25">
      <c r="A24">
        <v>2</v>
      </c>
      <c r="B24" s="6">
        <f t="shared" ref="B24:B34" si="10">$F$22/A24</f>
        <v>19.850000000000001</v>
      </c>
      <c r="C24">
        <f t="shared" ref="C24:C34" si="11">A24</f>
        <v>2</v>
      </c>
      <c r="D24">
        <f t="shared" ref="D24:D34" si="12">_xlfn.FLOOR.MATH($G$22/B24)</f>
        <v>7</v>
      </c>
      <c r="E24">
        <f t="shared" ref="E24:E34" si="13">D24+C24</f>
        <v>9</v>
      </c>
      <c r="F24">
        <f t="shared" ref="F24:F34" si="14">C24*B24</f>
        <v>39.700000000000003</v>
      </c>
      <c r="G24" s="6">
        <f t="shared" ref="G24:G34" si="15">D24*B24</f>
        <v>138.95000000000002</v>
      </c>
      <c r="H24" s="6">
        <f t="shared" ref="H24:H34" si="16">(D24+1)*B24</f>
        <v>158.80000000000001</v>
      </c>
      <c r="I24" s="6">
        <f t="shared" si="7"/>
        <v>3.8888888888888884</v>
      </c>
      <c r="J24" s="4">
        <f t="shared" si="8"/>
        <v>8.5349279264381253E-3</v>
      </c>
      <c r="K24" s="6">
        <f t="shared" si="9"/>
        <v>4</v>
      </c>
      <c r="L24" s="4">
        <f t="shared" si="8"/>
        <v>1.9792645561378056E-2</v>
      </c>
    </row>
    <row r="25" spans="1:12" x14ac:dyDescent="0.25">
      <c r="A25">
        <v>3</v>
      </c>
      <c r="B25" s="6">
        <f t="shared" si="10"/>
        <v>13.233333333333334</v>
      </c>
      <c r="C25">
        <f t="shared" si="11"/>
        <v>3</v>
      </c>
      <c r="D25">
        <f t="shared" si="12"/>
        <v>10</v>
      </c>
      <c r="E25">
        <f t="shared" si="13"/>
        <v>13</v>
      </c>
      <c r="F25">
        <f t="shared" si="14"/>
        <v>39.700000000000003</v>
      </c>
      <c r="G25" s="6">
        <f t="shared" si="15"/>
        <v>132.33333333333334</v>
      </c>
      <c r="H25" s="6">
        <f t="shared" si="16"/>
        <v>145.56666666666666</v>
      </c>
      <c r="I25" s="6">
        <f t="shared" si="7"/>
        <v>3.8461538461538458</v>
      </c>
      <c r="J25" s="4">
        <f t="shared" si="8"/>
        <v>1.9430148498675033E-2</v>
      </c>
      <c r="K25" s="6">
        <f t="shared" si="9"/>
        <v>3.9285714285714288</v>
      </c>
      <c r="L25" s="4">
        <f t="shared" si="8"/>
        <v>1.5820626049249428E-3</v>
      </c>
    </row>
    <row r="26" spans="1:12" x14ac:dyDescent="0.25">
      <c r="A26">
        <v>4</v>
      </c>
      <c r="B26" s="6">
        <f t="shared" si="10"/>
        <v>9.9250000000000007</v>
      </c>
      <c r="C26">
        <f t="shared" si="11"/>
        <v>4</v>
      </c>
      <c r="D26">
        <f t="shared" si="12"/>
        <v>14</v>
      </c>
      <c r="E26">
        <f t="shared" si="13"/>
        <v>18</v>
      </c>
      <c r="F26">
        <f t="shared" si="14"/>
        <v>39.700000000000003</v>
      </c>
      <c r="G26" s="6">
        <f t="shared" si="15"/>
        <v>138.95000000000002</v>
      </c>
      <c r="H26" s="6">
        <f t="shared" si="16"/>
        <v>148.875</v>
      </c>
      <c r="I26" s="6">
        <f t="shared" si="7"/>
        <v>3.8888888888888884</v>
      </c>
      <c r="J26" s="4">
        <f t="shared" si="8"/>
        <v>8.5349279264381253E-3</v>
      </c>
      <c r="K26" s="6">
        <f t="shared" si="9"/>
        <v>3.9473684210526319</v>
      </c>
      <c r="L26" s="4">
        <f t="shared" si="8"/>
        <v>6.3743212776757865E-3</v>
      </c>
    </row>
    <row r="27" spans="1:12" x14ac:dyDescent="0.25">
      <c r="A27">
        <v>5</v>
      </c>
      <c r="B27" s="6">
        <f t="shared" si="10"/>
        <v>7.94</v>
      </c>
      <c r="C27">
        <f t="shared" si="11"/>
        <v>5</v>
      </c>
      <c r="D27">
        <f t="shared" si="12"/>
        <v>18</v>
      </c>
      <c r="E27">
        <f t="shared" si="13"/>
        <v>23</v>
      </c>
      <c r="F27">
        <f t="shared" si="14"/>
        <v>39.700000000000003</v>
      </c>
      <c r="G27" s="6">
        <f t="shared" si="15"/>
        <v>142.92000000000002</v>
      </c>
      <c r="H27" s="6">
        <f t="shared" si="16"/>
        <v>150.86000000000001</v>
      </c>
      <c r="I27" s="6">
        <f t="shared" si="7"/>
        <v>3.9130434782608696</v>
      </c>
      <c r="J27" s="4">
        <f t="shared" si="8"/>
        <v>2.376759776912755E-3</v>
      </c>
      <c r="K27" s="6">
        <f t="shared" si="9"/>
        <v>3.9583333333333339</v>
      </c>
      <c r="L27" s="4">
        <f t="shared" si="8"/>
        <v>9.1698055034471881E-3</v>
      </c>
    </row>
    <row r="28" spans="1:12" x14ac:dyDescent="0.25">
      <c r="A28">
        <v>6</v>
      </c>
      <c r="B28" s="6">
        <f t="shared" si="10"/>
        <v>6.6166666666666671</v>
      </c>
      <c r="C28">
        <f t="shared" si="11"/>
        <v>6</v>
      </c>
      <c r="D28">
        <f t="shared" si="12"/>
        <v>21</v>
      </c>
      <c r="E28">
        <f t="shared" si="13"/>
        <v>27</v>
      </c>
      <c r="F28">
        <f t="shared" si="14"/>
        <v>39.700000000000003</v>
      </c>
      <c r="G28" s="6">
        <f t="shared" si="15"/>
        <v>138.95000000000002</v>
      </c>
      <c r="H28" s="6">
        <f t="shared" si="16"/>
        <v>145.56666666666666</v>
      </c>
      <c r="I28" s="6">
        <f t="shared" si="7"/>
        <v>3.8888888888888884</v>
      </c>
      <c r="J28" s="4">
        <f t="shared" si="8"/>
        <v>8.5349279264381253E-3</v>
      </c>
      <c r="K28" s="6">
        <f t="shared" si="9"/>
        <v>3.9285714285714288</v>
      </c>
      <c r="L28" s="4">
        <f t="shared" si="8"/>
        <v>1.5820626049249428E-3</v>
      </c>
    </row>
    <row r="29" spans="1:12" x14ac:dyDescent="0.25">
      <c r="A29">
        <v>7</v>
      </c>
      <c r="B29" s="6">
        <f t="shared" si="10"/>
        <v>5.6714285714285717</v>
      </c>
      <c r="C29">
        <f t="shared" si="11"/>
        <v>7</v>
      </c>
      <c r="D29">
        <f t="shared" si="12"/>
        <v>25</v>
      </c>
      <c r="E29">
        <f t="shared" si="13"/>
        <v>32</v>
      </c>
      <c r="F29">
        <f t="shared" si="14"/>
        <v>39.700000000000003</v>
      </c>
      <c r="G29" s="6">
        <f t="shared" si="15"/>
        <v>141.78571428571431</v>
      </c>
      <c r="H29" s="6">
        <f t="shared" si="16"/>
        <v>147.45714285714286</v>
      </c>
      <c r="I29" s="6">
        <f t="shared" si="7"/>
        <v>3.90625</v>
      </c>
      <c r="J29" s="4">
        <f t="shared" si="8"/>
        <v>4.1087445689667402E-3</v>
      </c>
      <c r="K29" s="6">
        <f t="shared" si="9"/>
        <v>3.9393939393939399</v>
      </c>
      <c r="L29" s="4">
        <f t="shared" si="8"/>
        <v>4.3412418407512447E-3</v>
      </c>
    </row>
    <row r="30" spans="1:12" x14ac:dyDescent="0.25">
      <c r="A30">
        <v>8</v>
      </c>
      <c r="B30" s="6">
        <f t="shared" si="10"/>
        <v>4.9625000000000004</v>
      </c>
      <c r="C30">
        <f t="shared" si="11"/>
        <v>8</v>
      </c>
      <c r="D30">
        <f t="shared" si="12"/>
        <v>29</v>
      </c>
      <c r="E30">
        <f t="shared" si="13"/>
        <v>37</v>
      </c>
      <c r="F30">
        <f t="shared" si="14"/>
        <v>39.700000000000003</v>
      </c>
      <c r="G30" s="6">
        <f t="shared" si="15"/>
        <v>143.91250000000002</v>
      </c>
      <c r="H30" s="6">
        <f t="shared" si="16"/>
        <v>148.875</v>
      </c>
      <c r="I30" s="6">
        <f t="shared" si="7"/>
        <v>3.9189189189189193</v>
      </c>
      <c r="J30" s="4">
        <f t="shared" si="8"/>
        <v>8.788269837849131E-4</v>
      </c>
      <c r="K30" s="6">
        <f t="shared" si="9"/>
        <v>3.9473684210526319</v>
      </c>
      <c r="L30" s="4">
        <f t="shared" si="8"/>
        <v>6.3743212776757865E-3</v>
      </c>
    </row>
    <row r="31" spans="1:12" x14ac:dyDescent="0.25">
      <c r="A31">
        <v>9</v>
      </c>
      <c r="B31" s="6">
        <f t="shared" si="10"/>
        <v>4.4111111111111114</v>
      </c>
      <c r="C31">
        <f t="shared" si="11"/>
        <v>9</v>
      </c>
      <c r="D31">
        <f t="shared" si="12"/>
        <v>32</v>
      </c>
      <c r="E31">
        <f t="shared" si="13"/>
        <v>41</v>
      </c>
      <c r="F31">
        <f t="shared" si="14"/>
        <v>39.700000000000003</v>
      </c>
      <c r="G31" s="6">
        <f t="shared" si="15"/>
        <v>141.15555555555557</v>
      </c>
      <c r="H31" s="6">
        <f t="shared" si="16"/>
        <v>145.56666666666666</v>
      </c>
      <c r="I31" s="6">
        <f t="shared" si="7"/>
        <v>3.9024390243902438</v>
      </c>
      <c r="J31" s="4">
        <f t="shared" si="8"/>
        <v>5.0803457937775263E-3</v>
      </c>
      <c r="K31" s="6">
        <f t="shared" si="9"/>
        <v>3.9285714285714288</v>
      </c>
      <c r="L31" s="4">
        <f t="shared" si="8"/>
        <v>1.5820626049249428E-3</v>
      </c>
    </row>
    <row r="32" spans="1:12" x14ac:dyDescent="0.25">
      <c r="A32">
        <v>10</v>
      </c>
      <c r="B32" s="6">
        <f t="shared" si="10"/>
        <v>3.97</v>
      </c>
      <c r="C32">
        <f t="shared" si="11"/>
        <v>10</v>
      </c>
      <c r="D32">
        <f t="shared" si="12"/>
        <v>36</v>
      </c>
      <c r="E32">
        <f t="shared" si="13"/>
        <v>46</v>
      </c>
      <c r="F32">
        <f t="shared" si="14"/>
        <v>39.700000000000003</v>
      </c>
      <c r="G32" s="6">
        <f t="shared" si="15"/>
        <v>142.92000000000002</v>
      </c>
      <c r="H32" s="6">
        <f t="shared" si="16"/>
        <v>146.89000000000001</v>
      </c>
      <c r="I32" s="6">
        <f t="shared" si="7"/>
        <v>3.9130434782608696</v>
      </c>
      <c r="J32" s="4">
        <f t="shared" si="8"/>
        <v>2.376759776912755E-3</v>
      </c>
      <c r="K32" s="6">
        <f t="shared" si="9"/>
        <v>3.936170212765957</v>
      </c>
      <c r="L32" s="4">
        <f t="shared" si="8"/>
        <v>3.5193586641219165E-3</v>
      </c>
    </row>
    <row r="33" spans="1:12" x14ac:dyDescent="0.25">
      <c r="A33">
        <v>11</v>
      </c>
      <c r="B33" s="6">
        <f t="shared" si="10"/>
        <v>3.6090909090909093</v>
      </c>
      <c r="C33">
        <f t="shared" si="11"/>
        <v>11</v>
      </c>
      <c r="D33">
        <f t="shared" si="12"/>
        <v>40</v>
      </c>
      <c r="E33">
        <f t="shared" si="13"/>
        <v>51</v>
      </c>
      <c r="F33">
        <f t="shared" si="14"/>
        <v>39.700000000000003</v>
      </c>
      <c r="G33" s="6">
        <f t="shared" si="15"/>
        <v>144.36363636363637</v>
      </c>
      <c r="H33" s="6">
        <f t="shared" si="16"/>
        <v>147.9727272727273</v>
      </c>
      <c r="I33" s="6">
        <f t="shared" si="7"/>
        <v>3.9215686274509807</v>
      </c>
      <c r="J33" s="4">
        <f t="shared" si="8"/>
        <v>2.0328866531555862E-4</v>
      </c>
      <c r="K33" s="6">
        <f t="shared" si="9"/>
        <v>3.9423076923076925</v>
      </c>
      <c r="L33" s="4">
        <f t="shared" si="8"/>
        <v>5.084097788858234E-3</v>
      </c>
    </row>
    <row r="34" spans="1:12" x14ac:dyDescent="0.25">
      <c r="A34">
        <v>12</v>
      </c>
      <c r="B34" s="6">
        <f t="shared" si="10"/>
        <v>3.3083333333333336</v>
      </c>
      <c r="C34">
        <f t="shared" si="11"/>
        <v>12</v>
      </c>
      <c r="D34">
        <f t="shared" si="12"/>
        <v>43</v>
      </c>
      <c r="E34">
        <f t="shared" si="13"/>
        <v>55</v>
      </c>
      <c r="F34">
        <f t="shared" si="14"/>
        <v>39.700000000000003</v>
      </c>
      <c r="G34" s="6">
        <f t="shared" si="15"/>
        <v>142.25833333333335</v>
      </c>
      <c r="H34" s="6">
        <f t="shared" si="16"/>
        <v>145.56666666666666</v>
      </c>
      <c r="I34" s="6">
        <f t="shared" si="7"/>
        <v>3.9090909090909087</v>
      </c>
      <c r="J34" s="4">
        <f t="shared" si="8"/>
        <v>3.3844600195624451E-3</v>
      </c>
      <c r="K34" s="6">
        <f t="shared" si="9"/>
        <v>3.9285714285714288</v>
      </c>
      <c r="L34" s="4">
        <f t="shared" si="8"/>
        <v>1.5820626049249428E-3</v>
      </c>
    </row>
    <row r="35" spans="1:12" x14ac:dyDescent="0.25">
      <c r="B35" s="6"/>
      <c r="G35" s="6"/>
      <c r="H35" s="6"/>
      <c r="I35" s="6"/>
      <c r="J35" s="5"/>
      <c r="K35" s="6"/>
      <c r="L35" s="5"/>
    </row>
    <row r="36" spans="1:12" x14ac:dyDescent="0.25">
      <c r="B36" s="6"/>
      <c r="F36">
        <v>100</v>
      </c>
      <c r="G36" s="6">
        <v>164</v>
      </c>
      <c r="H36" s="6">
        <v>164</v>
      </c>
      <c r="I36" s="6">
        <f>3.3*(F36/(G36+F36))</f>
        <v>1.25</v>
      </c>
      <c r="J36" s="4">
        <f>ABS(I36-1.25)/1.25</f>
        <v>0</v>
      </c>
      <c r="K36" s="6">
        <f>3.3*(F36/(H36+F36))</f>
        <v>1.25</v>
      </c>
      <c r="L36" s="4">
        <f>ABS(K36-1.25)/1.25</f>
        <v>0</v>
      </c>
    </row>
    <row r="37" spans="1:12" x14ac:dyDescent="0.25">
      <c r="A37">
        <v>1</v>
      </c>
      <c r="B37" s="6">
        <f>$F$36/A37</f>
        <v>100</v>
      </c>
      <c r="C37">
        <f>A37</f>
        <v>1</v>
      </c>
      <c r="D37">
        <f>_xlfn.FLOOR.MATH($G$36/B37)</f>
        <v>1</v>
      </c>
      <c r="E37">
        <f>D37+C37</f>
        <v>2</v>
      </c>
      <c r="F37">
        <f>C37*B37</f>
        <v>100</v>
      </c>
      <c r="G37" s="6">
        <f>D37*B37</f>
        <v>100</v>
      </c>
      <c r="H37" s="6">
        <f>(D37+1)*B37</f>
        <v>200</v>
      </c>
      <c r="I37" s="6">
        <f t="shared" ref="I37:I46" si="17">3.3*(F37/(G37+F37))</f>
        <v>1.65</v>
      </c>
      <c r="J37" s="4">
        <f t="shared" ref="J37:J46" si="18">ABS(I37-1.25)/1.25</f>
        <v>0.31999999999999995</v>
      </c>
      <c r="K37" s="6">
        <f t="shared" ref="K37:K46" si="19">3.3*(F37/(H37+F37))</f>
        <v>1.0999999999999999</v>
      </c>
      <c r="L37" s="4">
        <f t="shared" ref="L37:L46" si="20">ABS(K37-1.25)/1.25</f>
        <v>0.12000000000000011</v>
      </c>
    </row>
    <row r="38" spans="1:12" x14ac:dyDescent="0.25">
      <c r="A38">
        <v>2</v>
      </c>
      <c r="B38" s="6">
        <f t="shared" ref="B38:B46" si="21">$F$36/A38</f>
        <v>50</v>
      </c>
      <c r="C38">
        <f>A38</f>
        <v>2</v>
      </c>
      <c r="D38">
        <f t="shared" ref="D38:D46" si="22">_xlfn.FLOOR.MATH($G$36/B38)</f>
        <v>3</v>
      </c>
      <c r="E38">
        <f t="shared" ref="E38:E46" si="23">D38+C38</f>
        <v>5</v>
      </c>
      <c r="F38">
        <f t="shared" ref="F38:F46" si="24">C38*B38</f>
        <v>100</v>
      </c>
      <c r="G38" s="6">
        <f t="shared" ref="G38:G46" si="25">D38*B38</f>
        <v>150</v>
      </c>
      <c r="H38" s="6">
        <f t="shared" ref="H38:H46" si="26">(D38+1)*B38</f>
        <v>200</v>
      </c>
      <c r="I38" s="6">
        <f t="shared" si="17"/>
        <v>1.32</v>
      </c>
      <c r="J38" s="4">
        <f t="shared" si="18"/>
        <v>5.600000000000005E-2</v>
      </c>
      <c r="K38" s="6">
        <f t="shared" si="19"/>
        <v>1.0999999999999999</v>
      </c>
      <c r="L38" s="4">
        <f t="shared" si="20"/>
        <v>0.12000000000000011</v>
      </c>
    </row>
    <row r="39" spans="1:12" x14ac:dyDescent="0.25">
      <c r="A39">
        <v>3</v>
      </c>
      <c r="B39" s="6">
        <f t="shared" si="21"/>
        <v>33.333333333333336</v>
      </c>
      <c r="C39">
        <f t="shared" ref="C38:C46" si="27">A39</f>
        <v>3</v>
      </c>
      <c r="D39">
        <f t="shared" si="22"/>
        <v>4</v>
      </c>
      <c r="E39">
        <f t="shared" si="23"/>
        <v>7</v>
      </c>
      <c r="F39">
        <f t="shared" si="24"/>
        <v>100</v>
      </c>
      <c r="G39" s="6">
        <f t="shared" si="25"/>
        <v>133.33333333333334</v>
      </c>
      <c r="H39" s="6">
        <f t="shared" si="26"/>
        <v>166.66666666666669</v>
      </c>
      <c r="I39" s="6">
        <f t="shared" si="17"/>
        <v>1.4142857142857141</v>
      </c>
      <c r="J39" s="4">
        <f t="shared" si="18"/>
        <v>0.13142857142857131</v>
      </c>
      <c r="K39" s="6">
        <f t="shared" si="19"/>
        <v>1.2374999999999998</v>
      </c>
      <c r="L39" s="4">
        <f t="shared" si="20"/>
        <v>1.0000000000000142E-2</v>
      </c>
    </row>
    <row r="40" spans="1:12" x14ac:dyDescent="0.25">
      <c r="A40">
        <v>4</v>
      </c>
      <c r="B40" s="6">
        <f t="shared" si="21"/>
        <v>25</v>
      </c>
      <c r="C40">
        <f t="shared" si="27"/>
        <v>4</v>
      </c>
      <c r="D40">
        <f t="shared" si="22"/>
        <v>6</v>
      </c>
      <c r="E40">
        <f t="shared" si="23"/>
        <v>10</v>
      </c>
      <c r="F40">
        <f t="shared" si="24"/>
        <v>100</v>
      </c>
      <c r="G40" s="6">
        <f t="shared" si="25"/>
        <v>150</v>
      </c>
      <c r="H40" s="6">
        <f t="shared" si="26"/>
        <v>175</v>
      </c>
      <c r="I40" s="6">
        <f t="shared" si="17"/>
        <v>1.32</v>
      </c>
      <c r="J40" s="4">
        <f t="shared" si="18"/>
        <v>5.600000000000005E-2</v>
      </c>
      <c r="K40" s="6">
        <f t="shared" si="19"/>
        <v>1.2</v>
      </c>
      <c r="L40" s="4">
        <f t="shared" si="20"/>
        <v>4.0000000000000036E-2</v>
      </c>
    </row>
    <row r="41" spans="1:12" x14ac:dyDescent="0.25">
      <c r="A41">
        <v>5</v>
      </c>
      <c r="B41" s="6">
        <f t="shared" si="21"/>
        <v>20</v>
      </c>
      <c r="C41">
        <f t="shared" si="27"/>
        <v>5</v>
      </c>
      <c r="D41">
        <f t="shared" si="22"/>
        <v>8</v>
      </c>
      <c r="E41">
        <f t="shared" si="23"/>
        <v>13</v>
      </c>
      <c r="F41">
        <f t="shared" si="24"/>
        <v>100</v>
      </c>
      <c r="G41" s="6">
        <f t="shared" si="25"/>
        <v>160</v>
      </c>
      <c r="H41" s="6">
        <f t="shared" si="26"/>
        <v>180</v>
      </c>
      <c r="I41" s="6">
        <f t="shared" si="17"/>
        <v>1.2692307692307692</v>
      </c>
      <c r="J41" s="4">
        <f t="shared" si="18"/>
        <v>1.538461538461533E-2</v>
      </c>
      <c r="K41" s="6">
        <f t="shared" si="19"/>
        <v>1.1785714285714286</v>
      </c>
      <c r="L41" s="4">
        <f t="shared" si="20"/>
        <v>5.714285714285712E-2</v>
      </c>
    </row>
    <row r="42" spans="1:12" x14ac:dyDescent="0.25">
      <c r="A42">
        <v>6</v>
      </c>
      <c r="B42" s="6">
        <f t="shared" si="21"/>
        <v>16.666666666666668</v>
      </c>
      <c r="C42">
        <f t="shared" si="27"/>
        <v>6</v>
      </c>
      <c r="D42">
        <f t="shared" si="22"/>
        <v>9</v>
      </c>
      <c r="E42">
        <f t="shared" si="23"/>
        <v>15</v>
      </c>
      <c r="F42">
        <f t="shared" si="24"/>
        <v>100</v>
      </c>
      <c r="G42" s="6">
        <f t="shared" si="25"/>
        <v>150</v>
      </c>
      <c r="H42" s="6">
        <f t="shared" si="26"/>
        <v>166.66666666666669</v>
      </c>
      <c r="I42" s="6">
        <f t="shared" si="17"/>
        <v>1.32</v>
      </c>
      <c r="J42" s="4">
        <f t="shared" si="18"/>
        <v>5.600000000000005E-2</v>
      </c>
      <c r="K42" s="6">
        <f t="shared" si="19"/>
        <v>1.2374999999999998</v>
      </c>
      <c r="L42" s="4">
        <f t="shared" si="20"/>
        <v>1.0000000000000142E-2</v>
      </c>
    </row>
    <row r="43" spans="1:12" x14ac:dyDescent="0.25">
      <c r="A43">
        <v>7</v>
      </c>
      <c r="B43" s="6">
        <f t="shared" si="21"/>
        <v>14.285714285714286</v>
      </c>
      <c r="C43">
        <f t="shared" si="27"/>
        <v>7</v>
      </c>
      <c r="D43">
        <f t="shared" si="22"/>
        <v>11</v>
      </c>
      <c r="E43">
        <f t="shared" si="23"/>
        <v>18</v>
      </c>
      <c r="F43">
        <f t="shared" si="24"/>
        <v>100</v>
      </c>
      <c r="G43" s="6">
        <f t="shared" si="25"/>
        <v>157.14285714285714</v>
      </c>
      <c r="H43" s="6">
        <f t="shared" si="26"/>
        <v>171.42857142857144</v>
      </c>
      <c r="I43" s="6">
        <f t="shared" si="17"/>
        <v>1.2833333333333334</v>
      </c>
      <c r="J43" s="4">
        <f t="shared" si="18"/>
        <v>2.6666666666666748E-2</v>
      </c>
      <c r="K43" s="6">
        <f t="shared" si="19"/>
        <v>1.2157894736842103</v>
      </c>
      <c r="L43" s="4">
        <f t="shared" si="20"/>
        <v>2.7368421052631754E-2</v>
      </c>
    </row>
    <row r="44" spans="1:12" x14ac:dyDescent="0.25">
      <c r="A44">
        <v>8</v>
      </c>
      <c r="B44" s="6">
        <f t="shared" si="21"/>
        <v>12.5</v>
      </c>
      <c r="C44">
        <f t="shared" si="27"/>
        <v>8</v>
      </c>
      <c r="D44">
        <f t="shared" si="22"/>
        <v>13</v>
      </c>
      <c r="E44">
        <f t="shared" si="23"/>
        <v>21</v>
      </c>
      <c r="F44">
        <f t="shared" si="24"/>
        <v>100</v>
      </c>
      <c r="G44" s="6">
        <f t="shared" si="25"/>
        <v>162.5</v>
      </c>
      <c r="H44" s="6">
        <f t="shared" si="26"/>
        <v>175</v>
      </c>
      <c r="I44" s="6">
        <f t="shared" si="17"/>
        <v>1.2571428571428569</v>
      </c>
      <c r="J44" s="4">
        <f t="shared" si="18"/>
        <v>5.7142857142855165E-3</v>
      </c>
      <c r="K44" s="6">
        <f t="shared" si="19"/>
        <v>1.2</v>
      </c>
      <c r="L44" s="4">
        <f t="shared" si="20"/>
        <v>4.0000000000000036E-2</v>
      </c>
    </row>
    <row r="45" spans="1:12" x14ac:dyDescent="0.25">
      <c r="A45">
        <v>9</v>
      </c>
      <c r="B45" s="6">
        <f t="shared" si="21"/>
        <v>11.111111111111111</v>
      </c>
      <c r="C45">
        <f t="shared" si="27"/>
        <v>9</v>
      </c>
      <c r="D45">
        <f t="shared" si="22"/>
        <v>14</v>
      </c>
      <c r="E45">
        <f t="shared" si="23"/>
        <v>23</v>
      </c>
      <c r="F45">
        <f t="shared" si="24"/>
        <v>100</v>
      </c>
      <c r="G45" s="6">
        <f t="shared" si="25"/>
        <v>155.55555555555554</v>
      </c>
      <c r="H45" s="6">
        <f t="shared" si="26"/>
        <v>166.66666666666666</v>
      </c>
      <c r="I45" s="6">
        <f t="shared" si="17"/>
        <v>1.2913043478260871</v>
      </c>
      <c r="J45" s="4">
        <f t="shared" si="18"/>
        <v>3.304347826086964E-2</v>
      </c>
      <c r="K45" s="6">
        <f t="shared" si="19"/>
        <v>1.2375</v>
      </c>
      <c r="L45" s="4">
        <f t="shared" si="20"/>
        <v>9.9999999999999638E-3</v>
      </c>
    </row>
    <row r="46" spans="1:12" x14ac:dyDescent="0.25">
      <c r="A46">
        <v>10</v>
      </c>
      <c r="B46" s="6">
        <f t="shared" si="21"/>
        <v>10</v>
      </c>
      <c r="C46">
        <f t="shared" si="27"/>
        <v>10</v>
      </c>
      <c r="D46">
        <f t="shared" si="22"/>
        <v>16</v>
      </c>
      <c r="E46">
        <f t="shared" si="23"/>
        <v>26</v>
      </c>
      <c r="F46">
        <f t="shared" si="24"/>
        <v>100</v>
      </c>
      <c r="G46" s="6">
        <f t="shared" si="25"/>
        <v>160</v>
      </c>
      <c r="H46" s="6">
        <f t="shared" si="26"/>
        <v>170</v>
      </c>
      <c r="I46" s="6">
        <f t="shared" si="17"/>
        <v>1.2692307692307692</v>
      </c>
      <c r="J46" s="4">
        <f t="shared" si="18"/>
        <v>1.538461538461533E-2</v>
      </c>
      <c r="K46" s="6">
        <f t="shared" si="19"/>
        <v>1.2222222222222221</v>
      </c>
      <c r="L46" s="4">
        <f t="shared" si="20"/>
        <v>2.222222222222232E-2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AQUILES ALONSO VIZA VERGARA</dc:creator>
  <cp:lastModifiedBy>AQUILES ALONSO VIZA VERGARA</cp:lastModifiedBy>
  <dcterms:created xsi:type="dcterms:W3CDTF">2023-11-30T00:42:05Z</dcterms:created>
  <dcterms:modified xsi:type="dcterms:W3CDTF">2023-12-03T03:06:44Z</dcterms:modified>
</cp:coreProperties>
</file>