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y Sir\16.12.2019 One_Way_ANOVA\"/>
    </mc:Choice>
  </mc:AlternateContent>
  <xr:revisionPtr revIDLastSave="0" documentId="13_ncr:1_{029781AA-0166-4C55-950E-2F3696F2876C}" xr6:coauthVersionLast="45" xr6:coauthVersionMax="45" xr10:uidLastSave="{00000000-0000-0000-0000-000000000000}"/>
  <bookViews>
    <workbookView xWindow="-120" yWindow="-120" windowWidth="20730" windowHeight="11160" xr2:uid="{40AB13D8-CAE7-445E-93A2-94ECEC8F1BB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6" i="1"/>
  <c r="C6" i="1"/>
  <c r="A6" i="1"/>
  <c r="B5" i="1"/>
  <c r="C5" i="1"/>
  <c r="A5" i="1"/>
  <c r="B12" i="1" l="1"/>
  <c r="B15" i="1" s="1"/>
  <c r="B13" i="1"/>
  <c r="B11" i="1"/>
  <c r="B14" i="1" s="1"/>
  <c r="B16" i="1" l="1"/>
  <c r="C12" i="1"/>
</calcChain>
</file>

<file path=xl/sharedStrings.xml><?xml version="1.0" encoding="utf-8"?>
<sst xmlns="http://schemas.openxmlformats.org/spreadsheetml/2006/main" count="83" uniqueCount="49">
  <si>
    <t>Compact_Car</t>
  </si>
  <si>
    <t>Midsize_car</t>
  </si>
  <si>
    <t>Full_Size_Car</t>
  </si>
  <si>
    <t>Grand_Total_Mean</t>
  </si>
  <si>
    <t>SST(Total_sum_Squares)</t>
  </si>
  <si>
    <t>SSTR(Treatment_sum_of_Squares)</t>
  </si>
  <si>
    <t>SSE(Error_sum_Squares)</t>
  </si>
  <si>
    <t>MST(Total_Mean_Squares)</t>
  </si>
  <si>
    <t>MSTR(Total_Mean_Square_Treatment)</t>
  </si>
  <si>
    <t>MSE(Mean_Square_Error)</t>
  </si>
  <si>
    <t>F_Distribution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</si>
  <si>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</si>
  <si>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</si>
  <si>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</si>
  <si>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</si>
  <si>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</si>
  <si>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</si>
  <si>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</si>
  <si>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</si>
  <si>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</si>
  <si>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</si>
  <si>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</si>
  <si>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</si>
  <si>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</si>
  <si>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</si>
  <si>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</si>
  <si>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</si>
  <si>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</si>
  <si>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</si>
  <si>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</si>
  <si>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</si>
  <si>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</si>
  <si>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Column1</t>
  </si>
  <si>
    <t>Column2</t>
  </si>
  <si>
    <t>Column3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</si>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</sst>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0" fillId="3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2" xfId="0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D1A1-9739-4142-A53C-EDFF64586E9A}">
  <dimension ref="A1:K38"/>
  <sheetViews>
    <sheetView tabSelected="1" workbookViewId="0">
      <selection activeCell="B30" sqref="B30"/>
    </sheetView>
  </sheetViews>
  <sheetFormatPr defaultRowHeight="15" x14ac:dyDescent="0.25"/>
  <cols>
    <col min="1" max="1" width="36" bestFit="1" customWidth="1"/>
    <col min="2" max="2" width="11.42578125" bestFit="1" customWidth="1"/>
    <col min="3" max="3" width="12.7109375" bestFit="1" customWidth="1"/>
    <col min="5" max="5" width="23.28515625" bestFit="1" customWidth="1"/>
    <col min="6" max="6" width="12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.7109375" bestFit="1" customWidth="1"/>
    <col min="11" max="11" width="11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2"/>
    </row>
    <row r="2" spans="1:11" x14ac:dyDescent="0.25">
      <c r="A2" s="3">
        <v>643</v>
      </c>
      <c r="B2" s="3">
        <v>469</v>
      </c>
      <c r="C2" s="3">
        <v>484</v>
      </c>
      <c r="D2" s="1"/>
    </row>
    <row r="3" spans="1:11" ht="15.75" thickBot="1" x14ac:dyDescent="0.3">
      <c r="A3" s="3">
        <v>655</v>
      </c>
      <c r="B3" s="3">
        <v>427</v>
      </c>
      <c r="C3" s="3">
        <v>456</v>
      </c>
      <c r="D3" s="1"/>
    </row>
    <row r="4" spans="1:11" ht="15.75" thickBot="1" x14ac:dyDescent="0.3">
      <c r="A4" s="3">
        <v>702</v>
      </c>
      <c r="B4" s="3">
        <v>525</v>
      </c>
      <c r="C4" s="3">
        <v>402</v>
      </c>
      <c r="D4" s="1"/>
      <c r="E4" s="11" t="s">
        <v>11</v>
      </c>
    </row>
    <row r="5" spans="1:11" ht="15.75" thickBot="1" x14ac:dyDescent="0.3">
      <c r="A5" s="4">
        <f>AVERAGE(A2:A4)</f>
        <v>666.66666666666663</v>
      </c>
      <c r="B5" s="4">
        <f t="shared" ref="B5:C5" si="0">AVERAGE(B2:B4)</f>
        <v>473.66666666666669</v>
      </c>
      <c r="C5" s="4">
        <f t="shared" si="0"/>
        <v>447.33333333333331</v>
      </c>
      <c r="D5" s="1"/>
    </row>
    <row r="6" spans="1:11" ht="15.75" thickBot="1" x14ac:dyDescent="0.3">
      <c r="A6" s="4">
        <f>STDEVA(A2:A4)</f>
        <v>31.182259913824932</v>
      </c>
      <c r="B6" s="4">
        <f t="shared" ref="B6:C6" si="1">STDEVA(B2:B4)</f>
        <v>49.166384179979445</v>
      </c>
      <c r="C6" s="4">
        <f t="shared" si="1"/>
        <v>41.681330752908231</v>
      </c>
      <c r="E6" s="11" t="s">
        <v>12</v>
      </c>
    </row>
    <row r="7" spans="1:11" x14ac:dyDescent="0.25">
      <c r="E7" s="10" t="s">
        <v>13</v>
      </c>
      <c r="F7" s="8" t="s">
        <v>14</v>
      </c>
      <c r="G7" s="8" t="s">
        <v>15</v>
      </c>
      <c r="H7" s="8" t="s">
        <v>16</v>
      </c>
      <c r="I7" s="8" t="s">
        <v>17</v>
      </c>
    </row>
    <row r="8" spans="1:11" x14ac:dyDescent="0.25">
      <c r="E8" s="9" t="s">
        <v>18</v>
      </c>
      <c r="F8" s="9">
        <v>3</v>
      </c>
      <c r="G8" s="9">
        <v>2000</v>
      </c>
      <c r="H8" s="9">
        <v>666.66666666666663</v>
      </c>
      <c r="I8" s="9">
        <v>972.33333333333326</v>
      </c>
    </row>
    <row r="9" spans="1:11" x14ac:dyDescent="0.25">
      <c r="A9" s="6" t="s">
        <v>3</v>
      </c>
      <c r="B9" s="4">
        <f>SUM(A2:C4)/9</f>
        <v>529.22222222222217</v>
      </c>
      <c r="E9" s="9" t="s">
        <v>19</v>
      </c>
      <c r="F9" s="9">
        <v>3</v>
      </c>
      <c r="G9" s="9">
        <v>1421</v>
      </c>
      <c r="H9" s="9">
        <v>473.66666666666669</v>
      </c>
      <c r="I9" s="9">
        <v>2417.333333333333</v>
      </c>
    </row>
    <row r="10" spans="1:11" x14ac:dyDescent="0.25">
      <c r="A10" s="6" t="s">
        <v>4</v>
      </c>
      <c r="B10" s="4">
        <f>((A2-$B$9)^2)+((A3-B9)^2)+((A4-B9)^2)+((B2-B9)^2)+((B3-B9)^2)+((B4-B9)^2)+((C2-B9)^2)+((C3-B9)^2)+((C4-B9)^2)</f>
        <v>96303.555555555547</v>
      </c>
      <c r="E10" s="9" t="s">
        <v>20</v>
      </c>
      <c r="F10" s="9">
        <v>3</v>
      </c>
      <c r="G10" s="9">
        <v>1342</v>
      </c>
      <c r="H10" s="9">
        <v>447.33333333333331</v>
      </c>
      <c r="I10" s="9">
        <v>1737.3333333333335</v>
      </c>
    </row>
    <row r="11" spans="1:11" x14ac:dyDescent="0.25">
      <c r="A11" s="6" t="s">
        <v>5</v>
      </c>
      <c r="B11" s="4">
        <f>((3*(A5-B9)^2)+(3*(B5-B9)^2)+(3*(C5-B9)^2))</f>
        <v>86049.555555555533</v>
      </c>
    </row>
    <row r="12" spans="1:11" ht="15.75" thickBot="1" x14ac:dyDescent="0.3">
      <c r="A12" s="6" t="s">
        <v>6</v>
      </c>
      <c r="B12" s="4">
        <f>((A2-A5)^2)+((A3-A5)^2)+((A4-A5)^2)+((B2-B5)^2)+((B3-B5)^2)+((B4-B5)^2)+((C2-C5)^2)+((C3-C5)^2)+((C4-C5)^2)</f>
        <v>10254.000000000002</v>
      </c>
      <c r="C12" s="7">
        <f>B10-B11</f>
        <v>10254.000000000015</v>
      </c>
    </row>
    <row r="13" spans="1:11" ht="15.75" thickBot="1" x14ac:dyDescent="0.3">
      <c r="A13" s="6" t="s">
        <v>7</v>
      </c>
      <c r="B13" s="4">
        <f>B10/(9-1)</f>
        <v>12037.944444444443</v>
      </c>
      <c r="E13" s="11" t="s">
        <v>21</v>
      </c>
    </row>
    <row r="14" spans="1:11" x14ac:dyDescent="0.25">
      <c r="A14" s="6" t="s">
        <v>8</v>
      </c>
      <c r="B14" s="4">
        <f>B11/(3-1)</f>
        <v>43024.777777777766</v>
      </c>
      <c r="E14" s="10" t="s">
        <v>22</v>
      </c>
      <c r="F14" s="8" t="s">
        <v>23</v>
      </c>
      <c r="G14" s="8" t="s">
        <v>24</v>
      </c>
      <c r="H14" s="8" t="s">
        <v>25</v>
      </c>
      <c r="I14" s="8" t="s">
        <v>26</v>
      </c>
      <c r="J14" s="8" t="s">
        <v>27</v>
      </c>
      <c r="K14" s="8" t="s">
        <v>28</v>
      </c>
    </row>
    <row r="15" spans="1:11" x14ac:dyDescent="0.25">
      <c r="A15" s="6" t="s">
        <v>9</v>
      </c>
      <c r="B15" s="3">
        <f>B12/(9-3)</f>
        <v>1709.0000000000002</v>
      </c>
      <c r="E15" s="9" t="s">
        <v>29</v>
      </c>
      <c r="F15" s="9">
        <v>86049.555555555547</v>
      </c>
      <c r="G15" s="9">
        <v>2</v>
      </c>
      <c r="H15" s="9">
        <v>43024.777777777774</v>
      </c>
      <c r="I15" s="9">
        <v>25.175411221637081</v>
      </c>
      <c r="J15" s="9">
        <v>1.2071270284831201E-3</v>
      </c>
      <c r="K15" s="9">
        <v>5.1432528497847176</v>
      </c>
    </row>
    <row r="16" spans="1:11" x14ac:dyDescent="0.25">
      <c r="A16" s="6" t="s">
        <v>10</v>
      </c>
      <c r="B16" s="4">
        <f>B14/B15</f>
        <v>25.175411221637074</v>
      </c>
      <c r="E16" s="9" t="s">
        <v>30</v>
      </c>
      <c r="F16" s="9">
        <v>10254</v>
      </c>
      <c r="G16" s="9">
        <v>6</v>
      </c>
      <c r="H16" s="9">
        <v>1709</v>
      </c>
      <c r="I16" s="9"/>
      <c r="J16" s="9"/>
      <c r="K16" s="9"/>
    </row>
    <row r="17" spans="5:11" x14ac:dyDescent="0.25">
      <c r="E17" s="9"/>
      <c r="F17" s="9"/>
      <c r="G17" s="9"/>
      <c r="H17" s="9"/>
      <c r="I17" s="9"/>
      <c r="J17" s="9"/>
      <c r="K17" s="9"/>
    </row>
    <row r="18" spans="5:11" x14ac:dyDescent="0.25">
      <c r="E18" s="9" t="s">
        <v>31</v>
      </c>
      <c r="F18" s="9">
        <v>96303.555555555547</v>
      </c>
      <c r="G18" s="9">
        <v>8</v>
      </c>
      <c r="H18" s="9"/>
      <c r="I18" s="9"/>
      <c r="J18" s="9"/>
      <c r="K18" s="9"/>
    </row>
    <row r="21" spans="5:11" x14ac:dyDescent="0.25">
      <c r="E21" s="12" t="s">
        <v>32</v>
      </c>
      <c r="F21" s="12"/>
      <c r="G21" s="12" t="s">
        <v>33</v>
      </c>
      <c r="H21" s="12"/>
      <c r="I21" s="12" t="s">
        <v>34</v>
      </c>
      <c r="J21" s="12"/>
    </row>
    <row r="22" spans="5:11" x14ac:dyDescent="0.25">
      <c r="E22" s="9"/>
      <c r="F22" s="9"/>
      <c r="G22" s="9"/>
      <c r="H22" s="9"/>
      <c r="I22" s="9"/>
      <c r="J22" s="9"/>
    </row>
    <row r="23" spans="5:11" x14ac:dyDescent="0.25">
      <c r="E23" s="9" t="s">
        <v>35</v>
      </c>
      <c r="F23" s="9">
        <v>666.66666666666663</v>
      </c>
      <c r="G23" s="9" t="s">
        <v>35</v>
      </c>
      <c r="H23" s="9">
        <v>473.66666666666669</v>
      </c>
      <c r="I23" s="9" t="s">
        <v>35</v>
      </c>
      <c r="J23" s="9">
        <v>447.33333333333331</v>
      </c>
    </row>
    <row r="24" spans="5:11" x14ac:dyDescent="0.25">
      <c r="E24" s="9" t="s">
        <v>36</v>
      </c>
      <c r="F24" s="9">
        <v>18.003086155187702</v>
      </c>
      <c r="G24" s="9" t="s">
        <v>36</v>
      </c>
      <c r="H24" s="9">
        <v>28.386225141391691</v>
      </c>
      <c r="I24" s="9" t="s">
        <v>36</v>
      </c>
      <c r="J24" s="9">
        <v>24.064727530373396</v>
      </c>
    </row>
    <row r="25" spans="5:11" x14ac:dyDescent="0.25">
      <c r="E25" s="9" t="s">
        <v>37</v>
      </c>
      <c r="F25" s="9">
        <v>655</v>
      </c>
      <c r="G25" s="9" t="s">
        <v>37</v>
      </c>
      <c r="H25" s="9">
        <v>469</v>
      </c>
      <c r="I25" s="9" t="s">
        <v>37</v>
      </c>
      <c r="J25" s="9">
        <v>456</v>
      </c>
    </row>
    <row r="26" spans="5:11" x14ac:dyDescent="0.25">
      <c r="E26" s="9" t="s">
        <v>38</v>
      </c>
      <c r="F26" s="9" t="e">
        <v>#N/A</v>
      </c>
      <c r="G26" s="9" t="s">
        <v>38</v>
      </c>
      <c r="H26" s="9" t="e">
        <v>#N/A</v>
      </c>
      <c r="I26" s="9" t="s">
        <v>38</v>
      </c>
      <c r="J26" s="9" t="e">
        <v>#N/A</v>
      </c>
    </row>
    <row r="27" spans="5:11" x14ac:dyDescent="0.25">
      <c r="E27" s="9" t="s">
        <v>39</v>
      </c>
      <c r="F27" s="9">
        <v>31.182259913824932</v>
      </c>
      <c r="G27" s="9" t="s">
        <v>39</v>
      </c>
      <c r="H27" s="9">
        <v>49.166384179979445</v>
      </c>
      <c r="I27" s="9" t="s">
        <v>39</v>
      </c>
      <c r="J27" s="9">
        <v>41.681330752908231</v>
      </c>
    </row>
    <row r="28" spans="5:11" x14ac:dyDescent="0.25">
      <c r="E28" s="9" t="s">
        <v>40</v>
      </c>
      <c r="F28" s="9">
        <v>972.33333333333326</v>
      </c>
      <c r="G28" s="9" t="s">
        <v>40</v>
      </c>
      <c r="H28" s="9">
        <v>2417.333333333333</v>
      </c>
      <c r="I28" s="9" t="s">
        <v>40</v>
      </c>
      <c r="J28" s="9">
        <v>1737.3333333333335</v>
      </c>
    </row>
    <row r="29" spans="5:11" x14ac:dyDescent="0.25">
      <c r="E29" s="9" t="s">
        <v>41</v>
      </c>
      <c r="F29" s="9" t="e">
        <v>#DIV/0!</v>
      </c>
      <c r="G29" s="9" t="s">
        <v>41</v>
      </c>
      <c r="H29" s="9" t="e">
        <v>#DIV/0!</v>
      </c>
      <c r="I29" s="9" t="s">
        <v>41</v>
      </c>
      <c r="J29" s="9" t="e">
        <v>#DIV/0!</v>
      </c>
    </row>
    <row r="30" spans="5:11" x14ac:dyDescent="0.25">
      <c r="E30" s="9" t="s">
        <v>42</v>
      </c>
      <c r="F30" s="9">
        <v>1.4479656070082751</v>
      </c>
      <c r="G30" s="9" t="s">
        <v>42</v>
      </c>
      <c r="H30" s="9">
        <v>0.42327316026800244</v>
      </c>
      <c r="I30" s="9" t="s">
        <v>42</v>
      </c>
      <c r="J30" s="9">
        <v>-0.89521832308863436</v>
      </c>
    </row>
    <row r="31" spans="5:11" x14ac:dyDescent="0.25">
      <c r="E31" s="9" t="s">
        <v>43</v>
      </c>
      <c r="F31" s="9">
        <v>59</v>
      </c>
      <c r="G31" s="9" t="s">
        <v>43</v>
      </c>
      <c r="H31" s="9">
        <v>98</v>
      </c>
      <c r="I31" s="9" t="s">
        <v>43</v>
      </c>
      <c r="J31" s="9">
        <v>82</v>
      </c>
    </row>
    <row r="32" spans="5:11" x14ac:dyDescent="0.25">
      <c r="E32" s="9" t="s">
        <v>44</v>
      </c>
      <c r="F32" s="9">
        <v>643</v>
      </c>
      <c r="G32" s="9" t="s">
        <v>44</v>
      </c>
      <c r="H32" s="9">
        <v>427</v>
      </c>
      <c r="I32" s="9" t="s">
        <v>44</v>
      </c>
      <c r="J32" s="9">
        <v>402</v>
      </c>
    </row>
    <row r="33" spans="5:10" x14ac:dyDescent="0.25">
      <c r="E33" s="9" t="s">
        <v>45</v>
      </c>
      <c r="F33" s="9">
        <v>702</v>
      </c>
      <c r="G33" s="9" t="s">
        <v>45</v>
      </c>
      <c r="H33" s="9">
        <v>525</v>
      </c>
      <c r="I33" s="9" t="s">
        <v>45</v>
      </c>
      <c r="J33" s="9">
        <v>484</v>
      </c>
    </row>
    <row r="34" spans="5:10" x14ac:dyDescent="0.25">
      <c r="E34" s="9" t="s">
        <v>15</v>
      </c>
      <c r="F34" s="9">
        <v>2000</v>
      </c>
      <c r="G34" s="9" t="s">
        <v>15</v>
      </c>
      <c r="H34" s="9">
        <v>1421</v>
      </c>
      <c r="I34" s="9" t="s">
        <v>15</v>
      </c>
      <c r="J34" s="9">
        <v>1342</v>
      </c>
    </row>
    <row r="35" spans="5:10" x14ac:dyDescent="0.25">
      <c r="E35" s="9" t="s">
        <v>14</v>
      </c>
      <c r="F35" s="9">
        <v>3</v>
      </c>
      <c r="G35" s="9" t="s">
        <v>14</v>
      </c>
      <c r="H35" s="9">
        <v>3</v>
      </c>
      <c r="I35" s="9" t="s">
        <v>14</v>
      </c>
      <c r="J35" s="9">
        <v>3</v>
      </c>
    </row>
    <row r="36" spans="5:10" x14ac:dyDescent="0.25">
      <c r="E36" s="9" t="s">
        <v>46</v>
      </c>
      <c r="F36" s="9">
        <v>702</v>
      </c>
      <c r="G36" s="9" t="s">
        <v>46</v>
      </c>
      <c r="H36" s="9">
        <v>525</v>
      </c>
      <c r="I36" s="9" t="s">
        <v>46</v>
      </c>
      <c r="J36" s="9">
        <v>484</v>
      </c>
    </row>
    <row r="37" spans="5:10" x14ac:dyDescent="0.25">
      <c r="E37" s="9" t="s">
        <v>47</v>
      </c>
      <c r="F37" s="9">
        <v>643</v>
      </c>
      <c r="G37" s="9" t="s">
        <v>47</v>
      </c>
      <c r="H37" s="9">
        <v>427</v>
      </c>
      <c r="I37" s="9" t="s">
        <v>47</v>
      </c>
      <c r="J37" s="9">
        <v>402</v>
      </c>
    </row>
    <row r="38" spans="5:10" x14ac:dyDescent="0.25">
      <c r="E38" s="9" t="s">
        <v>48</v>
      </c>
      <c r="F38" s="9">
        <v>77.461027789533105</v>
      </c>
      <c r="G38" s="9" t="s">
        <v>48</v>
      </c>
      <c r="H38" s="9">
        <v>122.13606909189177</v>
      </c>
      <c r="I38" s="9" t="s">
        <v>48</v>
      </c>
      <c r="J38" s="9">
        <v>103.54216559923812</v>
      </c>
    </row>
  </sheetData>
  <conditionalFormatting sqref="A2:A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{0935D3C3-91F4-4832-B9CD-59F5374C2A47}</x14:id>
        </ext>
      </extLst>
    </cfRule>
  </conditionalFormatting>
  <conditionalFormatting sqref="B2:B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{0C3A7680-48FE-4ACD-9895-54FA6BA2FB51}</x14:id>
        </ext>
      </extLst>
    </cfRule>
  </conditionalFormatting>
  <conditionalFormatting sqref="C2:C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{A2097CEF-22FC-4866-9159-F30914533C4F}</x14:id>
        </ext>
      </extLst>
    </cfRule>
  </conditionalFormatting>
  <conditionalFormatting sqref="B9:B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C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5D3C3-91F4-4832-B9CD-59F5374C2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</xm:sqref>
        </x14:conditionalFormatting>
        <x14:conditionalFormatting xmlns:xm="http://schemas.microsoft.com/office/excel/2006/main">
          <x14:cfRule type="dataBar" id="{0C3A7680-48FE-4ACD-9895-54FA6BA2F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A2097CEF-22FC-4866-9159-F30914533C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DFE3-E52C-4831-A543-ED7BEC3F2C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</dc:creator>
  <cp:lastModifiedBy>ssc</cp:lastModifiedBy>
  <dcterms:created xsi:type="dcterms:W3CDTF">2019-12-16T05:53:10Z</dcterms:created>
  <dcterms:modified xsi:type="dcterms:W3CDTF">2019-12-16T11:28:02Z</dcterms:modified>
</cp:coreProperties>
</file>