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24226"/>
  <mc:AlternateContent xmlns:mc="http://schemas.openxmlformats.org/markup-compatibility/2006">
    <mc:Choice Requires="x15">
      <x15ac:absPath xmlns:x15ac="http://schemas.microsoft.com/office/spreadsheetml/2010/11/ac" url="C:\Users\ssear\Desktop\Masters\Data Presentation and Visualization\Term Project\Task 2 - Executive Summary\"/>
    </mc:Choice>
  </mc:AlternateContent>
  <xr:revisionPtr revIDLastSave="0" documentId="13_ncr:1_{AF43DE1F-3806-4B83-B997-A3019EC40D74}" xr6:coauthVersionLast="46" xr6:coauthVersionMax="46" xr10:uidLastSave="{00000000-0000-0000-0000-000000000000}"/>
  <bookViews>
    <workbookView xWindow="28680" yWindow="-120" windowWidth="29040" windowHeight="15840" xr2:uid="{00000000-000D-0000-FFFF-FFFF00000000}"/>
  </bookViews>
  <sheets>
    <sheet name="Source" sheetId="15" r:id="rId1"/>
    <sheet name="Table 1" sheetId="1" r:id="rId2"/>
    <sheet name="Table 2" sheetId="2" r:id="rId3"/>
    <sheet name="Table 3" sheetId="14" r:id="rId4"/>
    <sheet name="Table 4" sheetId="4" r:id="rId5"/>
    <sheet name="Table 5" sheetId="5" r:id="rId6"/>
    <sheet name="Table 6" sheetId="6" r:id="rId7"/>
    <sheet name="Table 7" sheetId="7" r:id="rId8"/>
    <sheet name="Table 8" sheetId="8" r:id="rId9"/>
    <sheet name="Table 9" sheetId="9" r:id="rId10"/>
    <sheet name="Table 10" sheetId="10" r:id="rId11"/>
    <sheet name="Table 11" sheetId="11" r:id="rId12"/>
    <sheet name="Table 12" sheetId="12" r:id="rId13"/>
  </sheets>
  <definedNames>
    <definedName name="CurrentDataYear">#REF!</definedName>
  </definedNames>
  <calcPr calcId="181029"/>
  <fileRecoveryPr autoRecover="0"/>
</workbook>
</file>

<file path=xl/calcChain.xml><?xml version="1.0" encoding="utf-8"?>
<calcChain xmlns="http://schemas.openxmlformats.org/spreadsheetml/2006/main">
  <c r="Y19" i="5" l="1"/>
  <c r="E8" i="12"/>
  <c r="P7" i="6"/>
  <c r="P8" i="6"/>
  <c r="P9" i="6"/>
  <c r="P10" i="6"/>
  <c r="P11" i="6"/>
  <c r="P12" i="6"/>
  <c r="P13" i="6"/>
  <c r="P14" i="6"/>
  <c r="P15" i="6"/>
  <c r="P16" i="6"/>
  <c r="P17" i="6"/>
  <c r="P18" i="6"/>
  <c r="P19" i="6"/>
  <c r="P20" i="6"/>
  <c r="P21" i="6"/>
  <c r="P22" i="6"/>
  <c r="P23" i="6"/>
  <c r="P24" i="6"/>
  <c r="P6" i="6"/>
  <c r="R6" i="6"/>
  <c r="R7" i="6"/>
  <c r="R8" i="6"/>
  <c r="R9" i="6"/>
  <c r="R10" i="6"/>
  <c r="R11" i="6"/>
  <c r="R12" i="6"/>
  <c r="R13" i="6"/>
  <c r="R14" i="6"/>
  <c r="R15" i="6"/>
  <c r="R16" i="6"/>
  <c r="R17" i="6"/>
  <c r="R18" i="6"/>
  <c r="R19" i="6"/>
  <c r="R20" i="6"/>
  <c r="R21" i="6"/>
  <c r="R22" i="6"/>
  <c r="R23" i="6"/>
  <c r="R24" i="6"/>
  <c r="R25" i="6"/>
  <c r="P25" i="6"/>
</calcChain>
</file>

<file path=xl/sharedStrings.xml><?xml version="1.0" encoding="utf-8"?>
<sst xmlns="http://schemas.openxmlformats.org/spreadsheetml/2006/main" count="511" uniqueCount="151">
  <si>
    <t>Accidents</t>
  </si>
  <si>
    <t>Fatalities</t>
  </si>
  <si>
    <t>All</t>
  </si>
  <si>
    <t>Fatal</t>
  </si>
  <si>
    <t>Total</t>
  </si>
  <si>
    <t>Aboard</t>
  </si>
  <si>
    <t>Flight Hours</t>
  </si>
  <si>
    <t>Departures</t>
  </si>
  <si>
    <t xml:space="preserve">     Scheduled</t>
  </si>
  <si>
    <t xml:space="preserve">     Nonscheduled</t>
  </si>
  <si>
    <t xml:space="preserve">     Commuter</t>
  </si>
  <si>
    <t xml:space="preserve">     On-Demand</t>
  </si>
  <si>
    <t xml:space="preserve">     Foreign registered aircraft</t>
  </si>
  <si>
    <t xml:space="preserve">     Unregistered aircraft</t>
  </si>
  <si>
    <t>Year</t>
  </si>
  <si>
    <t>Major</t>
  </si>
  <si>
    <t>Serious</t>
  </si>
  <si>
    <t>Injury</t>
  </si>
  <si>
    <t>Damage</t>
  </si>
  <si>
    <t>Definitions of NTSB Classifications</t>
  </si>
  <si>
    <t>Major - an accident in which any of three conditions is met:</t>
  </si>
  <si>
    <t xml:space="preserve">     · a Part 121 aircraft was destroyed, or</t>
  </si>
  <si>
    <t xml:space="preserve">     · there were multiple fatalities, or</t>
  </si>
  <si>
    <t xml:space="preserve">     · there was one fatality and a Part 121 aircraft was substantially damaged. </t>
  </si>
  <si>
    <t>Serious - an accident in which at least one of two conditions is met:</t>
  </si>
  <si>
    <t xml:space="preserve">     · there was one fatality without substantial damage to a Part 121 aircraft, or</t>
  </si>
  <si>
    <t xml:space="preserve">     · there was at least one serious injury and a Part 121 aircraft was substantially damaged. </t>
  </si>
  <si>
    <t>Injury - a nonfatal accident with at least one serious injury and without substantial damage to a Part 121 aircraft.</t>
  </si>
  <si>
    <t>Damage - an accident in which no person was killed or seriously injured, but in which any aircraft was substantially damaged.</t>
  </si>
  <si>
    <t>and for Scheduled Operations Under 14 CFR 135</t>
  </si>
  <si>
    <t>Date</t>
  </si>
  <si>
    <t>Location</t>
  </si>
  <si>
    <t>Operator</t>
  </si>
  <si>
    <t>Service</t>
  </si>
  <si>
    <t>Aircraft</t>
  </si>
  <si>
    <t>Psgr</t>
  </si>
  <si>
    <t>Crew</t>
  </si>
  <si>
    <t>Other</t>
  </si>
  <si>
    <t>Circumstances</t>
  </si>
  <si>
    <t>Scheduled 14 CFR 121</t>
  </si>
  <si>
    <t>Scheduled 14 CFR 135</t>
  </si>
  <si>
    <t>New York, NY</t>
  </si>
  <si>
    <t>American Airlines</t>
  </si>
  <si>
    <t xml:space="preserve">United Airlines </t>
  </si>
  <si>
    <t>Arlington, VA</t>
  </si>
  <si>
    <t>Shanksville, PA</t>
  </si>
  <si>
    <t>US air carriers operating under 14 CFR 121</t>
  </si>
  <si>
    <t>US general aviation</t>
  </si>
  <si>
    <t>Other accidents in the United States</t>
  </si>
  <si>
    <t>Notes</t>
  </si>
  <si>
    <t>for US Air Carriers Operating Under 14 CFR 121, Nonscheduled Service</t>
  </si>
  <si>
    <t>for US Air Carriers Operating Under 14 CFR 135,</t>
  </si>
  <si>
    <t>US General Aviation</t>
  </si>
  <si>
    <t>Hull Losses</t>
  </si>
  <si>
    <t>Hull Losses per Million Flight Hours</t>
  </si>
  <si>
    <t>Flight Hours (millions)</t>
  </si>
  <si>
    <t>Flight Miles</t>
  </si>
  <si>
    <t>Accidents
per 100,000
Flight Hours</t>
  </si>
  <si>
    <t>Accidents
per 100,000
Departures</t>
  </si>
  <si>
    <t>Accidents
per 1,000,000
Flight Miles</t>
  </si>
  <si>
    <t>Nonscheduled 14 CFR 121</t>
  </si>
  <si>
    <t>Accidents per Million Flight Hours</t>
  </si>
  <si>
    <t>Passenger
Enplanements
(millions)</t>
  </si>
  <si>
    <t>Million Passenger
Enplanements per
Passenger Fatality</t>
  </si>
  <si>
    <t>No. Aboard</t>
  </si>
  <si>
    <t>Flight Hours
(millions)</t>
  </si>
  <si>
    <t/>
  </si>
  <si>
    <r>
      <rPr>
        <vertAlign val="superscript"/>
        <sz val="9"/>
        <rFont val="Arial"/>
        <family val="2"/>
      </rPr>
      <t>b</t>
    </r>
    <r>
      <rPr>
        <sz val="9"/>
        <rFont val="Arial"/>
        <family val="2"/>
      </rPr>
      <t xml:space="preserve"> Flight hours are estimated by the Federal Aviation Administration (FAA). Miles flown and departure information for on-demand Part 135 operations is not available. Also, note that the 2011 estimates are not available.</t>
    </r>
  </si>
  <si>
    <r>
      <rPr>
        <vertAlign val="superscript"/>
        <sz val="9"/>
        <rFont val="Arial"/>
        <family val="2"/>
      </rPr>
      <t>c</t>
    </r>
    <r>
      <rPr>
        <sz val="9"/>
        <rFont val="Arial"/>
        <family val="2"/>
      </rPr>
      <t xml:space="preserve"> In 2002, FAA changed their estimate of air taxi activity. The revision was retroactively applied to the years 1992 to 2002. In 2003, the FAA again revised flight activity estimates for 1999 to 2002.</t>
    </r>
  </si>
  <si>
    <r>
      <t>Flight Hours</t>
    </r>
    <r>
      <rPr>
        <b/>
        <u val="singleAccounting"/>
        <vertAlign val="superscript"/>
        <sz val="10"/>
        <color theme="1"/>
        <rFont val="Arial"/>
        <family val="2"/>
      </rPr>
      <t>b,c</t>
    </r>
  </si>
  <si>
    <r>
      <t>On-Demand Operations</t>
    </r>
    <r>
      <rPr>
        <b/>
        <vertAlign val="superscript"/>
        <sz val="10"/>
        <rFont val="Arial"/>
        <family val="2"/>
      </rPr>
      <t>a</t>
    </r>
  </si>
  <si>
    <r>
      <rPr>
        <vertAlign val="superscript"/>
        <sz val="9"/>
        <rFont val="Arial"/>
        <family val="2"/>
      </rPr>
      <t>a</t>
    </r>
    <r>
      <rPr>
        <sz val="9"/>
        <rFont val="Arial"/>
        <family val="2"/>
      </rPr>
      <t xml:space="preserve"> US air carriers operating under 14 CFR Part 135 were previously referred to as Scheduled and Nonscheduled Services. Current tables now refer to these same air carriers as Commuter Operations and On-Demand Operations, respectively, in order to be consistent with definitions in 14 CFR 119.3 and terminology used in 14 CFR 135.1. On-Demand Part 135 operations encompass charters, air taxis, air tours, or medical services (when a patient is on board).</t>
    </r>
  </si>
  <si>
    <r>
      <rPr>
        <vertAlign val="superscript"/>
        <sz val="9"/>
        <rFont val="Arial"/>
        <family val="2"/>
      </rPr>
      <t>a</t>
    </r>
    <r>
      <rPr>
        <sz val="9"/>
        <rFont val="Arial"/>
        <family val="2"/>
      </rPr>
      <t xml:space="preserve"> Flight hours are estimated by the Federal Aviation Administration. Miles flown and departure information for general aviation operations is not available. Also, note that the 2011 estimates are not currently available.</t>
    </r>
  </si>
  <si>
    <r>
      <rPr>
        <vertAlign val="superscript"/>
        <sz val="9"/>
        <rFont val="Arial"/>
        <family val="2"/>
      </rPr>
      <t>c</t>
    </r>
    <r>
      <rPr>
        <sz val="9"/>
        <rFont val="Arial"/>
        <family val="2"/>
      </rPr>
      <t xml:space="preserve"> The 706 total fatalities in 2006 includes the 154 persons killed aboard a foreign registered Boeing 737 aircraft operated by Gol Airlines when it collided with a US registered Embraer Legacy 600 business jet over the Brazilian Amazon jungle.</t>
    </r>
  </si>
  <si>
    <r>
      <t>Accidents
per 100,000
Flight Hours</t>
    </r>
    <r>
      <rPr>
        <b/>
        <u val="singleAccounting"/>
        <vertAlign val="superscript"/>
        <sz val="10"/>
        <color theme="1"/>
        <rFont val="Arial"/>
        <family val="2"/>
      </rPr>
      <t>b</t>
    </r>
  </si>
  <si>
    <r>
      <t>Flight Hours</t>
    </r>
    <r>
      <rPr>
        <b/>
        <u val="singleAccounting"/>
        <vertAlign val="superscript"/>
        <sz val="10"/>
        <color theme="1"/>
        <rFont val="Arial"/>
        <family val="2"/>
      </rPr>
      <t>a</t>
    </r>
  </si>
  <si>
    <r>
      <t>Flight Activity</t>
    </r>
    <r>
      <rPr>
        <b/>
        <u val="singleAccounting"/>
        <vertAlign val="superscript"/>
        <sz val="10"/>
        <rFont val="Arial"/>
        <family val="2"/>
      </rPr>
      <t>a</t>
    </r>
  </si>
  <si>
    <r>
      <t>2001</t>
    </r>
    <r>
      <rPr>
        <vertAlign val="superscript"/>
        <sz val="10"/>
        <color theme="1"/>
        <rFont val="Arial"/>
        <family val="2"/>
      </rPr>
      <t>b</t>
    </r>
  </si>
  <si>
    <t>Serious
Injuries</t>
  </si>
  <si>
    <r>
      <rPr>
        <vertAlign val="superscript"/>
        <sz val="9"/>
        <rFont val="Arial"/>
        <family val="2"/>
      </rPr>
      <t>a</t>
    </r>
    <r>
      <rPr>
        <sz val="9"/>
        <rFont val="Arial"/>
        <family val="2"/>
      </rPr>
      <t xml:space="preserve"> All data are preliminary.</t>
    </r>
  </si>
  <si>
    <r>
      <t>US Aviation</t>
    </r>
    <r>
      <rPr>
        <b/>
        <vertAlign val="superscript"/>
        <sz val="10"/>
        <rFont val="Arial"/>
        <family val="2"/>
      </rPr>
      <t>a</t>
    </r>
  </si>
  <si>
    <r>
      <t>Flight Activity</t>
    </r>
    <r>
      <rPr>
        <b/>
        <u val="singleAccounting"/>
        <vertAlign val="superscript"/>
        <sz val="10"/>
        <color theme="1"/>
        <rFont val="Arial"/>
        <family val="2"/>
      </rPr>
      <t>b</t>
    </r>
  </si>
  <si>
    <r>
      <rPr>
        <vertAlign val="superscript"/>
        <sz val="9"/>
        <rFont val="Arial"/>
        <family val="2"/>
      </rPr>
      <t>c</t>
    </r>
    <r>
      <rPr>
        <sz val="9"/>
        <rFont val="Arial"/>
        <family val="2"/>
      </rPr>
      <t xml:space="preserve"> US air carriers operating under 14 CFR Part 135 were previously referred to as Scheduled and Nonscheduled Services. Current tables now refer to these same air carriers as Commuter Operations and On-Demand Operations, respectively, in order to be consistent with definitions in 14 CFR 119.3 and terminology used in 14 CFR 135.1. On-Demand Part 135 operations encompass charters, air taxis, air tours, or medical services (when a patient is on board).</t>
    </r>
  </si>
  <si>
    <r>
      <t>US air carriers operating under 14 CFR 135</t>
    </r>
    <r>
      <rPr>
        <vertAlign val="superscript"/>
        <sz val="10"/>
        <rFont val="Arial"/>
        <family val="2"/>
      </rPr>
      <t>c</t>
    </r>
  </si>
  <si>
    <r>
      <t>US civil aviation</t>
    </r>
    <r>
      <rPr>
        <vertAlign val="superscript"/>
        <sz val="10"/>
        <rFont val="Arial"/>
        <family val="2"/>
      </rPr>
      <t>d</t>
    </r>
  </si>
  <si>
    <r>
      <rPr>
        <vertAlign val="superscript"/>
        <sz val="9"/>
        <rFont val="Arial"/>
        <family val="2"/>
      </rPr>
      <t>d</t>
    </r>
    <r>
      <rPr>
        <sz val="9"/>
        <rFont val="Arial"/>
        <family val="2"/>
      </rPr>
      <t xml:space="preserve"> Accidents and fatalities in the categories do not necessarily sum to the figures in US civil aviation because of collisions involving aircraft in different categories.</t>
    </r>
  </si>
  <si>
    <t>None</t>
  </si>
  <si>
    <t>Fatalities Aboard</t>
  </si>
  <si>
    <t>Only the number of people that died on board each airplane used during the September 11, 2001, terrorist acts is provided in the table. The resulting ground fatalities are not reflected.</t>
  </si>
  <si>
    <r>
      <rPr>
        <vertAlign val="superscript"/>
        <sz val="9"/>
        <rFont val="Arial"/>
        <family val="2"/>
      </rPr>
      <t>b</t>
    </r>
    <r>
      <rPr>
        <sz val="9"/>
        <rFont val="Arial"/>
        <family val="2"/>
      </rPr>
      <t xml:space="preserve"> Based on a February 2002 FAA legal interpretation provided to the NTSB, any 14 CFR 135 operation conducted with no revenue passengers aboard will be considered an on-demand flight operation. This interpretation will be applied to accidents beginning with the year 2002. It has not been retroactively applied to 36 accidents, nine of them fatal, that occurred during the period 1983 - 2001.</t>
    </r>
  </si>
  <si>
    <t>for US Air Carriers Operating Under 14 CFR 121</t>
  </si>
  <si>
    <r>
      <t>2001</t>
    </r>
    <r>
      <rPr>
        <vertAlign val="superscript"/>
        <sz val="10"/>
        <color theme="1"/>
        <rFont val="Arial"/>
        <family val="2"/>
      </rPr>
      <t>a</t>
    </r>
  </si>
  <si>
    <r>
      <t>Passenger Injuries</t>
    </r>
    <r>
      <rPr>
        <b/>
        <u val="singleAccounting"/>
        <vertAlign val="superscript"/>
        <sz val="10"/>
        <color theme="1"/>
        <rFont val="Arial"/>
        <family val="2"/>
      </rPr>
      <t>a</t>
    </r>
  </si>
  <si>
    <r>
      <rPr>
        <vertAlign val="superscript"/>
        <sz val="9"/>
        <color theme="1"/>
        <rFont val="Arial"/>
        <family val="2"/>
      </rPr>
      <t>a</t>
    </r>
    <r>
      <rPr>
        <sz val="9"/>
        <color theme="1"/>
        <rFont val="Arial"/>
        <family val="2"/>
      </rPr>
      <t xml:space="preserve"> Injuries exclude flight crew and cabin crew.</t>
    </r>
  </si>
  <si>
    <r>
      <t>2001</t>
    </r>
    <r>
      <rPr>
        <vertAlign val="superscript"/>
        <sz val="10"/>
        <rFont val="Arial"/>
        <family val="2"/>
      </rPr>
      <t>b</t>
    </r>
  </si>
  <si>
    <r>
      <rPr>
        <vertAlign val="superscript"/>
        <sz val="9"/>
        <rFont val="Arial"/>
        <family val="2"/>
      </rPr>
      <t>a</t>
    </r>
    <r>
      <rPr>
        <sz val="9"/>
        <rFont val="Arial"/>
        <family val="2"/>
      </rPr>
      <t xml:space="preserve"> Flight hours, miles, and departures are compiled by the Federal Aviation Administration.</t>
    </r>
  </si>
  <si>
    <r>
      <t>for US Air Carriers Operating Under 14 CFR 135, Commuter Operations</t>
    </r>
    <r>
      <rPr>
        <b/>
        <vertAlign val="superscript"/>
        <sz val="10"/>
        <rFont val="Arial"/>
        <family val="2"/>
      </rPr>
      <t>a,b</t>
    </r>
  </si>
  <si>
    <r>
      <t>Flight Activity</t>
    </r>
    <r>
      <rPr>
        <b/>
        <u val="singleAccounting"/>
        <vertAlign val="superscript"/>
        <sz val="10"/>
        <rFont val="Arial"/>
        <family val="2"/>
      </rPr>
      <t>c</t>
    </r>
  </si>
  <si>
    <r>
      <rPr>
        <vertAlign val="superscript"/>
        <sz val="9"/>
        <rFont val="Arial"/>
        <family val="2"/>
      </rPr>
      <t>c</t>
    </r>
    <r>
      <rPr>
        <sz val="9"/>
        <rFont val="Arial"/>
        <family val="2"/>
      </rPr>
      <t xml:space="preserve"> Flight hours, miles, and departures are compiled by the Federal Aviation Administration.</t>
    </r>
  </si>
  <si>
    <r>
      <rPr>
        <vertAlign val="superscript"/>
        <sz val="9"/>
        <rFont val="Arial"/>
        <family val="2"/>
      </rPr>
      <t>a</t>
    </r>
    <r>
      <rPr>
        <sz val="9"/>
        <rFont val="Arial"/>
        <family val="2"/>
      </rPr>
      <t xml:space="preserve"> An intentional act was responsible for an occurrence in this category during this year. These acts, such as suicide, sabotage, and terrorism, are included in the totals for accidents but are excluded for the purpose of accident rate computation. Table 12 contains a list of intentional act occurrences involving US air carriers for the period covered by this table.</t>
    </r>
  </si>
  <si>
    <r>
      <rPr>
        <vertAlign val="superscript"/>
        <sz val="9"/>
        <rFont val="Arial"/>
        <family val="2"/>
      </rPr>
      <t>b</t>
    </r>
    <r>
      <rPr>
        <sz val="9"/>
        <rFont val="Arial"/>
        <family val="2"/>
      </rPr>
      <t xml:space="preserve"> An intentional act was responsible for an occurrence in this category during this year. These acts, such as suicide, sabotage, and terrorism, are included in the totals for fatalities but are excluded for the purpose of fatality rate computation. Table 12 contains a list of intentional act occurrences involving US air carriers for the period covered by this table. Only the number of people that died on board each airplane used during the September 11, 2001, terrorist acts is provided in this table; the resulting ground fatalities are not reflected.</t>
    </r>
  </si>
  <si>
    <r>
      <rPr>
        <vertAlign val="superscript"/>
        <sz val="9"/>
        <rFont val="Arial"/>
        <family val="2"/>
      </rPr>
      <t>a</t>
    </r>
    <r>
      <rPr>
        <sz val="9"/>
        <rFont val="Arial"/>
        <family val="2"/>
      </rPr>
      <t xml:space="preserve"> An intentional act was responsible for an occurrence in this category during this year. These acts, such as suicide, sabotage, and terrorism, are included in the totals for hull losses but are excluded for the purpose of hull loss rate computation. Table 12 contains a list of intentional act occurrences involving US air carriers for the period covered by this table.</t>
    </r>
  </si>
  <si>
    <t>Table 12. Air Carrier Occurrences Involving Intentional Acts</t>
  </si>
  <si>
    <r>
      <rPr>
        <vertAlign val="superscript"/>
        <sz val="9"/>
        <rFont val="Arial"/>
        <family val="2"/>
      </rPr>
      <t>b</t>
    </r>
    <r>
      <rPr>
        <sz val="9"/>
        <rFont val="Arial"/>
        <family val="2"/>
      </rPr>
      <t xml:space="preserve"> An intentional act was responsible for an occurrence in this category during this year. These acts, such as suicide, sabotage, and terrorism, are included in the totals for accidents and fatalities but are excluded for the purpose of accident rate computation. Table 12 contains a list of intentional act occurrences involving US air carriers for the period covered by this table. Only the number of people that died on board each airplane used during the September 11, 2001, terrorist acts is provided in this table; the resulting ground fatalities are not reflected.</t>
    </r>
  </si>
  <si>
    <t>-</t>
  </si>
  <si>
    <t>No Fatalities</t>
  </si>
  <si>
    <t>Table 2. Accidents and Accident Rates by NTSB Classification, 2000 through 2019,</t>
  </si>
  <si>
    <t>Table 1. Accidents, Fatalities, and Rates, 2019 Preliminary Statistics,</t>
  </si>
  <si>
    <r>
      <rPr>
        <vertAlign val="superscript"/>
        <sz val="9"/>
        <rFont val="Arial"/>
        <family val="2"/>
      </rPr>
      <t>b</t>
    </r>
    <r>
      <rPr>
        <sz val="9"/>
        <rFont val="Arial"/>
        <family val="2"/>
      </rPr>
      <t xml:space="preserve"> 2019 data are preliminary.</t>
    </r>
  </si>
  <si>
    <t>Table 3. Passenger Injuries and Injury Rates, 2000 through 2019,</t>
  </si>
  <si>
    <r>
      <rPr>
        <vertAlign val="superscript"/>
        <sz val="9"/>
        <color theme="1"/>
        <rFont val="Arial"/>
        <family val="2"/>
      </rPr>
      <t>c</t>
    </r>
    <r>
      <rPr>
        <sz val="9"/>
        <color theme="1"/>
        <rFont val="Arial"/>
        <family val="2"/>
      </rPr>
      <t xml:space="preserve"> 2019 data are preliminary.</t>
    </r>
  </si>
  <si>
    <t>Table 4. Number and Rate of Destroyed Aircraft, 2000 through 2019,</t>
  </si>
  <si>
    <t>Table 5. Accidents, Fatalities, and Rates, 2000 through 2019,</t>
  </si>
  <si>
    <r>
      <rPr>
        <vertAlign val="superscript"/>
        <sz val="9"/>
        <rFont val="Arial"/>
        <family val="2"/>
      </rPr>
      <t>c</t>
    </r>
    <r>
      <rPr>
        <sz val="9"/>
        <rFont val="Arial"/>
        <family val="2"/>
      </rPr>
      <t xml:space="preserve"> 2019 data are preliminary.</t>
    </r>
  </si>
  <si>
    <t>Table 6. Accidents, Fatalities, and Rates, 2000 through 2019,</t>
  </si>
  <si>
    <t>Table 7. Accidents, Fatalities, and Rates, 2000 through 2019,</t>
  </si>
  <si>
    <t>Table 8. Accidents, Fatalities, and Rates, 2000 through 2019,</t>
  </si>
  <si>
    <r>
      <rPr>
        <vertAlign val="superscript"/>
        <sz val="9"/>
        <rFont val="Arial"/>
        <family val="2"/>
      </rPr>
      <t>d</t>
    </r>
    <r>
      <rPr>
        <sz val="9"/>
        <rFont val="Arial"/>
        <family val="2"/>
      </rPr>
      <t xml:space="preserve"> 2019 data are preliminary.</t>
    </r>
  </si>
  <si>
    <t>Table 9. Accidents, Fatalities, and Rates, 2000 through 2019,</t>
  </si>
  <si>
    <t>Table 10. Accidents, Fatalities, and Rates, 2000 through 2019,</t>
  </si>
  <si>
    <t>Table 11. Fatal Accidents, 2019 Preliminary Data for All Operations Under 14 CFR 121</t>
  </si>
  <si>
    <t>(Sabotage, Suicide, or Terrorism), 2000 through 2019</t>
  </si>
  <si>
    <r>
      <t>2019</t>
    </r>
    <r>
      <rPr>
        <vertAlign val="superscript"/>
        <sz val="10"/>
        <color theme="1"/>
        <rFont val="Arial"/>
        <family val="2"/>
      </rPr>
      <t>b</t>
    </r>
  </si>
  <si>
    <r>
      <t>2019</t>
    </r>
    <r>
      <rPr>
        <vertAlign val="superscript"/>
        <sz val="10"/>
        <color theme="1"/>
        <rFont val="Arial"/>
        <family val="2"/>
      </rPr>
      <t>c</t>
    </r>
  </si>
  <si>
    <r>
      <t>2019</t>
    </r>
    <r>
      <rPr>
        <vertAlign val="superscript"/>
        <sz val="10"/>
        <rFont val="Arial"/>
        <family val="2"/>
      </rPr>
      <t>c</t>
    </r>
  </si>
  <si>
    <r>
      <t>2019</t>
    </r>
    <r>
      <rPr>
        <vertAlign val="superscript"/>
        <sz val="10"/>
        <rFont val="Arial"/>
        <family val="2"/>
      </rPr>
      <t>b</t>
    </r>
  </si>
  <si>
    <r>
      <t>2019</t>
    </r>
    <r>
      <rPr>
        <vertAlign val="superscript"/>
        <sz val="10"/>
        <rFont val="Arial"/>
        <family val="2"/>
      </rPr>
      <t>d</t>
    </r>
  </si>
  <si>
    <t>Unalaska, AK</t>
  </si>
  <si>
    <t>PenAir</t>
  </si>
  <si>
    <t>Saab 2000</t>
  </si>
  <si>
    <t>Cargo</t>
  </si>
  <si>
    <t>Trinity Bay, TX</t>
  </si>
  <si>
    <t>Metlakatla, AK</t>
  </si>
  <si>
    <t>Atlas Air</t>
  </si>
  <si>
    <t>Taquan Air</t>
  </si>
  <si>
    <t>De Havilland DHC-2</t>
  </si>
  <si>
    <t>Boeing 767-375</t>
  </si>
  <si>
    <t>loss of control during descent</t>
  </si>
  <si>
    <t>runway excursion during landing</t>
  </si>
  <si>
    <r>
      <t>2019</t>
    </r>
    <r>
      <rPr>
        <vertAlign val="superscript"/>
        <sz val="10"/>
        <color theme="1"/>
        <rFont val="Arial"/>
        <family val="2"/>
      </rPr>
      <t>d,e</t>
    </r>
  </si>
  <si>
    <r>
      <rPr>
        <vertAlign val="superscript"/>
        <sz val="9"/>
        <rFont val="Arial"/>
        <family val="2"/>
      </rPr>
      <t>e</t>
    </r>
    <r>
      <rPr>
        <sz val="9"/>
        <rFont val="Arial"/>
        <family val="2"/>
      </rPr>
      <t xml:space="preserve"> 49 CFR Part 830.1 pertains to accidents that involve civil aircraft and certain public aircraft of the United States “wherever they occur.” For the year 2019, the total number of accidents includes 19 US registered (N-numbered) aircraft accidents that occurred outside the United States, its territories, or its possessions.</t>
    </r>
  </si>
  <si>
    <r>
      <rPr>
        <vertAlign val="superscript"/>
        <sz val="9"/>
        <rFont val="Arial"/>
        <family val="2"/>
      </rPr>
      <t>b</t>
    </r>
    <r>
      <rPr>
        <sz val="9"/>
        <rFont val="Arial"/>
        <family val="2"/>
      </rPr>
      <t xml:space="preserve"> Suicide, sabotage, and stolen/unauthorized aircraft cases, included in "Accidents" and "Fatalities" but excluded from accident rates in this table are: 2000 (7 acc., 7 fatal acc.); 2001 (4, 2); 2002 (7, 6); 2003 (4, 3); 2004 (3, 0); 2005 (2, 1); 2006 (2, 1); 2007 (2, 2); 2008 (2, 0); 2009 (4, 1); 2010 (3, 2); 2011 (3, 1); 2012 (1, 1); 2013 (3, 3); 2014 (0, 0); 2015 (7, 4); 2016 (3, 3); 2017 (2, 0); 2018 (3, 2); 2019 (1, 0).</t>
    </r>
  </si>
  <si>
    <t>aircraft overturned and partially sank during landing</t>
  </si>
  <si>
    <t>for US Air Carriers Operating Under 14 CFR 121, Scheduled and Nonscheduled Service</t>
  </si>
  <si>
    <t>for US Air Carriers Operating Under 14 CFR 121, Scheduled Service</t>
  </si>
  <si>
    <r>
      <rPr>
        <vertAlign val="superscript"/>
        <sz val="9"/>
        <rFont val="Arial"/>
        <family val="2"/>
      </rPr>
      <t>b</t>
    </r>
    <r>
      <rPr>
        <sz val="9"/>
        <rFont val="Arial"/>
        <family val="2"/>
      </rPr>
      <t xml:space="preserve"> Flight hours and departures are compiled and estimated by the Federal Aviation Administration (FAA). On-Demand Part 135 and General Aviation flight hours are estimated by the FAA's General Aviation and Part 135 Activity Survey. This survey is conducted and made available in the year following the target year. Departure information for On-Demand Part 135 operations and General Aviation is not available.</t>
    </r>
  </si>
  <si>
    <t>https://www.ntsb.gov/investigations/data/Pages/Data_Stats.aspx</t>
  </si>
  <si>
    <t>Air</t>
  </si>
  <si>
    <t>Vehicle</t>
  </si>
  <si>
    <t>Occupant Fatalities per 100 million miles</t>
  </si>
  <si>
    <t>Fatal Crashes per 100 million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</si>
</sst>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3" formatCode="_(* #,##0.00_);_(* \(#,##0.00\);_(* &quot;-&quot;??_);_(@_)"/>
    <numFmt numFmtId="164" formatCode="_(* #,##0_);_(* \(#,##0\);_(* &quot;-&quot;??_);_(@_)"/>
    <numFmt numFmtId="165" formatCode="_(* #,##0.000_);_(* \(#,##0.000\);_(* &quot;-&quot;??_);_(@_)"/>
    <numFmt numFmtId="166" formatCode="_(* #,##0.000000_);_(* \(#,##0.000000\);_(* &quot;-&quot;??_);_(@_)"/>
    <numFmt numFmtId="167" formatCode="_(* #,##0.0000_);_(* \(#,##0.0000\);_(* &quot;-&quot;??_);_(@_)"/>
    <numFmt numFmtId="168" formatCode="0.000"/>
    <numFmt numFmtId="169" formatCode="0.0"/>
    <numFmt numFmtId="170" formatCode="0.0000"/>
    <numFmt numFmtId="171" formatCode="[=0]0;0.000"/>
    <numFmt numFmtId="172" formatCode="[=0]0;0.0000"/>
    <numFmt numFmtId="173" formatCode="_(* #,##0_);_(* \(#,##0\);_(* &quot;-&quot;????_);_(@_)"/>
  </numFmts>
  <fonts count="33" x14ac:knownFonts="1">
    <font>
      <sz val="11"/>
      <color theme="1"/>
      <name val="Calibri"/>
      <family val="2"/>
      <scheme val="minor"/>
    </font>
    <font>
      <b/>
      <sz val="10"/>
      <name val="Arial"/>
      <family val="2"/>
    </font>
    <font>
      <sz val="10"/>
      <name val="Arial"/>
      <family val="2"/>
    </font>
    <font>
      <sz val="8"/>
      <name val="Arial"/>
      <family val="2"/>
    </font>
    <font>
      <b/>
      <u val="singleAccounting"/>
      <sz val="10"/>
      <name val="Arial"/>
      <family val="2"/>
    </font>
    <font>
      <b/>
      <u/>
      <sz val="10"/>
      <name val="Arial"/>
      <family val="2"/>
    </font>
    <font>
      <b/>
      <sz val="8"/>
      <name val="Arial"/>
      <family val="2"/>
    </font>
    <font>
      <sz val="10"/>
      <color indexed="8"/>
      <name val="Arial"/>
      <family val="2"/>
    </font>
    <font>
      <u/>
      <sz val="8"/>
      <name val="Arial"/>
      <family val="2"/>
    </font>
    <font>
      <sz val="9"/>
      <name val="MS Sans Serif"/>
      <family val="2"/>
    </font>
    <font>
      <u/>
      <sz val="10"/>
      <name val="Arial"/>
      <family val="2"/>
    </font>
    <font>
      <b/>
      <i/>
      <sz val="10"/>
      <name val="Arial"/>
      <family val="2"/>
    </font>
    <font>
      <sz val="11"/>
      <color theme="1"/>
      <name val="Calibri"/>
      <family val="2"/>
      <scheme val="minor"/>
    </font>
    <font>
      <sz val="10"/>
      <color theme="1"/>
      <name val="Arial"/>
      <family val="2"/>
    </font>
    <font>
      <sz val="11"/>
      <color theme="1"/>
      <name val="Arial"/>
      <family val="2"/>
    </font>
    <font>
      <b/>
      <u val="singleAccounting"/>
      <sz val="10"/>
      <color indexed="8"/>
      <name val="Arial"/>
      <family val="2"/>
    </font>
    <font>
      <u val="singleAccounting"/>
      <sz val="10"/>
      <name val="Arial"/>
      <family val="2"/>
    </font>
    <font>
      <b/>
      <u val="singleAccounting"/>
      <vertAlign val="superscript"/>
      <sz val="10"/>
      <name val="Arial"/>
      <family val="2"/>
    </font>
    <font>
      <b/>
      <vertAlign val="superscript"/>
      <sz val="10"/>
      <name val="Arial"/>
      <family val="2"/>
    </font>
    <font>
      <vertAlign val="superscript"/>
      <sz val="10"/>
      <color theme="1"/>
      <name val="Arial"/>
      <family val="2"/>
    </font>
    <font>
      <b/>
      <sz val="10"/>
      <color theme="1"/>
      <name val="Arial"/>
      <family val="2"/>
    </font>
    <font>
      <b/>
      <u val="singleAccounting"/>
      <sz val="10"/>
      <color theme="1"/>
      <name val="Arial"/>
      <family val="2"/>
    </font>
    <font>
      <b/>
      <u val="singleAccounting"/>
      <vertAlign val="superscript"/>
      <sz val="10"/>
      <color theme="1"/>
      <name val="Arial"/>
      <family val="2"/>
    </font>
    <font>
      <vertAlign val="superscript"/>
      <sz val="10"/>
      <name val="Arial"/>
      <family val="2"/>
    </font>
    <font>
      <sz val="9"/>
      <name val="Arial"/>
      <family val="2"/>
    </font>
    <font>
      <vertAlign val="superscript"/>
      <sz val="9"/>
      <name val="Arial"/>
      <family val="2"/>
    </font>
    <font>
      <b/>
      <sz val="9"/>
      <name val="Arial"/>
      <family val="2"/>
    </font>
    <font>
      <sz val="9"/>
      <color theme="1"/>
      <name val="Calibri"/>
      <family val="2"/>
      <scheme val="minor"/>
    </font>
    <font>
      <u val="singleAccounting"/>
      <sz val="11"/>
      <color theme="1"/>
      <name val="Calibri"/>
      <family val="2"/>
      <scheme val="minor"/>
    </font>
    <font>
      <sz val="9"/>
      <color theme="1"/>
      <name val="Arial"/>
      <family val="2"/>
    </font>
    <font>
      <b/>
      <sz val="9"/>
      <color theme="1"/>
      <name val="Arial"/>
      <family val="2"/>
    </font>
    <font>
      <vertAlign val="superscript"/>
      <sz val="9"/>
      <color theme="1"/>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2"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9" fontId="12" fillId="0" borderId="0" applyFont="0" applyFill="0" applyBorder="0" applyAlignment="0" applyProtection="0"/>
    <xf numFmtId="0" fontId="32" fillId="0" borderId="0" applyNumberFormat="0" applyFill="0" applyBorder="0" applyAlignment="0" applyProtection="0"/>
  </cellStyleXfs>
  <cellXfs count="242">
    <xf numFmtId="0" fontId="0" fillId="0" borderId="0" xfId="0"/>
    <xf numFmtId="0" fontId="1" fillId="0" borderId="0" xfId="0" applyFont="1" applyAlignment="1">
      <alignment horizontal="left"/>
    </xf>
    <xf numFmtId="164" fontId="3" fillId="0" borderId="0" xfId="1" applyNumberFormat="1" applyFont="1"/>
    <xf numFmtId="165" fontId="0" fillId="0" borderId="0" xfId="0" applyNumberFormat="1"/>
    <xf numFmtId="166" fontId="0" fillId="0" borderId="0" xfId="0" applyNumberFormat="1"/>
    <xf numFmtId="165" fontId="3" fillId="0" borderId="0" xfId="1" applyNumberFormat="1" applyFont="1"/>
    <xf numFmtId="166" fontId="3" fillId="0" borderId="0" xfId="1" applyNumberFormat="1" applyFont="1"/>
    <xf numFmtId="0" fontId="2" fillId="0" borderId="0" xfId="0" applyFont="1"/>
    <xf numFmtId="164" fontId="2" fillId="0" borderId="0" xfId="1" applyNumberFormat="1" applyFont="1"/>
    <xf numFmtId="0" fontId="5" fillId="0" borderId="0" xfId="0" applyFont="1"/>
    <xf numFmtId="165" fontId="5" fillId="0" borderId="0" xfId="1" applyNumberFormat="1" applyFont="1" applyAlignment="1">
      <alignment horizontal="center"/>
    </xf>
    <xf numFmtId="167" fontId="5" fillId="0" borderId="0" xfId="1" applyNumberFormat="1" applyFont="1"/>
    <xf numFmtId="165" fontId="5" fillId="0" borderId="0" xfId="1" applyNumberFormat="1" applyFont="1"/>
    <xf numFmtId="0" fontId="3" fillId="0" borderId="0" xfId="0" applyFont="1"/>
    <xf numFmtId="0" fontId="0" fillId="0" borderId="0" xfId="0" applyAlignment="1"/>
    <xf numFmtId="0" fontId="6" fillId="0" borderId="0" xfId="0" applyFont="1"/>
    <xf numFmtId="0" fontId="0" fillId="0" borderId="0" xfId="0" applyAlignment="1">
      <alignment horizontal="centerContinuous"/>
    </xf>
    <xf numFmtId="0" fontId="0" fillId="0" borderId="0" xfId="0" applyAlignment="1">
      <alignment horizontal="center"/>
    </xf>
    <xf numFmtId="169" fontId="0" fillId="0" borderId="0" xfId="0" applyNumberFormat="1" applyAlignment="1">
      <alignment horizontal="center"/>
    </xf>
    <xf numFmtId="167" fontId="3" fillId="0" borderId="0" xfId="1" applyNumberFormat="1" applyFont="1"/>
    <xf numFmtId="0" fontId="4" fillId="0" borderId="0" xfId="0" applyFont="1"/>
    <xf numFmtId="0" fontId="8" fillId="0" borderId="0" xfId="0" applyFont="1" applyAlignment="1">
      <alignment horizontal="left"/>
    </xf>
    <xf numFmtId="0" fontId="8" fillId="0" borderId="0" xfId="0" applyFont="1" applyAlignment="1"/>
    <xf numFmtId="0" fontId="0" fillId="0" borderId="0" xfId="0" applyAlignment="1">
      <alignment horizontal="left"/>
    </xf>
    <xf numFmtId="0" fontId="8" fillId="0" borderId="0" xfId="0" applyFont="1" applyAlignment="1">
      <alignment horizontal="right"/>
    </xf>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0" fontId="3" fillId="0" borderId="0" xfId="0" applyFont="1" applyAlignment="1">
      <alignment horizontal="centerContinuous"/>
    </xf>
    <xf numFmtId="164" fontId="3" fillId="0" borderId="0" xfId="1" applyNumberFormat="1" applyFont="1" applyAlignment="1">
      <alignment horizontal="left"/>
    </xf>
    <xf numFmtId="2" fontId="2" fillId="0" borderId="0" xfId="1" applyNumberFormat="1" applyFont="1" applyAlignment="1">
      <alignment horizontal="center"/>
    </xf>
    <xf numFmtId="2" fontId="2" fillId="0" borderId="0" xfId="1" applyNumberFormat="1" applyFont="1"/>
    <xf numFmtId="164" fontId="0" fillId="0" borderId="0" xfId="0" applyNumberFormat="1"/>
    <xf numFmtId="14" fontId="3" fillId="0" borderId="0" xfId="0" applyNumberFormat="1" applyFont="1" applyAlignment="1">
      <alignment horizontal="center"/>
    </xf>
    <xf numFmtId="0" fontId="2" fillId="0" borderId="0" xfId="0" applyFont="1" applyAlignment="1">
      <alignment vertical="top"/>
    </xf>
    <xf numFmtId="1" fontId="3" fillId="0" borderId="0" xfId="0" applyNumberFormat="1" applyFont="1"/>
    <xf numFmtId="164" fontId="3" fillId="0" borderId="0" xfId="1" applyNumberFormat="1" applyFont="1" applyAlignment="1">
      <alignment horizontal="right"/>
    </xf>
    <xf numFmtId="0" fontId="2" fillId="0" borderId="0" xfId="0" applyFont="1" applyAlignment="1">
      <alignment horizontal="right" vertical="top"/>
    </xf>
    <xf numFmtId="0" fontId="2" fillId="0" borderId="0" xfId="0" applyFont="1" applyAlignment="1">
      <alignment vertical="top" wrapText="1"/>
    </xf>
    <xf numFmtId="164" fontId="2" fillId="0" borderId="0" xfId="1" applyNumberFormat="1" applyFont="1" applyAlignment="1">
      <alignment horizontal="right" vertical="top"/>
    </xf>
    <xf numFmtId="14" fontId="2" fillId="0" borderId="0" xfId="0" applyNumberFormat="1" applyFont="1" applyAlignment="1">
      <alignment horizontal="center" vertical="top"/>
    </xf>
    <xf numFmtId="0" fontId="5" fillId="0" borderId="0" xfId="0" applyFont="1" applyAlignment="1">
      <alignment horizontal="left"/>
    </xf>
    <xf numFmtId="0" fontId="2" fillId="0" borderId="0" xfId="0" applyFont="1" applyAlignment="1">
      <alignment horizontal="left"/>
    </xf>
    <xf numFmtId="0" fontId="2" fillId="0" borderId="0" xfId="0" applyFont="1" applyAlignment="1">
      <alignment horizontal="right"/>
    </xf>
    <xf numFmtId="0" fontId="13" fillId="0" borderId="0" xfId="0" applyFont="1" applyAlignment="1">
      <alignment horizontal="center"/>
    </xf>
    <xf numFmtId="0" fontId="1" fillId="0" borderId="0" xfId="0" applyFont="1" applyAlignment="1">
      <alignment horizontal="left"/>
    </xf>
    <xf numFmtId="0" fontId="3" fillId="0" borderId="0" xfId="0" applyFont="1"/>
    <xf numFmtId="0" fontId="5" fillId="0" borderId="0" xfId="0" applyFont="1" applyAlignment="1">
      <alignment horizontal="right" vertical="center"/>
    </xf>
    <xf numFmtId="0" fontId="14" fillId="0" borderId="0" xfId="0" applyFont="1" applyAlignment="1">
      <alignment horizontal="right" vertical="center"/>
    </xf>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right" vertical="center"/>
    </xf>
    <xf numFmtId="168" fontId="13" fillId="0" borderId="0" xfId="0" applyNumberFormat="1" applyFont="1" applyAlignment="1">
      <alignment horizontal="right" vertical="center"/>
    </xf>
    <xf numFmtId="0" fontId="14" fillId="0" borderId="0" xfId="0" applyFont="1" applyAlignment="1">
      <alignment horizontal="center" vertical="center"/>
    </xf>
    <xf numFmtId="168" fontId="14" fillId="0" borderId="0" xfId="0" applyNumberFormat="1" applyFont="1" applyAlignment="1">
      <alignment vertical="center"/>
    </xf>
    <xf numFmtId="168" fontId="14" fillId="0" borderId="0" xfId="0" applyNumberFormat="1"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6" fillId="0" borderId="0" xfId="0" applyFont="1" applyAlignment="1">
      <alignment vertical="center"/>
    </xf>
    <xf numFmtId="0" fontId="0" fillId="0" borderId="0" xfId="0" applyAlignment="1">
      <alignment vertical="center"/>
    </xf>
    <xf numFmtId="165" fontId="3" fillId="0" borderId="0" xfId="1" applyNumberFormat="1" applyFont="1" applyAlignment="1">
      <alignment vertical="center"/>
    </xf>
    <xf numFmtId="167" fontId="3" fillId="0" borderId="0" xfId="1" applyNumberFormat="1" applyFont="1" applyAlignment="1">
      <alignment vertical="center"/>
    </xf>
    <xf numFmtId="165" fontId="1" fillId="0" borderId="0" xfId="1" applyNumberFormat="1" applyFont="1" applyAlignment="1">
      <alignment horizontal="centerContinuous" vertical="center"/>
    </xf>
    <xf numFmtId="164" fontId="3" fillId="0" borderId="0" xfId="1" applyNumberFormat="1" applyFont="1" applyAlignment="1">
      <alignment vertical="center"/>
    </xf>
    <xf numFmtId="0" fontId="2" fillId="0" borderId="0" xfId="0" applyFont="1" applyAlignment="1">
      <alignment vertical="center"/>
    </xf>
    <xf numFmtId="0" fontId="1" fillId="0" borderId="0" xfId="0" applyFont="1" applyAlignment="1">
      <alignment vertical="center"/>
    </xf>
    <xf numFmtId="164" fontId="2" fillId="0" borderId="0" xfId="1" applyNumberFormat="1" applyFont="1" applyAlignment="1">
      <alignment vertical="center"/>
    </xf>
    <xf numFmtId="0" fontId="2" fillId="0" borderId="0" xfId="0" applyFont="1" applyAlignment="1">
      <alignment horizontal="center" vertical="center"/>
    </xf>
    <xf numFmtId="0" fontId="7" fillId="0" borderId="0" xfId="3" applyFont="1" applyFill="1" applyBorder="1" applyAlignment="1">
      <alignment horizontal="right" vertical="center" wrapText="1"/>
    </xf>
    <xf numFmtId="165" fontId="2" fillId="0" borderId="0" xfId="1" applyNumberFormat="1" applyFont="1" applyAlignment="1">
      <alignment vertical="center"/>
    </xf>
    <xf numFmtId="167" fontId="2" fillId="0" borderId="0" xfId="1" applyNumberFormat="1" applyFont="1" applyAlignment="1">
      <alignment vertical="center"/>
    </xf>
    <xf numFmtId="0" fontId="4" fillId="0" borderId="0" xfId="0" applyFont="1" applyAlignment="1">
      <alignment vertical="center"/>
    </xf>
    <xf numFmtId="168" fontId="2" fillId="0" borderId="0" xfId="1" applyNumberFormat="1" applyFont="1" applyAlignment="1">
      <alignment vertical="center"/>
    </xf>
    <xf numFmtId="1" fontId="2" fillId="0" borderId="0" xfId="1" applyNumberFormat="1" applyFont="1" applyAlignment="1">
      <alignment vertical="center"/>
    </xf>
    <xf numFmtId="164" fontId="2" fillId="0" borderId="0" xfId="1" quotePrefix="1" applyNumberFormat="1" applyFont="1" applyAlignment="1">
      <alignment horizontal="right" vertical="center"/>
    </xf>
    <xf numFmtId="170" fontId="2" fillId="0" borderId="0" xfId="1" quotePrefix="1" applyNumberFormat="1" applyFont="1" applyAlignment="1">
      <alignment horizontal="right" vertical="center"/>
    </xf>
    <xf numFmtId="0" fontId="8" fillId="0" borderId="0" xfId="0" applyFont="1" applyAlignment="1">
      <alignment horizontal="left" vertical="center"/>
    </xf>
    <xf numFmtId="0" fontId="8" fillId="0" borderId="0" xfId="0" applyFont="1" applyAlignment="1">
      <alignment vertical="center"/>
    </xf>
    <xf numFmtId="0" fontId="0" fillId="0" borderId="0" xfId="0" applyAlignment="1">
      <alignment horizontal="left" vertical="center"/>
    </xf>
    <xf numFmtId="0" fontId="8" fillId="0" borderId="0" xfId="0" applyFont="1" applyAlignment="1">
      <alignment horizontal="right" vertical="center"/>
    </xf>
    <xf numFmtId="0" fontId="3" fillId="0" borderId="0" xfId="0" applyFont="1" applyAlignment="1">
      <alignment horizontal="left" vertical="center"/>
    </xf>
    <xf numFmtId="0" fontId="3" fillId="0" borderId="0" xfId="0" applyFont="1" applyAlignment="1">
      <alignment horizontal="right" vertical="center"/>
    </xf>
    <xf numFmtId="164" fontId="2" fillId="0" borderId="0" xfId="1" applyNumberFormat="1" applyFont="1" applyAlignment="1">
      <alignment horizontal="right" vertical="center"/>
    </xf>
    <xf numFmtId="1" fontId="2" fillId="0" borderId="0" xfId="1" applyNumberFormat="1" applyFont="1" applyAlignment="1">
      <alignment horizontal="right" vertical="center"/>
    </xf>
    <xf numFmtId="0" fontId="2" fillId="0" borderId="0" xfId="0" applyFont="1" applyAlignment="1">
      <alignment horizontal="right" vertical="center"/>
    </xf>
    <xf numFmtId="0" fontId="5" fillId="0" borderId="0" xfId="0" applyFont="1" applyAlignment="1">
      <alignment vertical="center"/>
    </xf>
    <xf numFmtId="164" fontId="2" fillId="0" borderId="0" xfId="1" applyNumberFormat="1" applyFont="1" applyAlignment="1">
      <alignment horizontal="right"/>
    </xf>
    <xf numFmtId="0" fontId="5" fillId="0" borderId="0" xfId="0" applyFont="1" applyAlignment="1">
      <alignment horizontal="left" vertical="center"/>
    </xf>
    <xf numFmtId="0" fontId="7" fillId="0" borderId="0" xfId="4" applyFont="1" applyFill="1" applyBorder="1" applyAlignment="1">
      <alignment vertical="center" wrapText="1"/>
    </xf>
    <xf numFmtId="0" fontId="7" fillId="0" borderId="0" xfId="4" applyFont="1" applyBorder="1" applyAlignment="1">
      <alignment vertical="center"/>
    </xf>
    <xf numFmtId="0" fontId="3" fillId="0" borderId="0" xfId="0" applyFont="1" applyAlignment="1">
      <alignment vertical="center"/>
    </xf>
    <xf numFmtId="0" fontId="7" fillId="0" borderId="0" xfId="5" applyFont="1" applyFill="1" applyBorder="1" applyAlignment="1">
      <alignment horizontal="right" vertical="center" wrapText="1"/>
    </xf>
    <xf numFmtId="0" fontId="7" fillId="0" borderId="0" xfId="5" applyFont="1" applyBorder="1" applyAlignment="1">
      <alignment horizontal="right" vertical="center"/>
    </xf>
    <xf numFmtId="0" fontId="7" fillId="0" borderId="0" xfId="6" applyFont="1" applyFill="1" applyBorder="1" applyAlignment="1">
      <alignment horizontal="right" vertical="center" wrapText="1"/>
    </xf>
    <xf numFmtId="0" fontId="7" fillId="0" borderId="0" xfId="6" applyFont="1" applyBorder="1" applyAlignment="1">
      <alignment vertical="center"/>
    </xf>
    <xf numFmtId="0" fontId="7" fillId="0" borderId="0" xfId="7" applyFont="1" applyFill="1" applyBorder="1" applyAlignment="1">
      <alignment horizontal="right" vertical="center" wrapText="1"/>
    </xf>
    <xf numFmtId="3" fontId="9" fillId="0" borderId="0" xfId="0" applyNumberFormat="1" applyFont="1" applyAlignment="1">
      <alignment horizontal="center" vertical="center"/>
    </xf>
    <xf numFmtId="0" fontId="3" fillId="0" borderId="0" xfId="0" applyFont="1" applyAlignment="1">
      <alignment vertical="center" wrapText="1"/>
    </xf>
    <xf numFmtId="3" fontId="7" fillId="0" borderId="0" xfId="2" applyNumberFormat="1" applyFont="1" applyFill="1" applyBorder="1" applyAlignment="1">
      <alignment horizontal="right" vertical="center" wrapText="1"/>
    </xf>
    <xf numFmtId="0" fontId="7" fillId="0" borderId="0" xfId="2" applyFont="1" applyFill="1" applyBorder="1" applyAlignment="1">
      <alignment horizontal="right" vertical="center" wrapText="1"/>
    </xf>
    <xf numFmtId="0" fontId="2" fillId="0" borderId="0" xfId="1" applyNumberFormat="1" applyFont="1" applyAlignment="1">
      <alignment horizontal="right"/>
    </xf>
    <xf numFmtId="165" fontId="2" fillId="0" borderId="0" xfId="0" applyNumberFormat="1" applyFont="1" applyAlignment="1">
      <alignment horizontal="right"/>
    </xf>
    <xf numFmtId="166" fontId="2" fillId="0" borderId="0" xfId="0" applyNumberFormat="1" applyFont="1" applyAlignment="1">
      <alignment horizontal="right"/>
    </xf>
    <xf numFmtId="166" fontId="2" fillId="0" borderId="0" xfId="1" applyNumberFormat="1" applyFont="1" applyAlignment="1">
      <alignment horizontal="right"/>
    </xf>
    <xf numFmtId="3" fontId="2" fillId="0" borderId="0" xfId="1" applyNumberFormat="1" applyFont="1" applyAlignment="1">
      <alignment horizontal="right"/>
    </xf>
    <xf numFmtId="0" fontId="2" fillId="0" borderId="0" xfId="0" applyFont="1" applyFill="1" applyAlignment="1">
      <alignment horizontal="left"/>
    </xf>
    <xf numFmtId="0" fontId="2" fillId="0" borderId="0" xfId="0" applyFont="1" applyAlignment="1">
      <alignment vertical="center" wrapText="1"/>
    </xf>
    <xf numFmtId="0" fontId="2" fillId="0" borderId="0" xfId="0" applyFont="1" applyAlignment="1">
      <alignment horizontal="left" vertical="center" wrapText="1"/>
    </xf>
    <xf numFmtId="1" fontId="2" fillId="0" borderId="0" xfId="0" applyNumberFormat="1" applyFont="1" applyAlignment="1">
      <alignment horizontal="right" vertical="center"/>
    </xf>
    <xf numFmtId="14" fontId="2" fillId="0" borderId="0" xfId="0" applyNumberFormat="1"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right" vertical="center"/>
    </xf>
    <xf numFmtId="0" fontId="2" fillId="0" borderId="0" xfId="0" applyFont="1" applyAlignment="1">
      <alignment horizontal="left" vertical="center"/>
    </xf>
    <xf numFmtId="0" fontId="2"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horizontal="right" vertical="center"/>
    </xf>
    <xf numFmtId="14" fontId="11" fillId="0" borderId="0" xfId="0" applyNumberFormat="1" applyFont="1" applyAlignment="1">
      <alignment horizontal="left" vertical="center"/>
    </xf>
    <xf numFmtId="164" fontId="3" fillId="0" borderId="0" xfId="1" applyNumberFormat="1" applyFont="1" applyAlignment="1">
      <alignment horizontal="right" vertical="center"/>
    </xf>
    <xf numFmtId="0" fontId="3" fillId="0" borderId="0" xfId="0" applyFont="1" applyAlignment="1">
      <alignment horizontal="left" vertical="center"/>
    </xf>
    <xf numFmtId="14" fontId="2" fillId="0" borderId="0" xfId="0" applyNumberFormat="1" applyFont="1" applyAlignment="1">
      <alignment horizontal="left" vertical="center"/>
    </xf>
    <xf numFmtId="168" fontId="0" fillId="0" borderId="0" xfId="0" applyNumberFormat="1" applyAlignment="1">
      <alignment vertical="center"/>
    </xf>
    <xf numFmtId="0" fontId="13" fillId="0" borderId="0" xfId="0" applyFont="1" applyAlignment="1">
      <alignment horizontal="right"/>
    </xf>
    <xf numFmtId="169" fontId="13" fillId="0" borderId="0" xfId="0" applyNumberFormat="1" applyFont="1" applyAlignment="1">
      <alignment horizontal="right"/>
    </xf>
    <xf numFmtId="1" fontId="13" fillId="0" borderId="0" xfId="0" applyNumberFormat="1" applyFont="1" applyAlignment="1">
      <alignment horizontal="right"/>
    </xf>
    <xf numFmtId="0" fontId="15" fillId="0" borderId="0" xfId="3" applyFont="1" applyFill="1" applyBorder="1" applyAlignment="1">
      <alignment horizontal="right" vertical="center" wrapText="1"/>
    </xf>
    <xf numFmtId="164" fontId="4" fillId="0" borderId="0" xfId="1" applyNumberFormat="1" applyFont="1" applyAlignment="1">
      <alignment horizontal="right" vertical="center"/>
    </xf>
    <xf numFmtId="165" fontId="4" fillId="0" borderId="0" xfId="1" applyNumberFormat="1" applyFont="1" applyAlignment="1">
      <alignment horizontal="right" vertical="center"/>
    </xf>
    <xf numFmtId="0" fontId="16" fillId="0" borderId="0" xfId="0" applyFont="1" applyAlignment="1">
      <alignment horizontal="right"/>
    </xf>
    <xf numFmtId="0" fontId="4" fillId="0" borderId="0" xfId="0" applyFont="1" applyAlignment="1">
      <alignment horizontal="right"/>
    </xf>
    <xf numFmtId="0" fontId="4" fillId="0" borderId="0" xfId="0" applyFont="1" applyAlignment="1">
      <alignment horizontal="left" vertical="center"/>
    </xf>
    <xf numFmtId="0" fontId="4" fillId="0" borderId="0" xfId="0" applyFont="1" applyAlignment="1">
      <alignment horizontal="left"/>
    </xf>
    <xf numFmtId="0" fontId="16" fillId="0" borderId="0" xfId="0" applyFont="1" applyAlignment="1">
      <alignment vertical="center"/>
    </xf>
    <xf numFmtId="0" fontId="4" fillId="0" borderId="0" xfId="0" applyFont="1" applyAlignment="1">
      <alignment horizontal="right" vertical="center"/>
    </xf>
    <xf numFmtId="14" fontId="16" fillId="0" borderId="0" xfId="0" applyNumberFormat="1" applyFont="1" applyAlignment="1">
      <alignment horizontal="left" vertical="center"/>
    </xf>
    <xf numFmtId="0" fontId="16" fillId="0" borderId="0" xfId="0" applyFont="1" applyAlignment="1">
      <alignment horizontal="left" vertical="center"/>
    </xf>
    <xf numFmtId="14" fontId="3" fillId="0" borderId="0" xfId="0" applyNumberFormat="1" applyFont="1" applyAlignment="1">
      <alignment horizontal="left" vertical="center"/>
    </xf>
    <xf numFmtId="1" fontId="3" fillId="0" borderId="0" xfId="0" applyNumberFormat="1" applyFont="1" applyAlignment="1">
      <alignment horizontal="right" vertical="center"/>
    </xf>
    <xf numFmtId="0" fontId="4" fillId="0" borderId="0" xfId="0" applyFont="1" applyAlignment="1">
      <alignment horizontal="right"/>
    </xf>
    <xf numFmtId="0" fontId="4" fillId="0" borderId="0" xfId="0" applyFont="1" applyAlignment="1">
      <alignment horizontal="right" wrapText="1"/>
    </xf>
    <xf numFmtId="0" fontId="3" fillId="0" borderId="0" xfId="0" applyFont="1" applyAlignment="1">
      <alignment vertical="center"/>
    </xf>
    <xf numFmtId="0" fontId="3" fillId="0" borderId="0" xfId="0" quotePrefix="1" applyFont="1" applyAlignment="1">
      <alignment vertical="center" wrapText="1"/>
    </xf>
    <xf numFmtId="0" fontId="15" fillId="0" borderId="0" xfId="0" applyFont="1" applyFill="1" applyAlignment="1">
      <alignment horizontal="right" wrapText="1"/>
    </xf>
    <xf numFmtId="0" fontId="15" fillId="0" borderId="0" xfId="0" applyFont="1" applyFill="1" applyAlignment="1">
      <alignment horizontal="center" wrapText="1"/>
    </xf>
    <xf numFmtId="0" fontId="4" fillId="0" borderId="0" xfId="0" applyFont="1" applyAlignment="1">
      <alignment horizontal="center"/>
    </xf>
    <xf numFmtId="14" fontId="4" fillId="0" borderId="0" xfId="0" applyNumberFormat="1" applyFont="1" applyAlignment="1">
      <alignment horizontal="left"/>
    </xf>
    <xf numFmtId="1" fontId="4" fillId="0" borderId="0" xfId="0" applyNumberFormat="1" applyFont="1" applyAlignment="1">
      <alignment horizontal="right"/>
    </xf>
    <xf numFmtId="0" fontId="6" fillId="0" borderId="0" xfId="0" applyFont="1" applyAlignment="1"/>
    <xf numFmtId="0" fontId="3" fillId="0" borderId="0" xfId="0" applyFont="1" applyAlignment="1">
      <alignment vertical="center"/>
    </xf>
    <xf numFmtId="0" fontId="20" fillId="0" borderId="0" xfId="0" applyFont="1"/>
    <xf numFmtId="0" fontId="21" fillId="0" borderId="0" xfId="0" applyFont="1" applyAlignment="1">
      <alignment horizontal="left"/>
    </xf>
    <xf numFmtId="0" fontId="21" fillId="0" borderId="0" xfId="0" applyFont="1" applyAlignment="1">
      <alignment horizontal="right"/>
    </xf>
    <xf numFmtId="0" fontId="13" fillId="0" borderId="0" xfId="0" applyFont="1" applyFill="1" applyBorder="1" applyAlignment="1">
      <alignment horizontal="left" vertical="center"/>
    </xf>
    <xf numFmtId="0" fontId="26" fillId="0" borderId="0" xfId="0" applyFont="1" applyAlignment="1">
      <alignment vertical="center"/>
    </xf>
    <xf numFmtId="0" fontId="27" fillId="0" borderId="0" xfId="0" applyFont="1" applyAlignment="1">
      <alignment vertical="center"/>
    </xf>
    <xf numFmtId="0" fontId="24" fillId="0" borderId="0" xfId="0" applyFont="1" applyAlignment="1">
      <alignment vertical="center"/>
    </xf>
    <xf numFmtId="0" fontId="13" fillId="0" borderId="0" xfId="0" applyFont="1" applyAlignment="1">
      <alignment horizontal="left"/>
    </xf>
    <xf numFmtId="0" fontId="21" fillId="0" borderId="0" xfId="0" applyFont="1"/>
    <xf numFmtId="0" fontId="28" fillId="0" borderId="0" xfId="0" applyFont="1"/>
    <xf numFmtId="0" fontId="26" fillId="0" borderId="0" xfId="0" applyFont="1" applyBorder="1" applyAlignment="1">
      <alignment vertical="center"/>
    </xf>
    <xf numFmtId="0" fontId="2" fillId="0" borderId="0" xfId="0" applyFont="1" applyBorder="1" applyAlignment="1">
      <alignment vertical="center"/>
    </xf>
    <xf numFmtId="0" fontId="3" fillId="0" borderId="0" xfId="0" applyFont="1" applyBorder="1" applyAlignment="1">
      <alignment vertical="center"/>
    </xf>
    <xf numFmtId="164" fontId="24" fillId="0" borderId="0" xfId="1" applyNumberFormat="1" applyFont="1" applyAlignment="1">
      <alignment vertical="center"/>
    </xf>
    <xf numFmtId="165" fontId="24" fillId="0" borderId="0" xfId="1" applyNumberFormat="1" applyFont="1" applyAlignment="1">
      <alignment vertical="center"/>
    </xf>
    <xf numFmtId="167" fontId="24" fillId="0" borderId="0" xfId="1" applyNumberFormat="1" applyFont="1" applyAlignment="1">
      <alignment vertical="center"/>
    </xf>
    <xf numFmtId="0" fontId="26" fillId="0" borderId="0" xfId="0" applyFont="1" applyAlignment="1">
      <alignment horizontal="left" vertical="center"/>
    </xf>
    <xf numFmtId="0" fontId="26" fillId="0" borderId="0" xfId="0" applyFont="1" applyAlignment="1">
      <alignment horizontal="center" vertical="center"/>
    </xf>
    <xf numFmtId="41" fontId="24" fillId="0" borderId="0" xfId="1" applyNumberFormat="1" applyFont="1" applyAlignment="1">
      <alignment vertical="center"/>
    </xf>
    <xf numFmtId="0" fontId="29" fillId="0" borderId="0" xfId="0" applyFont="1" applyAlignment="1">
      <alignment vertical="center"/>
    </xf>
    <xf numFmtId="0" fontId="24" fillId="0" borderId="0" xfId="0" quotePrefix="1" applyFont="1" applyAlignment="1">
      <alignment horizontal="left" vertical="center" wrapText="1"/>
    </xf>
    <xf numFmtId="0" fontId="30" fillId="0" borderId="0" xfId="0" applyFont="1" applyAlignment="1">
      <alignment horizontal="left" wrapText="1"/>
    </xf>
    <xf numFmtId="0" fontId="27" fillId="0" borderId="0" xfId="0" applyFont="1"/>
    <xf numFmtId="0" fontId="27" fillId="0" borderId="0" xfId="0" applyFont="1" applyAlignment="1">
      <alignment horizontal="center"/>
    </xf>
    <xf numFmtId="169" fontId="27" fillId="0" borderId="0" xfId="0" applyNumberFormat="1" applyFont="1" applyAlignment="1">
      <alignment horizontal="center"/>
    </xf>
    <xf numFmtId="168" fontId="27" fillId="0" borderId="0" xfId="0" applyNumberFormat="1" applyFont="1" applyAlignment="1">
      <alignment vertical="center"/>
    </xf>
    <xf numFmtId="0" fontId="24" fillId="0" borderId="0" xfId="0" quotePrefix="1" applyFont="1" applyAlignment="1">
      <alignment vertical="center" wrapText="1"/>
    </xf>
    <xf numFmtId="165" fontId="27" fillId="0" borderId="0" xfId="0" applyNumberFormat="1" applyFont="1" applyAlignment="1">
      <alignment vertical="center"/>
    </xf>
    <xf numFmtId="166" fontId="27" fillId="0" borderId="0" xfId="0" applyNumberFormat="1" applyFont="1" applyAlignment="1">
      <alignment vertical="center"/>
    </xf>
    <xf numFmtId="165" fontId="24" fillId="0" borderId="0" xfId="0" applyNumberFormat="1" applyFont="1" applyAlignment="1">
      <alignment vertical="center"/>
    </xf>
    <xf numFmtId="166" fontId="24" fillId="0" borderId="0" xfId="0" applyNumberFormat="1" applyFont="1" applyAlignment="1">
      <alignment vertical="center"/>
    </xf>
    <xf numFmtId="0" fontId="13" fillId="0" borderId="0" xfId="0" applyFont="1" applyAlignment="1">
      <alignment horizontal="left" vertical="center"/>
    </xf>
    <xf numFmtId="0" fontId="21" fillId="0" borderId="0" xfId="0" applyFont="1" applyAlignment="1">
      <alignment wrapText="1"/>
    </xf>
    <xf numFmtId="0" fontId="21" fillId="0" borderId="0" xfId="0" applyFont="1" applyAlignment="1">
      <alignment horizontal="left" wrapText="1"/>
    </xf>
    <xf numFmtId="0" fontId="15" fillId="0" borderId="0" xfId="0" applyFont="1" applyFill="1" applyAlignment="1">
      <alignment horizontal="left" wrapText="1"/>
    </xf>
    <xf numFmtId="49" fontId="15" fillId="0" borderId="0" xfId="3" applyNumberFormat="1" applyFont="1" applyFill="1" applyBorder="1" applyAlignment="1">
      <alignment horizontal="right" vertical="center" wrapText="1"/>
    </xf>
    <xf numFmtId="49" fontId="4" fillId="0" borderId="0" xfId="1" applyNumberFormat="1" applyFont="1" applyAlignment="1">
      <alignment horizontal="right" vertical="center"/>
    </xf>
    <xf numFmtId="49" fontId="4" fillId="0" borderId="0" xfId="0" applyNumberFormat="1" applyFont="1" applyAlignment="1">
      <alignment horizontal="left" vertical="center"/>
    </xf>
    <xf numFmtId="0" fontId="24" fillId="0" borderId="0" xfId="0" quotePrefix="1" applyFont="1" applyAlignment="1">
      <alignment horizontal="left" vertical="center" wrapText="1"/>
    </xf>
    <xf numFmtId="0" fontId="21" fillId="0" borderId="0" xfId="0" applyFont="1" applyAlignment="1">
      <alignment horizontal="right" wrapText="1"/>
    </xf>
    <xf numFmtId="0" fontId="4" fillId="0" borderId="0" xfId="0" applyFont="1" applyAlignment="1">
      <alignment horizontal="right" vertical="center"/>
    </xf>
    <xf numFmtId="11" fontId="0" fillId="0" borderId="0" xfId="0" applyNumberFormat="1" applyAlignment="1">
      <alignment vertical="center"/>
    </xf>
    <xf numFmtId="171" fontId="13" fillId="0" borderId="0" xfId="0" applyNumberFormat="1" applyFont="1" applyAlignment="1">
      <alignment horizontal="right" vertical="center"/>
    </xf>
    <xf numFmtId="11" fontId="14" fillId="0" borderId="0" xfId="0" applyNumberFormat="1" applyFont="1" applyAlignment="1">
      <alignment vertical="center"/>
    </xf>
    <xf numFmtId="11" fontId="2" fillId="0" borderId="0" xfId="0" applyNumberFormat="1" applyFont="1" applyAlignment="1">
      <alignment vertical="center"/>
    </xf>
    <xf numFmtId="11" fontId="3" fillId="0" borderId="0" xfId="0" applyNumberFormat="1" applyFont="1" applyAlignment="1">
      <alignment vertical="center"/>
    </xf>
    <xf numFmtId="171" fontId="2" fillId="0" borderId="0" xfId="1" applyNumberFormat="1" applyFont="1" applyAlignment="1">
      <alignment horizontal="right" vertical="center"/>
    </xf>
    <xf numFmtId="172" fontId="2" fillId="0" borderId="0" xfId="1" applyNumberFormat="1" applyFont="1" applyAlignment="1">
      <alignment horizontal="right" vertical="center"/>
    </xf>
    <xf numFmtId="172" fontId="2" fillId="0" borderId="0" xfId="1" quotePrefix="1" applyNumberFormat="1" applyFont="1" applyAlignment="1">
      <alignment horizontal="right" vertical="center"/>
    </xf>
    <xf numFmtId="171" fontId="2" fillId="0" borderId="0" xfId="1" applyNumberFormat="1" applyFont="1" applyAlignment="1">
      <alignment vertical="center"/>
    </xf>
    <xf numFmtId="172" fontId="2" fillId="0" borderId="0" xfId="1" applyNumberFormat="1" applyFont="1" applyAlignment="1">
      <alignment vertical="center"/>
    </xf>
    <xf numFmtId="171" fontId="2" fillId="0" borderId="0" xfId="1" quotePrefix="1" applyNumberFormat="1" applyFont="1" applyAlignment="1">
      <alignment horizontal="right" vertical="center"/>
    </xf>
    <xf numFmtId="171" fontId="2" fillId="0" borderId="0" xfId="1" applyNumberFormat="1" applyFont="1" applyAlignment="1">
      <alignment horizontal="right"/>
    </xf>
    <xf numFmtId="0" fontId="27" fillId="0" borderId="0" xfId="0" applyFont="1" applyFill="1" applyAlignment="1">
      <alignment vertical="center"/>
    </xf>
    <xf numFmtId="0" fontId="24" fillId="0" borderId="0" xfId="0" applyFont="1" applyFill="1" applyAlignment="1">
      <alignment vertical="center"/>
    </xf>
    <xf numFmtId="165" fontId="2" fillId="0" borderId="0" xfId="1" applyNumberFormat="1" applyFont="1" applyAlignment="1">
      <alignment horizontal="right" wrapText="1"/>
    </xf>
    <xf numFmtId="0" fontId="24" fillId="0" borderId="0" xfId="0" applyFont="1" applyAlignment="1">
      <alignment vertical="center"/>
    </xf>
    <xf numFmtId="3" fontId="7" fillId="0" borderId="0" xfId="2" quotePrefix="1" applyNumberFormat="1" applyFont="1" applyFill="1" applyBorder="1" applyAlignment="1">
      <alignment horizontal="right" vertical="center" wrapText="1"/>
    </xf>
    <xf numFmtId="0" fontId="13" fillId="0" borderId="0" xfId="0" applyFont="1" applyFill="1" applyAlignment="1">
      <alignment horizontal="right" vertical="center"/>
    </xf>
    <xf numFmtId="0" fontId="13" fillId="0" borderId="0" xfId="0" applyFont="1" applyFill="1" applyAlignment="1">
      <alignment horizontal="right"/>
    </xf>
    <xf numFmtId="3" fontId="2" fillId="0" borderId="0" xfId="1" applyNumberFormat="1" applyFont="1" applyFill="1" applyAlignment="1">
      <alignment horizontal="right"/>
    </xf>
    <xf numFmtId="173" fontId="3" fillId="0" borderId="0" xfId="0" applyNumberFormat="1" applyFont="1" applyAlignment="1">
      <alignment vertical="center"/>
    </xf>
    <xf numFmtId="43" fontId="3" fillId="0" borderId="0" xfId="0" applyNumberFormat="1" applyFont="1" applyAlignment="1">
      <alignment vertical="center"/>
    </xf>
    <xf numFmtId="164" fontId="0" fillId="0" borderId="0" xfId="1" applyNumberFormat="1" applyFont="1"/>
    <xf numFmtId="168" fontId="3" fillId="0" borderId="0" xfId="0" applyNumberFormat="1" applyFont="1" applyAlignment="1">
      <alignment vertical="center"/>
    </xf>
    <xf numFmtId="168" fontId="3" fillId="0" borderId="0" xfId="8" applyNumberFormat="1" applyFont="1" applyAlignment="1">
      <alignment vertical="center"/>
    </xf>
    <xf numFmtId="0" fontId="32" fillId="0" borderId="0" xfId="9"/>
    <xf numFmtId="0" fontId="24" fillId="0" borderId="0" xfId="0" quotePrefix="1" applyFont="1" applyAlignment="1">
      <alignment horizontal="left" vertical="center" wrapText="1"/>
    </xf>
    <xf numFmtId="0" fontId="24" fillId="0" borderId="0" xfId="0" quotePrefix="1" applyFont="1" applyAlignment="1">
      <alignment vertical="center" wrapText="1"/>
    </xf>
    <xf numFmtId="0" fontId="1" fillId="0" borderId="0" xfId="0" applyFont="1" applyAlignment="1">
      <alignment horizontal="left"/>
    </xf>
    <xf numFmtId="0" fontId="4" fillId="0" borderId="0" xfId="0" applyFont="1" applyBorder="1" applyAlignment="1">
      <alignment horizontal="right"/>
    </xf>
    <xf numFmtId="165" fontId="4" fillId="0" borderId="0" xfId="1" applyNumberFormat="1" applyFont="1" applyAlignment="1">
      <alignment horizontal="right" wrapText="1"/>
    </xf>
    <xf numFmtId="0" fontId="21" fillId="0" borderId="0" xfId="0" applyFont="1" applyAlignment="1">
      <alignment horizontal="right"/>
    </xf>
    <xf numFmtId="0" fontId="24" fillId="0" borderId="0" xfId="0" applyFont="1" applyAlignment="1">
      <alignment vertical="center" wrapText="1"/>
    </xf>
    <xf numFmtId="0" fontId="1" fillId="0" borderId="0" xfId="0" applyFont="1" applyAlignment="1">
      <alignment vertical="center"/>
    </xf>
    <xf numFmtId="0" fontId="4" fillId="0" borderId="0" xfId="0" applyFont="1" applyAlignment="1">
      <alignment horizontal="right"/>
    </xf>
    <xf numFmtId="0" fontId="4" fillId="0" borderId="0" xfId="0" applyFont="1" applyAlignment="1">
      <alignment horizontal="right" wrapText="1"/>
    </xf>
    <xf numFmtId="0" fontId="29" fillId="0" borderId="0" xfId="0" applyFont="1" applyAlignment="1">
      <alignment horizontal="left" vertical="center" wrapText="1"/>
    </xf>
    <xf numFmtId="0" fontId="29" fillId="0" borderId="0" xfId="0" quotePrefix="1" applyFont="1" applyAlignment="1">
      <alignment horizontal="left" vertical="center" wrapText="1"/>
    </xf>
    <xf numFmtId="0" fontId="21" fillId="0" borderId="0" xfId="0" applyFont="1" applyAlignment="1">
      <alignment horizontal="right" wrapText="1"/>
    </xf>
    <xf numFmtId="0" fontId="24" fillId="0" borderId="0" xfId="0" applyFont="1" applyAlignment="1">
      <alignment horizontal="left" vertical="center" wrapText="1"/>
    </xf>
    <xf numFmtId="0" fontId="1" fillId="0" borderId="0" xfId="0" applyFont="1" applyAlignment="1">
      <alignment horizontal="left" vertical="center"/>
    </xf>
    <xf numFmtId="0" fontId="24" fillId="0" borderId="0" xfId="0" applyFont="1" applyAlignment="1">
      <alignment horizontal="left" vertical="center"/>
    </xf>
    <xf numFmtId="0" fontId="24" fillId="0" borderId="0" xfId="0" quotePrefix="1" applyFont="1" applyFill="1" applyAlignment="1">
      <alignment horizontal="left" vertical="center" wrapText="1"/>
    </xf>
    <xf numFmtId="167" fontId="4" fillId="0" borderId="0" xfId="1" applyNumberFormat="1" applyFont="1" applyAlignment="1">
      <alignment horizontal="right" wrapText="1"/>
    </xf>
    <xf numFmtId="0" fontId="4" fillId="0" borderId="0" xfId="0" applyFont="1" applyAlignment="1">
      <alignment horizontal="center" wrapText="1"/>
    </xf>
    <xf numFmtId="0" fontId="24" fillId="0" borderId="0" xfId="0" applyFont="1" applyAlignment="1">
      <alignment vertical="center"/>
    </xf>
    <xf numFmtId="0" fontId="24" fillId="0" borderId="0" xfId="0" quotePrefix="1" applyFont="1" applyAlignment="1">
      <alignment vertical="center"/>
    </xf>
    <xf numFmtId="0" fontId="24" fillId="0" borderId="0" xfId="0" quotePrefix="1" applyFont="1" applyFill="1" applyAlignment="1">
      <alignment vertical="center" wrapText="1"/>
    </xf>
    <xf numFmtId="0" fontId="24" fillId="0" borderId="0" xfId="0" applyFont="1" applyBorder="1" applyAlignment="1">
      <alignment horizontal="left" vertical="center" wrapText="1"/>
    </xf>
    <xf numFmtId="0" fontId="4" fillId="0" borderId="0" xfId="0" applyFont="1" applyAlignment="1">
      <alignment horizontal="right" vertical="center"/>
    </xf>
    <xf numFmtId="0" fontId="11" fillId="0" borderId="0" xfId="0" applyFont="1" applyFill="1" applyAlignment="1">
      <alignment horizontal="left" vertical="center"/>
    </xf>
    <xf numFmtId="14" fontId="2" fillId="0" borderId="0" xfId="0" applyNumberFormat="1" applyFont="1" applyAlignment="1">
      <alignment horizontal="left" vertical="center"/>
    </xf>
  </cellXfs>
  <cellStyles count="10">
    <cellStyle name="Comma" xfId="1" builtinId="3"/>
    <cellStyle name="Hyperlink" xfId="9" builtinId="8"/>
    <cellStyle name="Normal" xfId="0" builtinId="0"/>
    <cellStyle name="Normal_T10 - GA" xfId="2" xr:uid="{00000000-0005-0000-0000-000003000000}"/>
    <cellStyle name="Normal_T5 - All Part 121" xfId="3" xr:uid="{00000000-0005-0000-0000-000004000000}"/>
    <cellStyle name="Normal_T6 - Sch Part 121" xfId="4" xr:uid="{00000000-0005-0000-0000-000005000000}"/>
    <cellStyle name="Normal_T7 - Nsch Part 121" xfId="5" xr:uid="{00000000-0005-0000-0000-000006000000}"/>
    <cellStyle name="Normal_T8 - Sch Part 135" xfId="6" xr:uid="{00000000-0005-0000-0000-000007000000}"/>
    <cellStyle name="Normal_T9 - OD P135" xfId="7" xr:uid="{00000000-0005-0000-0000-00000800000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tsb.gov/investigations/data/Pages/Data_Stats.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B0FA-ABAE-4363-B0D3-B02A4C6A2A32}">
  <dimension ref="A1"/>
  <sheetViews>
    <sheetView tabSelected="1" workbookViewId="0"/>
  </sheetViews>
  <sheetFormatPr defaultRowHeight="15" x14ac:dyDescent="0.25"/>
  <sheetData>
    <row r="1" spans="1:1" x14ac:dyDescent="0.25">
      <c r="A1" s="215" t="s">
        <v>146</v>
      </c>
    </row>
  </sheetData>
  <hyperlinks>
    <hyperlink ref="A1" r:id="rId1" xr:uid="{C4E29484-CD24-496B-98A4-C50F17348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1"/>
  <sheetViews>
    <sheetView workbookViewId="0">
      <selection sqref="A1:I1"/>
    </sheetView>
  </sheetViews>
  <sheetFormatPr defaultColWidth="9.140625" defaultRowHeight="11.25" x14ac:dyDescent="0.2"/>
  <cols>
    <col min="1" max="1" width="5.42578125" style="13" bestFit="1" customWidth="1"/>
    <col min="2" max="2" width="1.28515625" style="46" customWidth="1"/>
    <col min="3" max="3" width="5.140625" style="13" customWidth="1"/>
    <col min="4" max="4" width="5" style="13" bestFit="1" customWidth="1"/>
    <col min="5" max="5" width="5.140625" style="13" bestFit="1" customWidth="1"/>
    <col min="6" max="6" width="7.140625" style="13" bestFit="1" customWidth="1"/>
    <col min="7" max="7" width="14" style="2" bestFit="1" customWidth="1"/>
    <col min="8" max="9" width="6.42578125" style="5" bestFit="1" customWidth="1"/>
    <col min="10" max="10" width="12.42578125" style="13" customWidth="1"/>
    <col min="11" max="11" width="12.28515625" style="13" customWidth="1"/>
    <col min="12" max="16384" width="9.140625" style="13"/>
  </cols>
  <sheetData>
    <row r="1" spans="1:21" ht="14.25" customHeight="1" x14ac:dyDescent="0.2">
      <c r="A1" s="218" t="s">
        <v>118</v>
      </c>
      <c r="B1" s="218"/>
      <c r="C1" s="218"/>
      <c r="D1" s="218"/>
      <c r="E1" s="218"/>
      <c r="F1" s="218"/>
      <c r="G1" s="218"/>
      <c r="H1" s="218"/>
      <c r="I1" s="218"/>
    </row>
    <row r="2" spans="1:21" ht="14.25" customHeight="1" x14ac:dyDescent="0.2">
      <c r="A2" s="218" t="s">
        <v>51</v>
      </c>
      <c r="B2" s="218"/>
      <c r="C2" s="218"/>
      <c r="D2" s="218"/>
      <c r="E2" s="218"/>
      <c r="F2" s="218"/>
      <c r="G2" s="218"/>
      <c r="H2" s="218"/>
      <c r="I2" s="218"/>
    </row>
    <row r="3" spans="1:21" ht="14.25" customHeight="1" x14ac:dyDescent="0.2">
      <c r="A3" s="218" t="s">
        <v>70</v>
      </c>
      <c r="B3" s="218"/>
      <c r="C3" s="218"/>
      <c r="D3" s="218"/>
      <c r="E3" s="218"/>
      <c r="F3" s="218"/>
      <c r="G3" s="218"/>
      <c r="H3" s="218"/>
      <c r="I3" s="218"/>
    </row>
    <row r="4" spans="1:21" ht="14.25" customHeight="1" x14ac:dyDescent="0.2">
      <c r="A4" s="1"/>
      <c r="B4" s="45"/>
    </row>
    <row r="5" spans="1:21" s="158" customFormat="1" ht="49.5" customHeight="1" x14ac:dyDescent="0.4">
      <c r="A5" s="157"/>
      <c r="B5" s="157"/>
      <c r="C5" s="221" t="s">
        <v>0</v>
      </c>
      <c r="D5" s="221"/>
      <c r="E5" s="221" t="s">
        <v>1</v>
      </c>
      <c r="F5" s="221"/>
      <c r="G5" s="151"/>
      <c r="H5" s="228" t="s">
        <v>57</v>
      </c>
      <c r="I5" s="228"/>
    </row>
    <row r="6" spans="1:21" s="158" customFormat="1" ht="20.25" x14ac:dyDescent="0.4">
      <c r="A6" s="150" t="s">
        <v>14</v>
      </c>
      <c r="B6" s="157"/>
      <c r="C6" s="151" t="s">
        <v>2</v>
      </c>
      <c r="D6" s="151" t="s">
        <v>3</v>
      </c>
      <c r="E6" s="151" t="s">
        <v>4</v>
      </c>
      <c r="F6" s="151" t="s">
        <v>5</v>
      </c>
      <c r="G6" s="151" t="s">
        <v>69</v>
      </c>
      <c r="H6" s="151" t="s">
        <v>2</v>
      </c>
      <c r="I6" s="151" t="s">
        <v>3</v>
      </c>
    </row>
    <row r="7" spans="1:21" s="65" customFormat="1" ht="14.25" customHeight="1" x14ac:dyDescent="0.25">
      <c r="A7" s="113">
        <v>2000</v>
      </c>
      <c r="B7" s="65" t="s">
        <v>66</v>
      </c>
      <c r="C7" s="96">
        <v>80</v>
      </c>
      <c r="D7" s="96">
        <v>22</v>
      </c>
      <c r="E7" s="96">
        <v>71</v>
      </c>
      <c r="F7" s="96">
        <v>68</v>
      </c>
      <c r="G7" s="99">
        <v>3930000</v>
      </c>
      <c r="H7" s="195">
        <v>2.0356234096692112</v>
      </c>
      <c r="I7" s="195">
        <v>0.55979643765903309</v>
      </c>
      <c r="J7" s="97"/>
      <c r="K7" s="97"/>
    </row>
    <row r="8" spans="1:21" s="57" customFormat="1" ht="14.25" customHeight="1" x14ac:dyDescent="0.25">
      <c r="A8" s="113">
        <v>2001</v>
      </c>
      <c r="B8" s="65" t="s">
        <v>66</v>
      </c>
      <c r="C8" s="96">
        <v>72</v>
      </c>
      <c r="D8" s="96">
        <v>18</v>
      </c>
      <c r="E8" s="96">
        <v>60</v>
      </c>
      <c r="F8" s="96">
        <v>59</v>
      </c>
      <c r="G8" s="99">
        <v>2997000</v>
      </c>
      <c r="H8" s="195">
        <v>2.4024024024024024</v>
      </c>
      <c r="I8" s="195">
        <v>0.60060060060060061</v>
      </c>
      <c r="M8" s="148"/>
      <c r="N8" s="148"/>
      <c r="O8" s="148"/>
      <c r="P8" s="148"/>
      <c r="Q8" s="148"/>
      <c r="R8" s="148"/>
      <c r="S8" s="148"/>
      <c r="T8" s="148"/>
      <c r="U8" s="148"/>
    </row>
    <row r="9" spans="1:21" s="57" customFormat="1" ht="14.25" customHeight="1" x14ac:dyDescent="0.25">
      <c r="A9" s="113">
        <v>2002</v>
      </c>
      <c r="B9" s="65" t="s">
        <v>66</v>
      </c>
      <c r="C9" s="96">
        <v>60</v>
      </c>
      <c r="D9" s="96">
        <v>18</v>
      </c>
      <c r="E9" s="96">
        <v>35</v>
      </c>
      <c r="F9" s="96">
        <v>35</v>
      </c>
      <c r="G9" s="99">
        <v>2911000</v>
      </c>
      <c r="H9" s="195">
        <v>2.0611473720371007</v>
      </c>
      <c r="I9" s="195">
        <v>0.61834421161113018</v>
      </c>
      <c r="M9" s="148"/>
      <c r="N9" s="148"/>
      <c r="O9" s="148"/>
      <c r="P9" s="148"/>
      <c r="Q9" s="148"/>
      <c r="R9" s="148"/>
      <c r="S9" s="148"/>
      <c r="T9" s="148"/>
      <c r="U9" s="148"/>
    </row>
    <row r="10" spans="1:21" s="57" customFormat="1" ht="14.25" customHeight="1" x14ac:dyDescent="0.25">
      <c r="A10" s="113">
        <v>2003</v>
      </c>
      <c r="B10" s="65" t="s">
        <v>66</v>
      </c>
      <c r="C10" s="96">
        <v>73</v>
      </c>
      <c r="D10" s="96">
        <v>18</v>
      </c>
      <c r="E10" s="96">
        <v>42</v>
      </c>
      <c r="F10" s="96">
        <v>40</v>
      </c>
      <c r="G10" s="99">
        <v>2927000</v>
      </c>
      <c r="H10" s="195">
        <v>2.4940211820977112</v>
      </c>
      <c r="I10" s="195">
        <v>0.6149641270925863</v>
      </c>
      <c r="M10" s="148"/>
      <c r="N10" s="148"/>
      <c r="O10" s="148"/>
      <c r="P10" s="148"/>
      <c r="Q10" s="148"/>
      <c r="R10" s="148"/>
      <c r="S10" s="148"/>
      <c r="T10" s="148"/>
      <c r="U10" s="148"/>
    </row>
    <row r="11" spans="1:21" s="57" customFormat="1" ht="14.25" customHeight="1" x14ac:dyDescent="0.25">
      <c r="A11" s="113">
        <v>2004</v>
      </c>
      <c r="B11" s="65" t="s">
        <v>66</v>
      </c>
      <c r="C11" s="96">
        <v>66</v>
      </c>
      <c r="D11" s="96">
        <v>23</v>
      </c>
      <c r="E11" s="96">
        <v>64</v>
      </c>
      <c r="F11" s="96">
        <v>63</v>
      </c>
      <c r="G11" s="99">
        <v>3238000</v>
      </c>
      <c r="H11" s="195">
        <v>2.038295243977764</v>
      </c>
      <c r="I11" s="195">
        <v>0.71031500926497837</v>
      </c>
      <c r="M11" s="148"/>
      <c r="N11" s="148"/>
      <c r="O11" s="148"/>
      <c r="P11" s="148"/>
      <c r="Q11" s="148"/>
      <c r="R11" s="148"/>
      <c r="S11" s="148"/>
      <c r="T11" s="148"/>
      <c r="U11" s="148"/>
    </row>
    <row r="12" spans="1:21" s="57" customFormat="1" ht="14.25" customHeight="1" x14ac:dyDescent="0.25">
      <c r="A12" s="113">
        <v>2005</v>
      </c>
      <c r="B12" s="65" t="s">
        <v>66</v>
      </c>
      <c r="C12" s="96">
        <v>65</v>
      </c>
      <c r="D12" s="96">
        <v>11</v>
      </c>
      <c r="E12" s="96">
        <v>18</v>
      </c>
      <c r="F12" s="96">
        <v>16</v>
      </c>
      <c r="G12" s="99">
        <v>3814671</v>
      </c>
      <c r="H12" s="195">
        <v>1.7039477323208214</v>
      </c>
      <c r="I12" s="195">
        <v>0.28836038546967746</v>
      </c>
      <c r="M12" s="148"/>
      <c r="N12" s="148"/>
      <c r="O12" s="148"/>
      <c r="P12" s="148"/>
      <c r="Q12" s="148"/>
      <c r="R12" s="148"/>
      <c r="S12" s="148"/>
      <c r="T12" s="148"/>
      <c r="U12" s="148"/>
    </row>
    <row r="13" spans="1:21" s="57" customFormat="1" ht="14.25" customHeight="1" x14ac:dyDescent="0.25">
      <c r="A13" s="113">
        <v>2006</v>
      </c>
      <c r="B13" s="65" t="s">
        <v>66</v>
      </c>
      <c r="C13" s="96">
        <v>52</v>
      </c>
      <c r="D13" s="96">
        <v>10</v>
      </c>
      <c r="E13" s="96">
        <v>16</v>
      </c>
      <c r="F13" s="96">
        <v>16</v>
      </c>
      <c r="G13" s="99">
        <v>3742230</v>
      </c>
      <c r="H13" s="195">
        <v>1.3895458055758199</v>
      </c>
      <c r="I13" s="195">
        <v>0.2672203472261192</v>
      </c>
      <c r="M13" s="148"/>
      <c r="N13" s="148"/>
      <c r="O13" s="148"/>
      <c r="P13" s="148"/>
      <c r="Q13" s="148"/>
      <c r="R13" s="148"/>
      <c r="S13" s="148"/>
      <c r="T13" s="148"/>
      <c r="U13" s="148"/>
    </row>
    <row r="14" spans="1:21" s="57" customFormat="1" ht="14.25" customHeight="1" x14ac:dyDescent="0.25">
      <c r="A14" s="113">
        <v>2007</v>
      </c>
      <c r="B14" s="65" t="s">
        <v>66</v>
      </c>
      <c r="C14" s="96">
        <v>61</v>
      </c>
      <c r="D14" s="96">
        <v>14</v>
      </c>
      <c r="E14" s="96">
        <v>43</v>
      </c>
      <c r="F14" s="96">
        <v>43</v>
      </c>
      <c r="G14" s="99">
        <v>4033313</v>
      </c>
      <c r="H14" s="195">
        <v>1.512404318732516</v>
      </c>
      <c r="I14" s="195">
        <v>0.34710918790582335</v>
      </c>
      <c r="M14" s="148"/>
      <c r="N14" s="148"/>
      <c r="O14" s="148"/>
      <c r="P14" s="148"/>
      <c r="Q14" s="148"/>
      <c r="R14" s="148"/>
      <c r="S14" s="148"/>
      <c r="T14" s="148"/>
      <c r="U14" s="148"/>
    </row>
    <row r="15" spans="1:21" s="57" customFormat="1" ht="14.25" customHeight="1" x14ac:dyDescent="0.25">
      <c r="A15" s="113">
        <v>2008</v>
      </c>
      <c r="B15" s="65" t="s">
        <v>66</v>
      </c>
      <c r="C15" s="96">
        <v>58</v>
      </c>
      <c r="D15" s="96">
        <v>20</v>
      </c>
      <c r="E15" s="96">
        <v>69</v>
      </c>
      <c r="F15" s="96">
        <v>69</v>
      </c>
      <c r="G15" s="99">
        <v>3204726</v>
      </c>
      <c r="H15" s="195">
        <v>1.8098271115845785</v>
      </c>
      <c r="I15" s="195">
        <v>0.62407831433950989</v>
      </c>
      <c r="M15" s="148"/>
      <c r="N15" s="148"/>
      <c r="O15" s="148"/>
      <c r="P15" s="148"/>
      <c r="Q15" s="148"/>
      <c r="R15" s="148"/>
      <c r="S15" s="148"/>
      <c r="T15" s="148"/>
      <c r="U15" s="148"/>
    </row>
    <row r="16" spans="1:21" s="57" customFormat="1" ht="14.25" customHeight="1" x14ac:dyDescent="0.25">
      <c r="A16" s="113">
        <v>2009</v>
      </c>
      <c r="B16" s="65" t="s">
        <v>66</v>
      </c>
      <c r="C16" s="96">
        <v>47</v>
      </c>
      <c r="D16" s="96">
        <v>2</v>
      </c>
      <c r="E16" s="96">
        <v>17</v>
      </c>
      <c r="F16" s="96">
        <v>14</v>
      </c>
      <c r="G16" s="99">
        <v>2900660</v>
      </c>
      <c r="H16" s="195">
        <v>1.6203208924865375</v>
      </c>
      <c r="I16" s="195">
        <v>6.8949825212193089E-2</v>
      </c>
      <c r="M16" s="148"/>
      <c r="N16" s="148"/>
      <c r="O16" s="148"/>
      <c r="P16" s="148"/>
      <c r="Q16" s="148"/>
      <c r="R16" s="148"/>
      <c r="S16" s="148"/>
      <c r="T16" s="148"/>
      <c r="U16" s="148"/>
    </row>
    <row r="17" spans="1:21" s="57" customFormat="1" ht="14.25" customHeight="1" x14ac:dyDescent="0.25">
      <c r="A17" s="113">
        <v>2010</v>
      </c>
      <c r="B17" s="65" t="s">
        <v>66</v>
      </c>
      <c r="C17" s="96">
        <v>30</v>
      </c>
      <c r="D17" s="96">
        <v>6</v>
      </c>
      <c r="E17" s="96">
        <v>17</v>
      </c>
      <c r="F17" s="96">
        <v>17</v>
      </c>
      <c r="G17" s="99">
        <v>3113218</v>
      </c>
      <c r="H17" s="195">
        <v>0.96363312816513336</v>
      </c>
      <c r="I17" s="195">
        <v>0.19272662563302667</v>
      </c>
      <c r="M17" s="148"/>
      <c r="N17" s="148"/>
      <c r="O17" s="148"/>
      <c r="P17" s="148"/>
      <c r="Q17" s="148"/>
      <c r="R17" s="148"/>
      <c r="S17" s="148"/>
      <c r="T17" s="148"/>
      <c r="U17" s="148"/>
    </row>
    <row r="18" spans="1:21" s="57" customFormat="1" ht="14.25" customHeight="1" x14ac:dyDescent="0.25">
      <c r="A18" s="113">
        <v>2011</v>
      </c>
      <c r="B18" s="65" t="s">
        <v>66</v>
      </c>
      <c r="C18" s="96">
        <v>50</v>
      </c>
      <c r="D18" s="96">
        <v>16</v>
      </c>
      <c r="E18" s="96">
        <v>41</v>
      </c>
      <c r="F18" s="96">
        <v>41</v>
      </c>
      <c r="G18" s="206" t="s">
        <v>104</v>
      </c>
      <c r="H18" s="200" t="s">
        <v>104</v>
      </c>
      <c r="I18" s="200" t="s">
        <v>104</v>
      </c>
      <c r="M18" s="148"/>
      <c r="N18" s="148"/>
      <c r="O18" s="148"/>
      <c r="P18" s="148"/>
      <c r="Q18" s="148"/>
      <c r="R18" s="148"/>
      <c r="S18" s="148"/>
      <c r="T18" s="148"/>
      <c r="U18" s="148"/>
    </row>
    <row r="19" spans="1:21" s="57" customFormat="1" ht="14.25" customHeight="1" x14ac:dyDescent="0.25">
      <c r="A19" s="113">
        <v>2012</v>
      </c>
      <c r="B19" s="65" t="s">
        <v>66</v>
      </c>
      <c r="C19" s="96">
        <v>39</v>
      </c>
      <c r="D19" s="96">
        <v>8</v>
      </c>
      <c r="E19" s="96">
        <v>12</v>
      </c>
      <c r="F19" s="96">
        <v>12</v>
      </c>
      <c r="G19" s="206">
        <v>3521974</v>
      </c>
      <c r="H19" s="200">
        <v>1.1073335578286494</v>
      </c>
      <c r="I19" s="200">
        <v>0.22714534519562041</v>
      </c>
      <c r="M19" s="148"/>
      <c r="N19" s="148"/>
      <c r="O19" s="148"/>
      <c r="P19" s="148"/>
      <c r="Q19" s="148"/>
      <c r="R19" s="148"/>
      <c r="S19" s="148"/>
      <c r="T19" s="148"/>
      <c r="U19" s="148"/>
    </row>
    <row r="20" spans="1:21" s="57" customFormat="1" ht="14.25" customHeight="1" x14ac:dyDescent="0.25">
      <c r="A20" s="113">
        <v>2013</v>
      </c>
      <c r="B20" s="65" t="s">
        <v>66</v>
      </c>
      <c r="C20" s="96">
        <v>45</v>
      </c>
      <c r="D20" s="96">
        <v>10</v>
      </c>
      <c r="E20" s="96">
        <v>25</v>
      </c>
      <c r="F20" s="96">
        <v>25</v>
      </c>
      <c r="G20" s="99">
        <v>3384502</v>
      </c>
      <c r="H20" s="200">
        <v>1.3295899958103141</v>
      </c>
      <c r="I20" s="200">
        <v>0.29546444351340317</v>
      </c>
      <c r="M20" s="148"/>
      <c r="N20" s="148"/>
      <c r="O20" s="148"/>
      <c r="P20" s="148"/>
      <c r="Q20" s="148"/>
      <c r="R20" s="148"/>
      <c r="S20" s="148"/>
      <c r="T20" s="148"/>
      <c r="U20" s="194"/>
    </row>
    <row r="21" spans="1:21" s="57" customFormat="1" ht="14.25" customHeight="1" x14ac:dyDescent="0.25">
      <c r="A21" s="113">
        <v>2014</v>
      </c>
      <c r="B21" s="65" t="s">
        <v>66</v>
      </c>
      <c r="C21" s="96">
        <v>35</v>
      </c>
      <c r="D21" s="96">
        <v>8</v>
      </c>
      <c r="E21" s="96">
        <v>20</v>
      </c>
      <c r="F21" s="96">
        <v>20</v>
      </c>
      <c r="G21" s="99">
        <v>3653797</v>
      </c>
      <c r="H21" s="200">
        <v>0.95790762322044709</v>
      </c>
      <c r="I21" s="200">
        <v>0.21895031387895933</v>
      </c>
      <c r="M21" s="148"/>
      <c r="N21" s="148"/>
      <c r="O21" s="148"/>
      <c r="P21" s="148"/>
      <c r="Q21" s="148"/>
      <c r="R21" s="148"/>
      <c r="S21" s="148"/>
      <c r="T21" s="148"/>
      <c r="U21" s="148"/>
    </row>
    <row r="22" spans="1:21" s="57" customFormat="1" ht="14.25" customHeight="1" x14ac:dyDescent="0.25">
      <c r="A22" s="113">
        <v>2015</v>
      </c>
      <c r="B22" s="65" t="s">
        <v>66</v>
      </c>
      <c r="C22" s="96">
        <v>39</v>
      </c>
      <c r="D22" s="96">
        <v>7</v>
      </c>
      <c r="E22" s="96">
        <v>27</v>
      </c>
      <c r="F22" s="96">
        <v>27</v>
      </c>
      <c r="G22" s="99">
        <v>3566000</v>
      </c>
      <c r="H22" s="195">
        <v>1.0936623667975323</v>
      </c>
      <c r="I22" s="195">
        <v>0.19629837352776219</v>
      </c>
      <c r="M22" s="148"/>
      <c r="N22" s="148"/>
      <c r="O22" s="148"/>
      <c r="P22" s="148"/>
      <c r="Q22" s="148"/>
      <c r="R22" s="148"/>
      <c r="S22" s="148"/>
      <c r="T22" s="148"/>
      <c r="U22" s="148"/>
    </row>
    <row r="23" spans="1:21" s="57" customFormat="1" ht="14.25" customHeight="1" x14ac:dyDescent="0.25">
      <c r="A23" s="113">
        <v>2016</v>
      </c>
      <c r="B23" s="65" t="s">
        <v>66</v>
      </c>
      <c r="C23" s="96">
        <v>29</v>
      </c>
      <c r="D23" s="96">
        <v>7</v>
      </c>
      <c r="E23" s="96">
        <v>19</v>
      </c>
      <c r="F23" s="96">
        <v>19</v>
      </c>
      <c r="G23" s="99">
        <v>3499517</v>
      </c>
      <c r="H23" s="195">
        <v>0.82868578721006358</v>
      </c>
      <c r="I23" s="195">
        <v>0.20002760380932569</v>
      </c>
      <c r="M23" s="148"/>
      <c r="N23" s="148"/>
      <c r="O23" s="148"/>
      <c r="P23" s="148"/>
      <c r="Q23" s="148"/>
      <c r="R23" s="148"/>
      <c r="S23" s="148"/>
      <c r="T23" s="148"/>
      <c r="U23" s="148"/>
    </row>
    <row r="24" spans="1:21" s="57" customFormat="1" ht="14.25" customHeight="1" x14ac:dyDescent="0.25">
      <c r="A24" s="113">
        <v>2017</v>
      </c>
      <c r="B24" s="65" t="s">
        <v>66</v>
      </c>
      <c r="C24" s="96">
        <v>44</v>
      </c>
      <c r="D24" s="96">
        <v>8</v>
      </c>
      <c r="E24" s="96">
        <v>16</v>
      </c>
      <c r="F24" s="96">
        <v>16</v>
      </c>
      <c r="G24" s="99">
        <v>3509451</v>
      </c>
      <c r="H24" s="195">
        <v>1.2537573540704801</v>
      </c>
      <c r="I24" s="195">
        <v>0.2279558825582691</v>
      </c>
      <c r="M24" s="148"/>
      <c r="N24" s="148"/>
      <c r="O24" s="148"/>
      <c r="P24" s="148"/>
      <c r="Q24" s="148"/>
      <c r="R24" s="148"/>
      <c r="S24" s="148"/>
      <c r="T24" s="148"/>
      <c r="U24" s="148"/>
    </row>
    <row r="25" spans="1:21" s="57" customFormat="1" ht="14.25" customHeight="1" x14ac:dyDescent="0.25">
      <c r="A25" s="113">
        <v>2018</v>
      </c>
      <c r="B25" s="65" t="s">
        <v>66</v>
      </c>
      <c r="C25" s="96">
        <v>40</v>
      </c>
      <c r="D25" s="96">
        <v>7</v>
      </c>
      <c r="E25" s="96">
        <v>16</v>
      </c>
      <c r="F25" s="96">
        <v>16</v>
      </c>
      <c r="G25" s="99">
        <v>3842566</v>
      </c>
      <c r="H25" s="195">
        <v>1.040971059443091</v>
      </c>
      <c r="I25" s="195">
        <v>0.18216993540254089</v>
      </c>
      <c r="M25" s="148"/>
      <c r="N25" s="148"/>
      <c r="O25" s="148"/>
      <c r="P25" s="148"/>
      <c r="Q25" s="148"/>
      <c r="R25" s="148"/>
      <c r="S25" s="148"/>
      <c r="T25" s="148"/>
      <c r="U25" s="148"/>
    </row>
    <row r="26" spans="1:21" s="57" customFormat="1" ht="14.25" customHeight="1" x14ac:dyDescent="0.25">
      <c r="A26" s="113" t="s">
        <v>126</v>
      </c>
      <c r="B26" s="65" t="s">
        <v>66</v>
      </c>
      <c r="C26" s="96">
        <v>34</v>
      </c>
      <c r="D26" s="96">
        <v>12</v>
      </c>
      <c r="E26" s="96">
        <v>32</v>
      </c>
      <c r="F26" s="96">
        <v>32</v>
      </c>
      <c r="G26" s="99">
        <v>3765242</v>
      </c>
      <c r="H26" s="195">
        <v>0.90299640766782052</v>
      </c>
      <c r="I26" s="195">
        <v>0.31870461447099552</v>
      </c>
      <c r="M26" s="148"/>
      <c r="N26" s="148"/>
      <c r="O26" s="148"/>
      <c r="P26" s="148"/>
      <c r="Q26" s="148"/>
      <c r="R26" s="148"/>
      <c r="S26" s="148"/>
      <c r="T26" s="148"/>
      <c r="U26" s="148"/>
    </row>
    <row r="27" spans="1:21" s="57" customFormat="1" ht="14.25" customHeight="1" x14ac:dyDescent="0.25">
      <c r="A27" s="59"/>
      <c r="B27" s="59"/>
      <c r="C27" s="60"/>
      <c r="E27" s="60"/>
      <c r="F27" s="60"/>
      <c r="G27" s="60"/>
      <c r="H27" s="60"/>
      <c r="I27" s="60"/>
      <c r="M27" s="148"/>
      <c r="N27" s="148"/>
      <c r="O27" s="148"/>
      <c r="P27" s="148"/>
      <c r="Q27" s="148"/>
      <c r="R27" s="148"/>
      <c r="S27" s="148"/>
      <c r="T27" s="148"/>
      <c r="U27" s="148"/>
    </row>
    <row r="28" spans="1:21" s="57" customFormat="1" ht="15" customHeight="1" x14ac:dyDescent="0.25">
      <c r="A28" s="153" t="s">
        <v>49</v>
      </c>
      <c r="B28" s="153"/>
      <c r="C28" s="154"/>
      <c r="D28" s="155"/>
      <c r="E28" s="155"/>
      <c r="F28" s="155"/>
      <c r="G28" s="155"/>
      <c r="H28" s="155"/>
      <c r="I28" s="155"/>
      <c r="M28" s="148"/>
      <c r="N28" s="148"/>
      <c r="O28" s="148"/>
      <c r="P28" s="148"/>
      <c r="Q28" s="148"/>
      <c r="R28" s="148"/>
      <c r="S28" s="148"/>
      <c r="T28" s="148"/>
      <c r="U28" s="148"/>
    </row>
    <row r="29" spans="1:21" s="57" customFormat="1" ht="105" customHeight="1" x14ac:dyDescent="0.25">
      <c r="A29" s="237" t="s">
        <v>71</v>
      </c>
      <c r="B29" s="237"/>
      <c r="C29" s="237"/>
      <c r="D29" s="237"/>
      <c r="E29" s="237"/>
      <c r="F29" s="237"/>
      <c r="G29" s="237"/>
      <c r="H29" s="237"/>
      <c r="I29" s="237"/>
      <c r="J29" s="98"/>
    </row>
    <row r="30" spans="1:21" s="57" customFormat="1" ht="60" customHeight="1" x14ac:dyDescent="0.25">
      <c r="A30" s="237" t="s">
        <v>67</v>
      </c>
      <c r="B30" s="237"/>
      <c r="C30" s="237"/>
      <c r="D30" s="237"/>
      <c r="E30" s="237"/>
      <c r="F30" s="237"/>
      <c r="G30" s="237"/>
      <c r="H30" s="237"/>
      <c r="I30" s="237"/>
      <c r="J30" s="98"/>
    </row>
    <row r="31" spans="1:21" s="57" customFormat="1" ht="45" customHeight="1" x14ac:dyDescent="0.25">
      <c r="A31" s="237" t="s">
        <v>68</v>
      </c>
      <c r="B31" s="237"/>
      <c r="C31" s="237"/>
      <c r="D31" s="237"/>
      <c r="E31" s="237"/>
      <c r="F31" s="237"/>
      <c r="G31" s="237"/>
      <c r="H31" s="237"/>
      <c r="I31" s="237"/>
      <c r="J31" s="98"/>
    </row>
    <row r="32" spans="1:21" ht="15" customHeight="1" x14ac:dyDescent="0.2">
      <c r="A32" s="222" t="s">
        <v>117</v>
      </c>
      <c r="B32" s="222"/>
      <c r="C32" s="222"/>
      <c r="D32" s="222"/>
      <c r="E32" s="222"/>
      <c r="F32" s="222"/>
      <c r="G32" s="222"/>
      <c r="H32" s="222"/>
      <c r="I32" s="222"/>
    </row>
    <row r="33" spans="3:10" ht="9.75" customHeight="1" x14ac:dyDescent="0.25">
      <c r="C33"/>
      <c r="G33" s="13"/>
      <c r="H33" s="13"/>
      <c r="I33" s="13"/>
    </row>
    <row r="34" spans="3:10" ht="9.75" customHeight="1" x14ac:dyDescent="0.25">
      <c r="C34"/>
      <c r="D34" s="26"/>
      <c r="E34" s="26"/>
      <c r="F34" s="26"/>
      <c r="G34" s="26"/>
      <c r="H34" s="26"/>
      <c r="I34" s="26"/>
      <c r="J34" s="26"/>
    </row>
    <row r="35" spans="3:10" ht="20.100000000000001" customHeight="1" x14ac:dyDescent="0.25">
      <c r="C35"/>
      <c r="G35" s="13"/>
      <c r="H35" s="13"/>
      <c r="I35" s="13"/>
    </row>
    <row r="36" spans="3:10" ht="9.75" customHeight="1" x14ac:dyDescent="0.25">
      <c r="C36"/>
      <c r="G36" s="13"/>
      <c r="H36" s="13"/>
      <c r="I36" s="13"/>
    </row>
    <row r="37" spans="3:10" ht="9.75" customHeight="1" x14ac:dyDescent="0.25">
      <c r="C37"/>
      <c r="D37" s="26"/>
      <c r="E37" s="26"/>
      <c r="F37" s="26"/>
      <c r="G37" s="26"/>
      <c r="H37" s="26"/>
      <c r="I37" s="26"/>
      <c r="J37" s="26"/>
    </row>
    <row r="38" spans="3:10" ht="9.75" customHeight="1" x14ac:dyDescent="0.25">
      <c r="C38"/>
      <c r="E38" s="25"/>
      <c r="F38" s="26"/>
      <c r="G38" s="25"/>
      <c r="H38" s="27"/>
      <c r="I38" s="13"/>
    </row>
    <row r="39" spans="3:10" ht="9.75" customHeight="1" x14ac:dyDescent="0.25">
      <c r="C39"/>
      <c r="E39" s="25"/>
      <c r="F39" s="26"/>
      <c r="G39" s="25"/>
      <c r="H39" s="27"/>
      <c r="I39" s="13"/>
    </row>
    <row r="40" spans="3:10" ht="9.75" customHeight="1" x14ac:dyDescent="0.2">
      <c r="E40" s="25"/>
      <c r="F40" s="26"/>
      <c r="G40" s="29"/>
      <c r="H40" s="27"/>
      <c r="I40" s="13"/>
    </row>
    <row r="41" spans="3:10" x14ac:dyDescent="0.2">
      <c r="E41" s="25"/>
      <c r="F41" s="26"/>
      <c r="G41" s="29"/>
      <c r="H41" s="27"/>
      <c r="I41" s="13"/>
    </row>
  </sheetData>
  <mergeCells count="10">
    <mergeCell ref="A1:I1"/>
    <mergeCell ref="A2:I2"/>
    <mergeCell ref="A3:I3"/>
    <mergeCell ref="A32:I32"/>
    <mergeCell ref="A30:I30"/>
    <mergeCell ref="A31:I31"/>
    <mergeCell ref="A29:I29"/>
    <mergeCell ref="C5:D5"/>
    <mergeCell ref="E5:F5"/>
    <mergeCell ref="H5:I5"/>
  </mergeCells>
  <printOptions horizontalCentered="1" verticalCentered="1"/>
  <pageMargins left="0.75" right="0.75" top="0" bottom="0" header="0.5" footer="0.25"/>
  <pageSetup orientation="landscape" verticalDpi="597"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46"/>
  <sheetViews>
    <sheetView workbookViewId="0">
      <selection sqref="A1:H1"/>
    </sheetView>
  </sheetViews>
  <sheetFormatPr defaultColWidth="9.140625" defaultRowHeight="11.25" x14ac:dyDescent="0.2"/>
  <cols>
    <col min="1" max="1" width="6.42578125" style="13" bestFit="1" customWidth="1"/>
    <col min="2" max="2" width="6.85546875" style="13" customWidth="1"/>
    <col min="3" max="3" width="5.85546875" style="13" customWidth="1"/>
    <col min="4" max="4" width="6.42578125" style="13" customWidth="1"/>
    <col min="5" max="5" width="8.140625" style="13" customWidth="1"/>
    <col min="6" max="6" width="12.85546875" style="2" customWidth="1"/>
    <col min="7" max="7" width="7.7109375" style="5" customWidth="1"/>
    <col min="8" max="8" width="8.140625" style="5" customWidth="1"/>
    <col min="9" max="9" width="14.7109375" style="13" customWidth="1"/>
    <col min="10" max="16384" width="9.140625" style="13"/>
  </cols>
  <sheetData>
    <row r="1" spans="1:17" s="57" customFormat="1" ht="14.25" customHeight="1" x14ac:dyDescent="0.25">
      <c r="A1" s="230" t="s">
        <v>119</v>
      </c>
      <c r="B1" s="230"/>
      <c r="C1" s="230"/>
      <c r="D1" s="230"/>
      <c r="E1" s="230"/>
      <c r="F1" s="230"/>
      <c r="G1" s="230"/>
      <c r="H1" s="230"/>
    </row>
    <row r="2" spans="1:17" s="57" customFormat="1" ht="14.25" customHeight="1" x14ac:dyDescent="0.25">
      <c r="A2" s="230" t="s">
        <v>52</v>
      </c>
      <c r="B2" s="230"/>
      <c r="C2" s="230"/>
      <c r="D2" s="230"/>
      <c r="E2" s="230"/>
      <c r="F2" s="230"/>
      <c r="G2" s="230"/>
      <c r="H2" s="230"/>
    </row>
    <row r="3" spans="1:17" s="57" customFormat="1" ht="14.25" customHeight="1" x14ac:dyDescent="0.25">
      <c r="A3" s="58"/>
      <c r="F3" s="64"/>
      <c r="G3" s="61"/>
      <c r="H3" s="61"/>
    </row>
    <row r="4" spans="1:17" s="43" customFormat="1" ht="57" customHeight="1" x14ac:dyDescent="0.35">
      <c r="A4" s="157"/>
      <c r="B4" s="221" t="s">
        <v>0</v>
      </c>
      <c r="C4" s="221"/>
      <c r="D4" s="221" t="s">
        <v>1</v>
      </c>
      <c r="E4" s="221"/>
      <c r="F4" s="151"/>
      <c r="G4" s="228" t="s">
        <v>74</v>
      </c>
      <c r="H4" s="228"/>
    </row>
    <row r="5" spans="1:17" s="9" customFormat="1" ht="19.5" x14ac:dyDescent="0.35">
      <c r="A5" s="157" t="s">
        <v>14</v>
      </c>
      <c r="B5" s="151" t="s">
        <v>2</v>
      </c>
      <c r="C5" s="151" t="s">
        <v>3</v>
      </c>
      <c r="D5" s="151" t="s">
        <v>4</v>
      </c>
      <c r="E5" s="151" t="s">
        <v>5</v>
      </c>
      <c r="F5" s="151" t="s">
        <v>75</v>
      </c>
      <c r="G5" s="151" t="s">
        <v>2</v>
      </c>
      <c r="H5" s="151" t="s">
        <v>3</v>
      </c>
    </row>
    <row r="6" spans="1:17" s="7" customFormat="1" ht="14.25" customHeight="1" x14ac:dyDescent="0.2">
      <c r="A6" s="152">
        <v>2000</v>
      </c>
      <c r="B6" s="99">
        <v>1837</v>
      </c>
      <c r="C6" s="100">
        <v>345</v>
      </c>
      <c r="D6" s="100">
        <v>596</v>
      </c>
      <c r="E6" s="100">
        <v>585</v>
      </c>
      <c r="F6" s="99">
        <v>27838000</v>
      </c>
      <c r="G6" s="195">
        <v>6.573748114088656</v>
      </c>
      <c r="H6" s="195">
        <v>1.2141676844600906</v>
      </c>
    </row>
    <row r="7" spans="1:17" ht="14.25" customHeight="1" x14ac:dyDescent="0.2">
      <c r="A7" s="152">
        <v>2001</v>
      </c>
      <c r="B7" s="99">
        <v>1728</v>
      </c>
      <c r="C7" s="100">
        <v>326</v>
      </c>
      <c r="D7" s="100">
        <v>563</v>
      </c>
      <c r="E7" s="100">
        <v>559</v>
      </c>
      <c r="F7" s="99">
        <v>25430000</v>
      </c>
      <c r="G7" s="195">
        <v>6.7793944160440427</v>
      </c>
      <c r="H7" s="195">
        <v>1.274085725521038</v>
      </c>
      <c r="J7" s="46"/>
      <c r="K7" s="46"/>
      <c r="L7" s="46"/>
      <c r="M7" s="46"/>
      <c r="N7" s="46"/>
      <c r="O7" s="46"/>
      <c r="P7" s="46"/>
      <c r="Q7" s="46"/>
    </row>
    <row r="8" spans="1:17" ht="14.25" customHeight="1" x14ac:dyDescent="0.2">
      <c r="A8" s="152">
        <v>2002</v>
      </c>
      <c r="B8" s="99">
        <v>1716</v>
      </c>
      <c r="C8" s="100">
        <v>345</v>
      </c>
      <c r="D8" s="100">
        <v>581</v>
      </c>
      <c r="E8" s="100">
        <v>575</v>
      </c>
      <c r="F8" s="99">
        <v>25545000</v>
      </c>
      <c r="G8" s="195">
        <v>6.6901546290859271</v>
      </c>
      <c r="H8" s="195">
        <v>1.3270698766881972</v>
      </c>
      <c r="J8" s="46"/>
      <c r="K8" s="46"/>
      <c r="L8" s="46"/>
      <c r="M8" s="46"/>
      <c r="N8" s="46"/>
      <c r="O8" s="46"/>
      <c r="P8" s="46"/>
      <c r="Q8" s="46"/>
    </row>
    <row r="9" spans="1:17" ht="14.25" customHeight="1" x14ac:dyDescent="0.2">
      <c r="A9" s="152">
        <v>2003</v>
      </c>
      <c r="B9" s="99">
        <v>1741</v>
      </c>
      <c r="C9" s="100">
        <v>352</v>
      </c>
      <c r="D9" s="100">
        <v>633</v>
      </c>
      <c r="E9" s="100">
        <v>630</v>
      </c>
      <c r="F9" s="99">
        <v>25997000</v>
      </c>
      <c r="G9" s="195">
        <v>6.6815401777128134</v>
      </c>
      <c r="H9" s="195">
        <v>1.3424625918375197</v>
      </c>
      <c r="J9" s="46"/>
      <c r="K9" s="46"/>
      <c r="L9" s="46"/>
      <c r="M9" s="46"/>
      <c r="N9" s="46"/>
      <c r="O9" s="46"/>
      <c r="P9" s="46"/>
      <c r="Q9" s="46"/>
    </row>
    <row r="10" spans="1:17" ht="14.25" customHeight="1" x14ac:dyDescent="0.2">
      <c r="A10" s="152">
        <v>2004</v>
      </c>
      <c r="B10" s="99">
        <v>1619</v>
      </c>
      <c r="C10" s="100">
        <v>314</v>
      </c>
      <c r="D10" s="100">
        <v>559</v>
      </c>
      <c r="E10" s="100">
        <v>559</v>
      </c>
      <c r="F10" s="99">
        <v>24888000</v>
      </c>
      <c r="G10" s="195">
        <v>6.4930890388942464</v>
      </c>
      <c r="H10" s="195">
        <v>1.2616522018643523</v>
      </c>
      <c r="J10" s="46"/>
      <c r="K10" s="46"/>
      <c r="L10" s="46"/>
      <c r="M10" s="46"/>
      <c r="N10" s="46"/>
      <c r="O10" s="46"/>
      <c r="P10" s="46"/>
      <c r="Q10" s="46"/>
    </row>
    <row r="11" spans="1:17" ht="14.25" customHeight="1" x14ac:dyDescent="0.2">
      <c r="A11" s="152">
        <v>2005</v>
      </c>
      <c r="B11" s="99">
        <v>1671</v>
      </c>
      <c r="C11" s="100">
        <v>321</v>
      </c>
      <c r="D11" s="100">
        <v>563</v>
      </c>
      <c r="E11" s="100">
        <v>558</v>
      </c>
      <c r="F11" s="99">
        <v>23167712</v>
      </c>
      <c r="G11" s="195">
        <v>7.2039914860820096</v>
      </c>
      <c r="H11" s="195">
        <v>1.3812326396322607</v>
      </c>
      <c r="J11" s="46"/>
      <c r="K11" s="46"/>
      <c r="L11" s="46"/>
      <c r="M11" s="46"/>
      <c r="N11" s="46"/>
      <c r="O11" s="46"/>
      <c r="P11" s="46"/>
      <c r="Q11" s="46"/>
    </row>
    <row r="12" spans="1:17" ht="14.25" customHeight="1" x14ac:dyDescent="0.2">
      <c r="A12" s="152">
        <v>2006</v>
      </c>
      <c r="B12" s="99">
        <v>1523</v>
      </c>
      <c r="C12" s="100">
        <v>308</v>
      </c>
      <c r="D12" s="100">
        <v>706</v>
      </c>
      <c r="E12" s="100">
        <v>547</v>
      </c>
      <c r="F12" s="99">
        <v>23962936</v>
      </c>
      <c r="G12" s="195">
        <v>6.3473023505967721</v>
      </c>
      <c r="H12" s="195">
        <v>1.281145181875877</v>
      </c>
      <c r="J12" s="46"/>
      <c r="K12" s="46"/>
      <c r="L12" s="46"/>
      <c r="M12" s="46"/>
      <c r="N12" s="46"/>
      <c r="O12" s="46"/>
      <c r="P12" s="46"/>
      <c r="Q12" s="46"/>
    </row>
    <row r="13" spans="1:17" ht="14.25" customHeight="1" x14ac:dyDescent="0.2">
      <c r="A13" s="152">
        <v>2007</v>
      </c>
      <c r="B13" s="99">
        <v>1654</v>
      </c>
      <c r="C13" s="100">
        <v>288</v>
      </c>
      <c r="D13" s="100">
        <v>496</v>
      </c>
      <c r="E13" s="100">
        <v>491</v>
      </c>
      <c r="F13" s="99">
        <v>23818668</v>
      </c>
      <c r="G13" s="195">
        <v>6.9357362888638443</v>
      </c>
      <c r="H13" s="195">
        <v>1.2007388490405928</v>
      </c>
      <c r="J13" s="46"/>
      <c r="K13" s="46"/>
      <c r="L13" s="46"/>
      <c r="M13" s="46"/>
      <c r="N13" s="46"/>
      <c r="O13" s="46"/>
      <c r="P13" s="46"/>
      <c r="Q13" s="46"/>
    </row>
    <row r="14" spans="1:17" ht="14.25" customHeight="1" x14ac:dyDescent="0.2">
      <c r="A14" s="152">
        <v>2008</v>
      </c>
      <c r="B14" s="99">
        <v>1569</v>
      </c>
      <c r="C14" s="100">
        <v>277</v>
      </c>
      <c r="D14" s="100">
        <v>496</v>
      </c>
      <c r="E14" s="100">
        <v>487</v>
      </c>
      <c r="F14" s="99">
        <v>22804648</v>
      </c>
      <c r="G14" s="195">
        <v>6.8714062150838719</v>
      </c>
      <c r="H14" s="195">
        <v>1.2146646595904484</v>
      </c>
      <c r="J14" s="46"/>
      <c r="K14" s="46"/>
      <c r="L14" s="46"/>
      <c r="M14" s="46"/>
      <c r="N14" s="46"/>
      <c r="O14" s="46"/>
      <c r="P14" s="46"/>
      <c r="Q14" s="46"/>
    </row>
    <row r="15" spans="1:17" ht="14.25" customHeight="1" x14ac:dyDescent="0.2">
      <c r="A15" s="152">
        <v>2009</v>
      </c>
      <c r="B15" s="99">
        <v>1481</v>
      </c>
      <c r="C15" s="100">
        <v>276</v>
      </c>
      <c r="D15" s="100">
        <v>481</v>
      </c>
      <c r="E15" s="100">
        <v>472</v>
      </c>
      <c r="F15" s="99">
        <v>20861866</v>
      </c>
      <c r="G15" s="195">
        <v>7.0799035905992298</v>
      </c>
      <c r="H15" s="195">
        <v>1.3181946427994504</v>
      </c>
      <c r="J15" s="46"/>
      <c r="K15" s="46"/>
      <c r="L15" s="46"/>
      <c r="M15" s="46"/>
      <c r="N15" s="46"/>
      <c r="O15" s="46"/>
      <c r="P15" s="46"/>
      <c r="Q15" s="46"/>
    </row>
    <row r="16" spans="1:17" ht="14.25" customHeight="1" x14ac:dyDescent="0.2">
      <c r="A16" s="152">
        <v>2010</v>
      </c>
      <c r="B16" s="99">
        <v>1441</v>
      </c>
      <c r="C16" s="100">
        <v>271</v>
      </c>
      <c r="D16" s="100">
        <v>458</v>
      </c>
      <c r="E16" s="100">
        <v>455</v>
      </c>
      <c r="F16" s="99">
        <v>21688409</v>
      </c>
      <c r="G16" s="195">
        <v>6.630269652329039</v>
      </c>
      <c r="H16" s="195">
        <v>1.2402938362145421</v>
      </c>
      <c r="J16" s="46"/>
      <c r="K16" s="46"/>
      <c r="L16" s="46"/>
      <c r="M16" s="46"/>
      <c r="N16" s="46"/>
      <c r="O16" s="46"/>
      <c r="P16" s="46"/>
      <c r="Q16" s="46"/>
    </row>
    <row r="17" spans="1:17" ht="14.25" customHeight="1" x14ac:dyDescent="0.2">
      <c r="A17" s="152">
        <v>2011</v>
      </c>
      <c r="B17" s="99">
        <v>1471</v>
      </c>
      <c r="C17" s="100">
        <v>270</v>
      </c>
      <c r="D17" s="100">
        <v>458</v>
      </c>
      <c r="E17" s="100">
        <v>447</v>
      </c>
      <c r="F17" s="206" t="s">
        <v>104</v>
      </c>
      <c r="G17" s="200" t="s">
        <v>104</v>
      </c>
      <c r="H17" s="200" t="s">
        <v>104</v>
      </c>
      <c r="J17" s="46"/>
      <c r="K17" s="46"/>
      <c r="L17" s="46"/>
      <c r="M17" s="46"/>
      <c r="N17" s="46"/>
      <c r="O17" s="46"/>
      <c r="P17" s="46"/>
      <c r="Q17" s="46"/>
    </row>
    <row r="18" spans="1:17" ht="14.25" customHeight="1" x14ac:dyDescent="0.2">
      <c r="A18" s="152">
        <v>2012</v>
      </c>
      <c r="B18" s="99">
        <v>1471</v>
      </c>
      <c r="C18" s="100">
        <v>273</v>
      </c>
      <c r="D18" s="100">
        <v>438</v>
      </c>
      <c r="E18" s="100">
        <v>438</v>
      </c>
      <c r="F18" s="206">
        <v>20880992.999999996</v>
      </c>
      <c r="G18" s="200">
        <v>7.0398950854492419</v>
      </c>
      <c r="H18" s="200">
        <v>1.3026200430219006</v>
      </c>
      <c r="J18" s="46"/>
      <c r="K18" s="46"/>
      <c r="L18" s="46"/>
      <c r="M18" s="46"/>
      <c r="N18" s="46"/>
      <c r="O18" s="46"/>
      <c r="P18" s="46"/>
      <c r="Q18" s="46"/>
    </row>
    <row r="19" spans="1:17" ht="14.25" customHeight="1" x14ac:dyDescent="0.2">
      <c r="A19" s="152">
        <v>2013</v>
      </c>
      <c r="B19" s="99">
        <v>1223</v>
      </c>
      <c r="C19" s="100">
        <v>221</v>
      </c>
      <c r="D19" s="100">
        <v>390</v>
      </c>
      <c r="E19" s="100">
        <v>386</v>
      </c>
      <c r="F19" s="99">
        <v>19492356</v>
      </c>
      <c r="G19" s="200">
        <v>6.2588637309928057</v>
      </c>
      <c r="H19" s="200">
        <v>1.1183871257019931</v>
      </c>
      <c r="J19" s="46"/>
      <c r="K19" s="46"/>
      <c r="L19" s="46"/>
      <c r="M19" s="46"/>
      <c r="N19" s="46"/>
      <c r="O19" s="46"/>
      <c r="P19" s="46"/>
      <c r="Q19" s="46"/>
    </row>
    <row r="20" spans="1:17" ht="14.25" customHeight="1" x14ac:dyDescent="0.2">
      <c r="A20" s="152">
        <v>2014</v>
      </c>
      <c r="B20" s="99">
        <v>1222</v>
      </c>
      <c r="C20" s="100">
        <v>255</v>
      </c>
      <c r="D20" s="100">
        <v>422</v>
      </c>
      <c r="E20" s="100">
        <v>412</v>
      </c>
      <c r="F20" s="99">
        <v>19617389</v>
      </c>
      <c r="G20" s="200">
        <v>6.2291673983729439</v>
      </c>
      <c r="H20" s="200">
        <v>1.2998671739648942</v>
      </c>
      <c r="J20" s="46"/>
      <c r="K20" s="46"/>
      <c r="L20" s="46"/>
      <c r="M20" s="46"/>
      <c r="N20" s="46"/>
      <c r="O20" s="46"/>
      <c r="P20" s="46"/>
      <c r="Q20" s="46"/>
    </row>
    <row r="21" spans="1:17" ht="14.25" customHeight="1" x14ac:dyDescent="0.2">
      <c r="A21" s="152">
        <v>2015</v>
      </c>
      <c r="B21" s="99">
        <v>1211</v>
      </c>
      <c r="C21" s="100">
        <v>230</v>
      </c>
      <c r="D21" s="100">
        <v>378</v>
      </c>
      <c r="E21" s="100">
        <v>375</v>
      </c>
      <c r="F21" s="99">
        <v>20576072</v>
      </c>
      <c r="G21" s="195">
        <v>5.85145697390639</v>
      </c>
      <c r="H21" s="195">
        <v>1.0983631861319303</v>
      </c>
      <c r="J21" s="46"/>
      <c r="K21" s="46"/>
      <c r="L21" s="46"/>
      <c r="M21" s="46"/>
      <c r="N21" s="46"/>
      <c r="O21" s="46"/>
      <c r="P21" s="46"/>
      <c r="Q21" s="46"/>
    </row>
    <row r="22" spans="1:17" ht="14.25" customHeight="1" x14ac:dyDescent="0.2">
      <c r="A22" s="152">
        <v>2016</v>
      </c>
      <c r="B22" s="99">
        <v>1269</v>
      </c>
      <c r="C22" s="100">
        <v>213</v>
      </c>
      <c r="D22" s="100">
        <v>386</v>
      </c>
      <c r="E22" s="100">
        <v>379</v>
      </c>
      <c r="F22" s="99">
        <v>21333747</v>
      </c>
      <c r="G22" s="195">
        <v>5.9342599309910256</v>
      </c>
      <c r="H22" s="195">
        <v>0.98435591272362988</v>
      </c>
      <c r="J22" s="46"/>
      <c r="K22" s="46"/>
      <c r="L22" s="46"/>
      <c r="M22" s="46"/>
      <c r="N22" s="46"/>
      <c r="O22" s="46"/>
      <c r="P22" s="46"/>
      <c r="Q22" s="46"/>
    </row>
    <row r="23" spans="1:17" ht="14.25" customHeight="1" x14ac:dyDescent="0.2">
      <c r="A23" s="152">
        <v>2017</v>
      </c>
      <c r="B23" s="99">
        <v>1233</v>
      </c>
      <c r="C23" s="100">
        <v>203</v>
      </c>
      <c r="D23" s="100">
        <v>331</v>
      </c>
      <c r="E23" s="100">
        <v>331</v>
      </c>
      <c r="F23" s="99">
        <v>21702719</v>
      </c>
      <c r="G23" s="195">
        <v>5.6721003483480574</v>
      </c>
      <c r="H23" s="195">
        <v>0.93536666995504114</v>
      </c>
      <c r="J23" s="46"/>
      <c r="K23" s="46"/>
      <c r="L23" s="46"/>
      <c r="M23" s="46"/>
      <c r="N23" s="46"/>
      <c r="O23" s="46"/>
      <c r="P23" s="46"/>
      <c r="Q23" s="46"/>
    </row>
    <row r="24" spans="1:17" ht="14.25" customHeight="1" x14ac:dyDescent="0.2">
      <c r="A24" s="152">
        <v>2018</v>
      </c>
      <c r="B24" s="99">
        <v>1275</v>
      </c>
      <c r="C24" s="100">
        <v>224</v>
      </c>
      <c r="D24" s="100">
        <v>379</v>
      </c>
      <c r="E24" s="100">
        <v>376</v>
      </c>
      <c r="F24" s="99">
        <v>21663367</v>
      </c>
      <c r="G24" s="195">
        <v>5.8716634399444922</v>
      </c>
      <c r="H24" s="195">
        <v>1.0247714494242746</v>
      </c>
      <c r="J24" s="46"/>
      <c r="K24" s="46"/>
      <c r="L24" s="46"/>
      <c r="M24" s="46"/>
      <c r="N24" s="46"/>
      <c r="O24" s="46"/>
      <c r="P24" s="46"/>
      <c r="Q24" s="46"/>
    </row>
    <row r="25" spans="1:17" ht="14.25" customHeight="1" x14ac:dyDescent="0.2">
      <c r="A25" s="152" t="s">
        <v>139</v>
      </c>
      <c r="B25" s="99">
        <v>1220</v>
      </c>
      <c r="C25" s="100">
        <v>233</v>
      </c>
      <c r="D25" s="100">
        <v>414</v>
      </c>
      <c r="E25" s="100">
        <v>406</v>
      </c>
      <c r="F25" s="99">
        <v>21800689</v>
      </c>
      <c r="G25" s="195">
        <v>5.5915663949887087</v>
      </c>
      <c r="H25" s="195">
        <v>1.068773560321878</v>
      </c>
      <c r="J25" s="46"/>
      <c r="K25" s="46"/>
      <c r="L25" s="46"/>
      <c r="M25" s="46"/>
      <c r="N25" s="46"/>
      <c r="O25" s="46"/>
      <c r="P25" s="46"/>
      <c r="Q25" s="46"/>
    </row>
    <row r="26" spans="1:17" ht="14.25" customHeight="1" x14ac:dyDescent="0.25">
      <c r="A26"/>
      <c r="B26" s="32"/>
      <c r="C26" s="32"/>
      <c r="D26" s="32"/>
      <c r="E26" s="32"/>
      <c r="F26" s="8"/>
      <c r="G26" s="31"/>
      <c r="H26" s="30"/>
      <c r="J26" s="46"/>
      <c r="K26" s="46"/>
      <c r="L26" s="46"/>
      <c r="M26" s="46"/>
      <c r="N26" s="46"/>
      <c r="O26" s="46"/>
      <c r="P26" s="46"/>
      <c r="Q26" s="46"/>
    </row>
    <row r="27" spans="1:17" s="161" customFormat="1" ht="15" customHeight="1" x14ac:dyDescent="0.25">
      <c r="A27" s="159" t="s">
        <v>49</v>
      </c>
      <c r="B27" s="160"/>
    </row>
    <row r="28" spans="1:17" s="148" customFormat="1" ht="45" customHeight="1" x14ac:dyDescent="0.25">
      <c r="A28" s="217" t="s">
        <v>72</v>
      </c>
      <c r="B28" s="217"/>
      <c r="C28" s="217"/>
      <c r="D28" s="217"/>
      <c r="E28" s="217"/>
      <c r="F28" s="217"/>
      <c r="G28" s="217"/>
      <c r="H28" s="217"/>
    </row>
    <row r="29" spans="1:17" s="148" customFormat="1" ht="90" customHeight="1" x14ac:dyDescent="0.25">
      <c r="A29" s="237" t="s">
        <v>141</v>
      </c>
      <c r="B29" s="237"/>
      <c r="C29" s="237"/>
      <c r="D29" s="237"/>
      <c r="E29" s="237"/>
      <c r="F29" s="237"/>
      <c r="G29" s="237"/>
      <c r="H29" s="237"/>
    </row>
    <row r="30" spans="1:17" s="148" customFormat="1" ht="60" customHeight="1" x14ac:dyDescent="0.25">
      <c r="A30" s="237" t="s">
        <v>73</v>
      </c>
      <c r="B30" s="237"/>
      <c r="C30" s="237"/>
      <c r="D30" s="237"/>
      <c r="E30" s="237"/>
      <c r="F30" s="237"/>
      <c r="G30" s="237"/>
      <c r="H30" s="237"/>
    </row>
    <row r="31" spans="1:17" s="148" customFormat="1" ht="15" customHeight="1" x14ac:dyDescent="0.25">
      <c r="A31" s="238" t="s">
        <v>117</v>
      </c>
      <c r="B31" s="238"/>
      <c r="C31" s="238"/>
      <c r="D31" s="238"/>
      <c r="E31" s="238"/>
      <c r="F31" s="238"/>
      <c r="G31" s="238"/>
      <c r="H31" s="238"/>
    </row>
    <row r="32" spans="1:17" s="148" customFormat="1" ht="75" customHeight="1" x14ac:dyDescent="0.25">
      <c r="A32" s="237" t="s">
        <v>140</v>
      </c>
      <c r="B32" s="237"/>
      <c r="C32" s="237"/>
      <c r="D32" s="237"/>
      <c r="E32" s="237"/>
      <c r="F32" s="237"/>
      <c r="G32" s="237"/>
      <c r="H32" s="237"/>
    </row>
    <row r="33" spans="1:8" ht="15" customHeight="1" x14ac:dyDescent="0.25">
      <c r="B33"/>
      <c r="F33" s="13"/>
      <c r="G33" s="13"/>
      <c r="H33" s="13"/>
    </row>
    <row r="34" spans="1:8" ht="10.5" customHeight="1" x14ac:dyDescent="0.25">
      <c r="A34" s="15"/>
      <c r="B34"/>
      <c r="D34"/>
      <c r="E34"/>
      <c r="F34"/>
      <c r="G34"/>
      <c r="H34"/>
    </row>
    <row r="35" spans="1:8" ht="10.5" customHeight="1" x14ac:dyDescent="0.25">
      <c r="A35" s="15"/>
      <c r="B35"/>
      <c r="D35"/>
      <c r="E35"/>
      <c r="F35"/>
      <c r="G35"/>
      <c r="H35"/>
    </row>
    <row r="36" spans="1:8" ht="10.5" customHeight="1" x14ac:dyDescent="0.25">
      <c r="A36" s="15"/>
      <c r="B36"/>
      <c r="D36"/>
      <c r="E36"/>
      <c r="F36"/>
      <c r="G36"/>
      <c r="H36"/>
    </row>
    <row r="37" spans="1:8" ht="10.5" customHeight="1" x14ac:dyDescent="0.25">
      <c r="A37" s="15"/>
      <c r="B37"/>
      <c r="D37"/>
      <c r="E37"/>
      <c r="F37"/>
      <c r="G37"/>
      <c r="H37"/>
    </row>
    <row r="38" spans="1:8" ht="9.9499999999999993" customHeight="1" x14ac:dyDescent="0.25">
      <c r="A38" s="15"/>
      <c r="B38"/>
      <c r="D38"/>
      <c r="E38"/>
      <c r="F38"/>
      <c r="G38"/>
      <c r="H38"/>
    </row>
    <row r="39" spans="1:8" ht="15.95" customHeight="1" x14ac:dyDescent="0.25">
      <c r="A39" s="15"/>
      <c r="B39"/>
      <c r="D39"/>
      <c r="E39"/>
      <c r="F39"/>
      <c r="G39"/>
      <c r="H39"/>
    </row>
    <row r="40" spans="1:8" ht="10.5" customHeight="1" x14ac:dyDescent="0.25">
      <c r="D40" s="25"/>
      <c r="E40" s="26"/>
      <c r="F40" s="29"/>
      <c r="G40" s="27"/>
      <c r="H40"/>
    </row>
    <row r="41" spans="1:8" ht="10.5" customHeight="1" x14ac:dyDescent="0.25">
      <c r="D41" s="25"/>
      <c r="E41" s="26"/>
      <c r="F41" s="29"/>
      <c r="G41" s="27"/>
      <c r="H41"/>
    </row>
    <row r="42" spans="1:8" ht="9.9499999999999993" customHeight="1" x14ac:dyDescent="0.25">
      <c r="A42" s="15"/>
      <c r="B42"/>
      <c r="D42"/>
      <c r="E42"/>
      <c r="F42"/>
      <c r="G42"/>
      <c r="H42"/>
    </row>
    <row r="43" spans="1:8" ht="15.95" customHeight="1" x14ac:dyDescent="0.25">
      <c r="A43" s="15"/>
      <c r="B43"/>
      <c r="D43"/>
      <c r="E43"/>
      <c r="F43"/>
      <c r="G43"/>
      <c r="H43"/>
    </row>
    <row r="44" spans="1:8" ht="10.5" customHeight="1" x14ac:dyDescent="0.25">
      <c r="D44" s="25"/>
      <c r="E44" s="26"/>
      <c r="F44" s="29"/>
      <c r="G44" s="27"/>
      <c r="H44"/>
    </row>
    <row r="45" spans="1:8" ht="10.5" customHeight="1" x14ac:dyDescent="0.2"/>
    <row r="46" spans="1:8" ht="10.5" customHeight="1" x14ac:dyDescent="0.2"/>
  </sheetData>
  <mergeCells count="10">
    <mergeCell ref="A31:H31"/>
    <mergeCell ref="A28:H28"/>
    <mergeCell ref="A29:H29"/>
    <mergeCell ref="A30:H30"/>
    <mergeCell ref="A32:H32"/>
    <mergeCell ref="A1:H1"/>
    <mergeCell ref="A2:H2"/>
    <mergeCell ref="B4:C4"/>
    <mergeCell ref="D4:E4"/>
    <mergeCell ref="G4:H4"/>
  </mergeCells>
  <printOptions horizontalCentered="1" verticalCentered="1"/>
  <pageMargins left="0.75" right="0.75" top="0" bottom="0" header="0.5" footer="0.25"/>
  <pageSetup orientation="landscape" verticalDpi="597"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7"/>
  <sheetViews>
    <sheetView workbookViewId="0">
      <selection sqref="A1:K1"/>
    </sheetView>
  </sheetViews>
  <sheetFormatPr defaultColWidth="9.140625" defaultRowHeight="14.25" customHeight="1" x14ac:dyDescent="0.2"/>
  <cols>
    <col min="1" max="1" width="11.5703125" style="33" bestFit="1" customWidth="1"/>
    <col min="2" max="2" width="18.7109375" style="13" bestFit="1" customWidth="1"/>
    <col min="3" max="3" width="23.7109375" style="13" bestFit="1" customWidth="1"/>
    <col min="4" max="4" width="8.140625" style="13" customWidth="1"/>
    <col min="5" max="5" width="17.42578125" style="13" bestFit="1" customWidth="1"/>
    <col min="6" max="6" width="5.28515625" style="13" customWidth="1"/>
    <col min="7" max="7" width="6.140625" style="35" customWidth="1"/>
    <col min="8" max="8" width="6.42578125" style="13" customWidth="1"/>
    <col min="9" max="9" width="6" style="13" customWidth="1"/>
    <col min="10" max="10" width="11.140625" style="13" bestFit="1" customWidth="1"/>
    <col min="11" max="11" width="29.42578125" style="13" customWidth="1"/>
    <col min="12" max="16384" width="9.140625" style="13"/>
  </cols>
  <sheetData>
    <row r="1" spans="1:12" s="57" customFormat="1" ht="15" customHeight="1" x14ac:dyDescent="0.25">
      <c r="A1" s="223" t="s">
        <v>120</v>
      </c>
      <c r="B1" s="223"/>
      <c r="C1" s="223"/>
      <c r="D1" s="223"/>
      <c r="E1" s="223"/>
      <c r="F1" s="223"/>
      <c r="G1" s="223"/>
      <c r="H1" s="223"/>
      <c r="I1" s="223"/>
      <c r="J1" s="223"/>
      <c r="K1" s="223"/>
    </row>
    <row r="2" spans="1:12" s="57" customFormat="1" ht="15" customHeight="1" x14ac:dyDescent="0.25">
      <c r="A2" s="223" t="s">
        <v>29</v>
      </c>
      <c r="B2" s="223"/>
      <c r="C2" s="223"/>
      <c r="D2" s="223"/>
      <c r="E2" s="223"/>
      <c r="F2" s="223"/>
      <c r="G2" s="223"/>
      <c r="H2" s="223"/>
      <c r="I2" s="223"/>
      <c r="J2" s="223"/>
      <c r="K2" s="223"/>
    </row>
    <row r="3" spans="1:12" s="57" customFormat="1" ht="15" customHeight="1" x14ac:dyDescent="0.25">
      <c r="A3" s="66"/>
      <c r="B3" s="66"/>
      <c r="C3" s="66"/>
      <c r="D3" s="66"/>
      <c r="E3" s="66"/>
      <c r="F3" s="66"/>
      <c r="G3" s="66"/>
      <c r="H3" s="66"/>
      <c r="I3" s="66"/>
      <c r="J3" s="66"/>
      <c r="K3" s="66"/>
    </row>
    <row r="4" spans="1:12" s="57" customFormat="1" ht="15" customHeight="1" x14ac:dyDescent="0.25">
      <c r="A4" s="134"/>
      <c r="B4" s="135"/>
      <c r="C4" s="135"/>
      <c r="D4" s="135"/>
      <c r="E4" s="135"/>
      <c r="F4" s="239" t="s">
        <v>1</v>
      </c>
      <c r="G4" s="239"/>
      <c r="H4" s="239"/>
      <c r="I4" s="239"/>
      <c r="J4" s="133"/>
      <c r="K4" s="132"/>
    </row>
    <row r="5" spans="1:12" s="26" customFormat="1" ht="15" customHeight="1" x14ac:dyDescent="0.35">
      <c r="A5" s="145" t="s">
        <v>30</v>
      </c>
      <c r="B5" s="131" t="s">
        <v>31</v>
      </c>
      <c r="C5" s="131" t="s">
        <v>32</v>
      </c>
      <c r="D5" s="131" t="s">
        <v>33</v>
      </c>
      <c r="E5" s="131" t="s">
        <v>34</v>
      </c>
      <c r="F5" s="138" t="s">
        <v>35</v>
      </c>
      <c r="G5" s="146" t="s">
        <v>36</v>
      </c>
      <c r="H5" s="138" t="s">
        <v>37</v>
      </c>
      <c r="I5" s="138" t="s">
        <v>4</v>
      </c>
      <c r="J5" s="139" t="s">
        <v>64</v>
      </c>
      <c r="K5" s="131" t="s">
        <v>38</v>
      </c>
      <c r="L5" s="147"/>
    </row>
    <row r="6" spans="1:12" s="57" customFormat="1" ht="15" customHeight="1" x14ac:dyDescent="0.25">
      <c r="A6" s="136"/>
      <c r="B6" s="119"/>
      <c r="C6" s="119"/>
      <c r="D6" s="119"/>
      <c r="E6" s="119"/>
      <c r="F6" s="118"/>
      <c r="G6" s="118"/>
      <c r="H6" s="118"/>
      <c r="I6" s="82"/>
      <c r="J6" s="85"/>
      <c r="K6" s="119"/>
    </row>
    <row r="7" spans="1:12" s="57" customFormat="1" ht="15" customHeight="1" x14ac:dyDescent="0.25">
      <c r="A7" s="117" t="s">
        <v>39</v>
      </c>
      <c r="B7" s="119"/>
      <c r="C7" s="119"/>
      <c r="D7" s="119"/>
      <c r="E7" s="119"/>
      <c r="F7" s="82"/>
      <c r="G7" s="137"/>
      <c r="H7" s="82"/>
      <c r="I7" s="82"/>
      <c r="J7" s="82"/>
      <c r="K7" s="119"/>
    </row>
    <row r="8" spans="1:12" s="65" customFormat="1" ht="12.75" x14ac:dyDescent="0.25">
      <c r="A8" s="120">
        <v>43755</v>
      </c>
      <c r="B8" s="120" t="s">
        <v>127</v>
      </c>
      <c r="C8" s="108" t="s">
        <v>128</v>
      </c>
      <c r="D8" s="113" t="s">
        <v>35</v>
      </c>
      <c r="E8" s="108" t="s">
        <v>129</v>
      </c>
      <c r="F8" s="84">
        <v>1</v>
      </c>
      <c r="G8" s="84">
        <v>0</v>
      </c>
      <c r="H8" s="84">
        <v>0</v>
      </c>
      <c r="I8" s="85">
        <v>1</v>
      </c>
      <c r="J8" s="85">
        <v>42</v>
      </c>
      <c r="K8" s="108" t="s">
        <v>138</v>
      </c>
    </row>
    <row r="9" spans="1:12" s="57" customFormat="1" ht="15" customHeight="1" x14ac:dyDescent="0.25">
      <c r="A9" s="136"/>
      <c r="B9" s="119"/>
      <c r="C9" s="119"/>
      <c r="D9" s="119"/>
      <c r="E9" s="119"/>
      <c r="F9" s="118"/>
      <c r="G9" s="118"/>
      <c r="H9" s="118"/>
      <c r="I9" s="85"/>
      <c r="J9" s="85"/>
      <c r="K9" s="119"/>
    </row>
    <row r="10" spans="1:12" s="57" customFormat="1" ht="15" customHeight="1" x14ac:dyDescent="0.25">
      <c r="A10" s="117" t="s">
        <v>60</v>
      </c>
      <c r="B10" s="119"/>
      <c r="C10" s="119"/>
      <c r="D10" s="119"/>
      <c r="E10" s="119"/>
      <c r="F10" s="82"/>
      <c r="G10" s="137"/>
      <c r="H10" s="82"/>
      <c r="I10" s="82"/>
      <c r="J10" s="82"/>
      <c r="K10" s="119"/>
    </row>
    <row r="11" spans="1:12" s="65" customFormat="1" ht="12.75" x14ac:dyDescent="0.25">
      <c r="A11" s="120">
        <v>43519</v>
      </c>
      <c r="B11" s="120" t="s">
        <v>131</v>
      </c>
      <c r="C11" s="108" t="s">
        <v>133</v>
      </c>
      <c r="D11" s="113" t="s">
        <v>130</v>
      </c>
      <c r="E11" s="108" t="s">
        <v>136</v>
      </c>
      <c r="F11" s="84">
        <v>1</v>
      </c>
      <c r="G11" s="84">
        <v>2</v>
      </c>
      <c r="H11" s="84">
        <v>0</v>
      </c>
      <c r="I11" s="84">
        <v>3</v>
      </c>
      <c r="J11" s="84">
        <v>3</v>
      </c>
      <c r="K11" s="108" t="s">
        <v>137</v>
      </c>
    </row>
    <row r="12" spans="1:12" s="65" customFormat="1" ht="15" customHeight="1" x14ac:dyDescent="0.25">
      <c r="A12" s="120"/>
      <c r="B12" s="113"/>
      <c r="C12" s="108"/>
      <c r="D12" s="108"/>
      <c r="E12" s="108"/>
      <c r="F12" s="83"/>
      <c r="G12" s="83"/>
      <c r="H12" s="83"/>
      <c r="I12" s="85"/>
      <c r="J12" s="85"/>
      <c r="K12" s="108"/>
    </row>
    <row r="13" spans="1:12" s="57" customFormat="1" ht="15" customHeight="1" x14ac:dyDescent="0.25">
      <c r="A13" s="117" t="s">
        <v>40</v>
      </c>
      <c r="B13" s="119"/>
      <c r="C13" s="119"/>
      <c r="D13" s="119"/>
      <c r="E13" s="119"/>
      <c r="F13" s="118"/>
      <c r="G13" s="118"/>
      <c r="H13" s="118"/>
      <c r="I13" s="85"/>
      <c r="J13" s="85"/>
      <c r="K13" s="119"/>
    </row>
    <row r="14" spans="1:12" s="65" customFormat="1" ht="25.5" x14ac:dyDescent="0.25">
      <c r="A14" s="120">
        <v>43605</v>
      </c>
      <c r="B14" s="113" t="s">
        <v>132</v>
      </c>
      <c r="C14" s="108" t="s">
        <v>134</v>
      </c>
      <c r="D14" s="108" t="s">
        <v>35</v>
      </c>
      <c r="E14" s="108" t="s">
        <v>135</v>
      </c>
      <c r="F14" s="84">
        <v>1</v>
      </c>
      <c r="G14" s="84">
        <v>1</v>
      </c>
      <c r="H14" s="84">
        <v>0</v>
      </c>
      <c r="I14" s="109">
        <v>2</v>
      </c>
      <c r="J14" s="109">
        <v>2</v>
      </c>
      <c r="K14" s="108" t="s">
        <v>142</v>
      </c>
    </row>
    <row r="15" spans="1:12" ht="14.25" customHeight="1" x14ac:dyDescent="0.2">
      <c r="A15" s="40"/>
      <c r="B15" s="34"/>
      <c r="F15" s="36"/>
      <c r="G15" s="36"/>
      <c r="H15" s="36"/>
      <c r="I15" s="37"/>
      <c r="J15" s="37"/>
    </row>
    <row r="16" spans="1:12" s="7" customFormat="1" ht="14.25" customHeight="1" x14ac:dyDescent="0.2">
      <c r="A16" s="40"/>
      <c r="B16" s="34"/>
      <c r="C16" s="38"/>
      <c r="D16" s="34"/>
      <c r="E16" s="38"/>
      <c r="F16" s="39"/>
      <c r="G16" s="39"/>
      <c r="H16" s="39"/>
      <c r="I16" s="37"/>
      <c r="J16" s="37"/>
      <c r="K16" s="38"/>
    </row>
    <row r="17" spans="6:10" ht="14.25" customHeight="1" x14ac:dyDescent="0.2">
      <c r="F17" s="2"/>
      <c r="G17" s="2"/>
      <c r="H17" s="2"/>
      <c r="J17" s="34"/>
    </row>
  </sheetData>
  <mergeCells count="3">
    <mergeCell ref="A1:K1"/>
    <mergeCell ref="A2:K2"/>
    <mergeCell ref="F4:I4"/>
  </mergeCells>
  <pageMargins left="0.75" right="0.75" top="1" bottom="1" header="0.3" footer="0.5"/>
  <pageSetup orientation="landscape" verticalDpi="597"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7"/>
  <sheetViews>
    <sheetView workbookViewId="0">
      <selection activeCell="E9" sqref="E9"/>
    </sheetView>
  </sheetViews>
  <sheetFormatPr defaultRowHeight="15" x14ac:dyDescent="0.25"/>
  <cols>
    <col min="1" max="1" width="10.7109375" customWidth="1"/>
    <col min="2" max="2" width="14.140625" bestFit="1" customWidth="1"/>
    <col min="3" max="3" width="16" bestFit="1" customWidth="1"/>
    <col min="4" max="4" width="15.7109375" bestFit="1" customWidth="1"/>
  </cols>
  <sheetData>
    <row r="1" spans="1:5" s="57" customFormat="1" ht="15" customHeight="1" x14ac:dyDescent="0.25">
      <c r="A1" s="230" t="s">
        <v>102</v>
      </c>
      <c r="B1" s="230"/>
      <c r="C1" s="230"/>
      <c r="D1" s="230"/>
      <c r="E1" s="63"/>
    </row>
    <row r="2" spans="1:5" s="57" customFormat="1" ht="15" customHeight="1" x14ac:dyDescent="0.25">
      <c r="A2" s="58" t="s">
        <v>121</v>
      </c>
      <c r="B2" s="58"/>
      <c r="C2" s="58"/>
      <c r="D2" s="58"/>
      <c r="E2" s="63"/>
    </row>
    <row r="3" spans="1:5" s="57" customFormat="1" ht="15" customHeight="1" x14ac:dyDescent="0.25">
      <c r="A3" s="58"/>
      <c r="B3" s="58"/>
      <c r="C3" s="58"/>
      <c r="D3" s="58"/>
      <c r="E3" s="63"/>
    </row>
    <row r="4" spans="1:5" s="66" customFormat="1" ht="15" customHeight="1" x14ac:dyDescent="0.25">
      <c r="A4" s="72"/>
      <c r="B4" s="72"/>
      <c r="C4" s="72"/>
      <c r="D4" s="189"/>
    </row>
    <row r="5" spans="1:5" ht="16.5" x14ac:dyDescent="0.35">
      <c r="A5" s="150" t="s">
        <v>30</v>
      </c>
      <c r="B5" s="150" t="s">
        <v>31</v>
      </c>
      <c r="C5" s="150" t="s">
        <v>32</v>
      </c>
      <c r="D5" s="151" t="s">
        <v>87</v>
      </c>
    </row>
    <row r="6" spans="1:5" s="66" customFormat="1" ht="15" customHeight="1" x14ac:dyDescent="0.25">
      <c r="A6" s="88"/>
      <c r="B6" s="86"/>
      <c r="C6" s="88"/>
      <c r="D6" s="47"/>
    </row>
    <row r="7" spans="1:5" s="65" customFormat="1" ht="15" customHeight="1" x14ac:dyDescent="0.25">
      <c r="A7" s="240" t="s">
        <v>39</v>
      </c>
      <c r="B7" s="240"/>
      <c r="C7" s="111"/>
      <c r="D7" s="112"/>
    </row>
    <row r="8" spans="1:5" s="65" customFormat="1" ht="15" customHeight="1" x14ac:dyDescent="0.25">
      <c r="A8" s="110">
        <v>37145</v>
      </c>
      <c r="B8" s="65" t="s">
        <v>41</v>
      </c>
      <c r="C8" s="107" t="s">
        <v>42</v>
      </c>
      <c r="D8" s="85">
        <v>92</v>
      </c>
      <c r="E8" s="65">
        <f>SUM(D8:D11)</f>
        <v>265</v>
      </c>
    </row>
    <row r="9" spans="1:5" s="65" customFormat="1" ht="15" customHeight="1" x14ac:dyDescent="0.25">
      <c r="A9" s="110">
        <v>37145</v>
      </c>
      <c r="B9" s="65" t="s">
        <v>41</v>
      </c>
      <c r="C9" s="107" t="s">
        <v>43</v>
      </c>
      <c r="D9" s="85">
        <v>65</v>
      </c>
    </row>
    <row r="10" spans="1:5" s="65" customFormat="1" ht="15" customHeight="1" x14ac:dyDescent="0.25">
      <c r="A10" s="110">
        <v>37145</v>
      </c>
      <c r="B10" s="65" t="s">
        <v>44</v>
      </c>
      <c r="C10" s="107" t="s">
        <v>42</v>
      </c>
      <c r="D10" s="85">
        <v>64</v>
      </c>
    </row>
    <row r="11" spans="1:5" s="65" customFormat="1" ht="15" customHeight="1" x14ac:dyDescent="0.25">
      <c r="A11" s="110">
        <v>37145</v>
      </c>
      <c r="B11" s="65" t="s">
        <v>45</v>
      </c>
      <c r="C11" s="107" t="s">
        <v>43</v>
      </c>
      <c r="D11" s="85">
        <v>44</v>
      </c>
    </row>
    <row r="12" spans="1:5" s="65" customFormat="1" ht="15" customHeight="1" x14ac:dyDescent="0.25">
      <c r="A12" s="113"/>
      <c r="C12" s="107"/>
      <c r="D12" s="85"/>
    </row>
    <row r="13" spans="1:5" s="65" customFormat="1" ht="15" customHeight="1" x14ac:dyDescent="0.25">
      <c r="A13" s="240" t="s">
        <v>40</v>
      </c>
      <c r="B13" s="240"/>
      <c r="C13" s="107"/>
      <c r="D13" s="85"/>
    </row>
    <row r="14" spans="1:5" s="115" customFormat="1" ht="15" customHeight="1" x14ac:dyDescent="0.25">
      <c r="A14" s="241" t="s">
        <v>86</v>
      </c>
      <c r="B14" s="241"/>
      <c r="C14" s="114"/>
      <c r="D14" s="116"/>
    </row>
    <row r="15" spans="1:5" s="65" customFormat="1" ht="15" customHeight="1" x14ac:dyDescent="0.25">
      <c r="C15" s="107"/>
      <c r="D15" s="85"/>
    </row>
    <row r="16" spans="1:5" s="60" customFormat="1" ht="15" customHeight="1" x14ac:dyDescent="0.25">
      <c r="A16" s="153" t="s">
        <v>49</v>
      </c>
      <c r="B16" s="154"/>
      <c r="C16" s="154"/>
      <c r="D16" s="154"/>
    </row>
    <row r="17" spans="1:4" s="60" customFormat="1" ht="45" customHeight="1" x14ac:dyDescent="0.25">
      <c r="A17" s="217" t="s">
        <v>88</v>
      </c>
      <c r="B17" s="217"/>
      <c r="C17" s="217"/>
      <c r="D17" s="217"/>
    </row>
  </sheetData>
  <mergeCells count="5">
    <mergeCell ref="A1:D1"/>
    <mergeCell ref="A7:B7"/>
    <mergeCell ref="A13:B13"/>
    <mergeCell ref="A14:B14"/>
    <mergeCell ref="A17:D17"/>
  </mergeCells>
  <printOptions horizontalCentered="1" verticalCentered="1"/>
  <pageMargins left="0.75" right="0.75" top="0" bottom="0" header="0.5" footer="0.25"/>
  <pageSetup orientation="landscape" verticalDpi="597"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4"/>
  <sheetViews>
    <sheetView zoomScaleNormal="100" workbookViewId="0">
      <selection activeCell="G26" sqref="G26"/>
    </sheetView>
  </sheetViews>
  <sheetFormatPr defaultRowHeight="15" x14ac:dyDescent="0.25"/>
  <cols>
    <col min="1" max="1" width="37.42578125" bestFit="1" customWidth="1"/>
    <col min="2" max="2" width="9" style="2" bestFit="1" customWidth="1"/>
    <col min="3" max="3" width="7.42578125" style="2" bestFit="1" customWidth="1"/>
    <col min="4" max="4" width="6.5703125" bestFit="1" customWidth="1"/>
    <col min="5" max="5" width="8.7109375" customWidth="1"/>
    <col min="6" max="6" width="12.85546875" customWidth="1"/>
    <col min="7" max="7" width="12.28515625" customWidth="1"/>
    <col min="8" max="8" width="6.42578125" style="3" customWidth="1"/>
    <col min="9" max="9" width="6.85546875" style="4" customWidth="1"/>
    <col min="10" max="10" width="6.5703125" style="5" customWidth="1"/>
    <col min="11" max="11" width="6.7109375" style="6" customWidth="1"/>
  </cols>
  <sheetData>
    <row r="1" spans="1:17" ht="14.25" customHeight="1" x14ac:dyDescent="0.25">
      <c r="A1" s="218" t="s">
        <v>107</v>
      </c>
      <c r="B1" s="218"/>
      <c r="C1" s="218"/>
      <c r="D1" s="218"/>
      <c r="E1" s="218"/>
      <c r="F1" s="218"/>
      <c r="G1" s="218"/>
      <c r="H1" s="218"/>
      <c r="I1" s="218"/>
      <c r="J1" s="218"/>
      <c r="K1" s="218"/>
    </row>
    <row r="2" spans="1:17" ht="14.25" customHeight="1" x14ac:dyDescent="0.25">
      <c r="A2" s="218" t="s">
        <v>80</v>
      </c>
      <c r="B2" s="218"/>
      <c r="C2" s="218"/>
      <c r="D2" s="218"/>
      <c r="E2" s="218"/>
      <c r="F2" s="218"/>
      <c r="G2" s="218"/>
      <c r="H2" s="218"/>
      <c r="I2" s="218"/>
      <c r="J2" s="218"/>
      <c r="K2" s="218"/>
    </row>
    <row r="3" spans="1:17" ht="14.25" customHeight="1" x14ac:dyDescent="0.25">
      <c r="B3" s="1"/>
    </row>
    <row r="4" spans="1:17" ht="50.1" customHeight="1" x14ac:dyDescent="0.35">
      <c r="A4" s="7"/>
      <c r="B4" s="219" t="s">
        <v>0</v>
      </c>
      <c r="C4" s="219"/>
      <c r="D4" s="219" t="s">
        <v>1</v>
      </c>
      <c r="E4" s="219"/>
      <c r="F4" s="221" t="s">
        <v>81</v>
      </c>
      <c r="G4" s="221"/>
      <c r="H4" s="220" t="s">
        <v>57</v>
      </c>
      <c r="I4" s="220"/>
      <c r="J4" s="220" t="s">
        <v>58</v>
      </c>
      <c r="K4" s="220"/>
    </row>
    <row r="5" spans="1:17" s="9" customFormat="1" x14ac:dyDescent="0.2">
      <c r="A5" s="41"/>
      <c r="B5" s="125" t="s">
        <v>2</v>
      </c>
      <c r="C5" s="125" t="s">
        <v>3</v>
      </c>
      <c r="D5" s="125" t="s">
        <v>4</v>
      </c>
      <c r="E5" s="125" t="s">
        <v>5</v>
      </c>
      <c r="F5" s="126" t="s">
        <v>6</v>
      </c>
      <c r="G5" s="126" t="s">
        <v>7</v>
      </c>
      <c r="H5" s="127" t="s">
        <v>2</v>
      </c>
      <c r="I5" s="127" t="s">
        <v>3</v>
      </c>
      <c r="J5" s="127" t="s">
        <v>2</v>
      </c>
      <c r="K5" s="127" t="s">
        <v>3</v>
      </c>
      <c r="L5" s="10"/>
      <c r="M5" s="10"/>
      <c r="N5" s="11"/>
      <c r="O5" s="11"/>
      <c r="P5" s="12"/>
      <c r="Q5" s="12"/>
    </row>
    <row r="6" spans="1:17" ht="14.25" customHeight="1" x14ac:dyDescent="0.25">
      <c r="A6" s="42" t="s">
        <v>46</v>
      </c>
      <c r="B6" s="101"/>
      <c r="C6" s="87"/>
      <c r="D6" s="87"/>
      <c r="E6" s="87"/>
      <c r="F6" s="87"/>
      <c r="G6" s="87"/>
      <c r="H6" s="102"/>
      <c r="I6" s="103"/>
      <c r="J6" s="204"/>
      <c r="K6" s="104"/>
    </row>
    <row r="7" spans="1:17" ht="14.25" customHeight="1" x14ac:dyDescent="0.25">
      <c r="A7" s="42" t="s">
        <v>8</v>
      </c>
      <c r="B7" s="105">
        <v>36</v>
      </c>
      <c r="C7" s="105">
        <v>1</v>
      </c>
      <c r="D7" s="105">
        <v>1</v>
      </c>
      <c r="E7" s="105">
        <v>1</v>
      </c>
      <c r="F7" s="105">
        <v>19180620</v>
      </c>
      <c r="G7" s="105">
        <v>9575934</v>
      </c>
      <c r="H7" s="201">
        <v>0.187689449037622</v>
      </c>
      <c r="I7" s="201">
        <v>5.2135958066006202E-3</v>
      </c>
      <c r="J7" s="201">
        <v>0.37594244070604499</v>
      </c>
      <c r="K7" s="201">
        <v>1.04428455751679E-2</v>
      </c>
    </row>
    <row r="8" spans="1:17" ht="14.25" customHeight="1" x14ac:dyDescent="0.25">
      <c r="A8" s="42" t="s">
        <v>9</v>
      </c>
      <c r="B8" s="105">
        <v>4</v>
      </c>
      <c r="C8" s="105">
        <v>1</v>
      </c>
      <c r="D8" s="105">
        <v>3</v>
      </c>
      <c r="E8" s="105">
        <v>3</v>
      </c>
      <c r="F8" s="105">
        <v>605927</v>
      </c>
      <c r="G8" s="105">
        <v>175514</v>
      </c>
      <c r="H8" s="201">
        <v>0.66014552908188595</v>
      </c>
      <c r="I8" s="201">
        <v>0.16503638227047199</v>
      </c>
      <c r="J8" s="201">
        <v>2.2790204769989901</v>
      </c>
      <c r="K8" s="201">
        <v>0.56975511924974598</v>
      </c>
    </row>
    <row r="9" spans="1:17" ht="14.25" customHeight="1" x14ac:dyDescent="0.25">
      <c r="A9" s="42" t="s">
        <v>83</v>
      </c>
      <c r="B9" s="105" t="s">
        <v>66</v>
      </c>
      <c r="C9" s="105" t="s">
        <v>66</v>
      </c>
      <c r="D9" s="105" t="s">
        <v>66</v>
      </c>
      <c r="E9" s="105" t="s">
        <v>66</v>
      </c>
      <c r="F9" s="105" t="s">
        <v>66</v>
      </c>
      <c r="G9" s="105" t="s">
        <v>66</v>
      </c>
      <c r="H9" s="201" t="s">
        <v>66</v>
      </c>
      <c r="I9" s="201" t="s">
        <v>66</v>
      </c>
      <c r="J9" s="201" t="s">
        <v>66</v>
      </c>
      <c r="K9" s="201" t="s">
        <v>66</v>
      </c>
    </row>
    <row r="10" spans="1:17" ht="14.25" customHeight="1" x14ac:dyDescent="0.25">
      <c r="A10" s="42" t="s">
        <v>10</v>
      </c>
      <c r="B10" s="105">
        <v>9</v>
      </c>
      <c r="C10" s="105">
        <v>1</v>
      </c>
      <c r="D10" s="105">
        <v>2</v>
      </c>
      <c r="E10" s="105">
        <v>2</v>
      </c>
      <c r="F10" s="105">
        <v>415162</v>
      </c>
      <c r="G10" s="105">
        <v>632793</v>
      </c>
      <c r="H10" s="201">
        <v>2.1678284621424901</v>
      </c>
      <c r="I10" s="201">
        <v>0.24086982912694299</v>
      </c>
      <c r="J10" s="201">
        <v>1.4222660490871399</v>
      </c>
      <c r="K10" s="201">
        <v>0.15802956100968199</v>
      </c>
    </row>
    <row r="11" spans="1:17" ht="14.25" customHeight="1" x14ac:dyDescent="0.25">
      <c r="A11" s="42" t="s">
        <v>11</v>
      </c>
      <c r="B11" s="105">
        <v>34</v>
      </c>
      <c r="C11" s="105">
        <v>12</v>
      </c>
      <c r="D11" s="105">
        <v>32</v>
      </c>
      <c r="E11" s="105">
        <v>32</v>
      </c>
      <c r="F11" s="105">
        <v>3765242</v>
      </c>
      <c r="G11" s="105" t="s">
        <v>104</v>
      </c>
      <c r="H11" s="201">
        <v>0.90299640766782097</v>
      </c>
      <c r="I11" s="201">
        <v>0.31870461447099602</v>
      </c>
      <c r="J11" s="201" t="s">
        <v>104</v>
      </c>
      <c r="K11" s="201" t="s">
        <v>104</v>
      </c>
    </row>
    <row r="12" spans="1:17" ht="14.25" customHeight="1" x14ac:dyDescent="0.25">
      <c r="A12" s="42" t="s">
        <v>47</v>
      </c>
      <c r="B12" s="105">
        <v>1220</v>
      </c>
      <c r="C12" s="105">
        <v>233</v>
      </c>
      <c r="D12" s="105">
        <v>414</v>
      </c>
      <c r="E12" s="105">
        <v>406</v>
      </c>
      <c r="F12" s="105">
        <v>21800689</v>
      </c>
      <c r="G12" s="105" t="s">
        <v>104</v>
      </c>
      <c r="H12" s="201">
        <v>5.5915663949887104</v>
      </c>
      <c r="I12" s="201">
        <v>1.06877356032188</v>
      </c>
      <c r="J12" s="201" t="s">
        <v>104</v>
      </c>
      <c r="K12" s="201" t="s">
        <v>104</v>
      </c>
    </row>
    <row r="13" spans="1:17" ht="14.25" customHeight="1" x14ac:dyDescent="0.25">
      <c r="A13" s="42" t="s">
        <v>84</v>
      </c>
      <c r="B13" s="209">
        <v>1302</v>
      </c>
      <c r="C13" s="105">
        <v>248</v>
      </c>
      <c r="D13" s="105">
        <v>452</v>
      </c>
      <c r="E13" s="105">
        <v>444</v>
      </c>
      <c r="F13" s="105" t="s">
        <v>66</v>
      </c>
      <c r="G13" s="105" t="s">
        <v>66</v>
      </c>
      <c r="H13" s="201" t="s">
        <v>66</v>
      </c>
      <c r="I13" s="201" t="s">
        <v>66</v>
      </c>
      <c r="J13" s="201" t="s">
        <v>66</v>
      </c>
      <c r="K13" s="201" t="s">
        <v>66</v>
      </c>
    </row>
    <row r="14" spans="1:17" ht="14.25" customHeight="1" x14ac:dyDescent="0.25">
      <c r="A14" s="106" t="s">
        <v>48</v>
      </c>
      <c r="B14" s="105" t="s">
        <v>66</v>
      </c>
      <c r="C14" s="105" t="s">
        <v>66</v>
      </c>
      <c r="D14" s="105" t="s">
        <v>66</v>
      </c>
      <c r="E14" s="105" t="s">
        <v>66</v>
      </c>
      <c r="F14" s="105" t="s">
        <v>66</v>
      </c>
      <c r="G14" s="105" t="s">
        <v>66</v>
      </c>
      <c r="H14" s="201" t="s">
        <v>66</v>
      </c>
      <c r="I14" s="201" t="s">
        <v>66</v>
      </c>
      <c r="J14" s="201" t="s">
        <v>66</v>
      </c>
      <c r="K14" s="201" t="s">
        <v>66</v>
      </c>
    </row>
    <row r="15" spans="1:17" ht="14.25" customHeight="1" x14ac:dyDescent="0.25">
      <c r="A15" s="106" t="s">
        <v>12</v>
      </c>
      <c r="B15" s="105">
        <v>9</v>
      </c>
      <c r="C15" s="105">
        <v>1</v>
      </c>
      <c r="D15" s="105">
        <v>2</v>
      </c>
      <c r="E15" s="105">
        <v>2</v>
      </c>
      <c r="F15" s="105" t="s">
        <v>66</v>
      </c>
      <c r="G15" s="105" t="s">
        <v>66</v>
      </c>
      <c r="H15" s="201" t="s">
        <v>66</v>
      </c>
      <c r="I15" s="201" t="s">
        <v>66</v>
      </c>
      <c r="J15" s="201" t="s">
        <v>66</v>
      </c>
      <c r="K15" s="201" t="s">
        <v>66</v>
      </c>
    </row>
    <row r="16" spans="1:17" ht="14.25" customHeight="1" x14ac:dyDescent="0.25">
      <c r="A16" s="106" t="s">
        <v>13</v>
      </c>
      <c r="B16" s="105">
        <v>8</v>
      </c>
      <c r="C16" s="105">
        <v>4</v>
      </c>
      <c r="D16" s="105">
        <v>5</v>
      </c>
      <c r="E16" s="105">
        <v>5</v>
      </c>
      <c r="F16" s="105" t="s">
        <v>66</v>
      </c>
      <c r="G16" s="105" t="s">
        <v>66</v>
      </c>
      <c r="H16" s="201" t="s">
        <v>66</v>
      </c>
      <c r="I16" s="201" t="s">
        <v>66</v>
      </c>
      <c r="J16" s="201" t="s">
        <v>66</v>
      </c>
      <c r="K16" s="201" t="s">
        <v>66</v>
      </c>
    </row>
    <row r="17" spans="1:18" ht="14.25" customHeight="1" x14ac:dyDescent="0.25">
      <c r="J17" s="3"/>
      <c r="K17" s="4"/>
    </row>
    <row r="18" spans="1:18" s="154" customFormat="1" ht="15" customHeight="1" x14ac:dyDescent="0.25">
      <c r="A18" s="165" t="s">
        <v>49</v>
      </c>
      <c r="B18" s="155"/>
      <c r="C18" s="162"/>
      <c r="H18" s="176"/>
      <c r="I18" s="177"/>
      <c r="J18" s="178"/>
      <c r="K18" s="179"/>
    </row>
    <row r="19" spans="1:18" s="154" customFormat="1" ht="15" customHeight="1" x14ac:dyDescent="0.25">
      <c r="A19" s="216" t="s">
        <v>79</v>
      </c>
      <c r="B19" s="216"/>
      <c r="C19" s="216"/>
      <c r="D19" s="216"/>
      <c r="E19" s="216"/>
      <c r="F19" s="216"/>
      <c r="G19" s="216"/>
      <c r="H19" s="216"/>
      <c r="I19" s="216"/>
      <c r="J19" s="216"/>
      <c r="K19" s="216"/>
    </row>
    <row r="20" spans="1:18" s="155" customFormat="1" ht="45" customHeight="1" x14ac:dyDescent="0.25">
      <c r="A20" s="217" t="s">
        <v>145</v>
      </c>
      <c r="B20" s="217"/>
      <c r="C20" s="217"/>
      <c r="D20" s="217"/>
      <c r="E20" s="217"/>
      <c r="F20" s="217"/>
      <c r="G20" s="217"/>
      <c r="H20" s="217"/>
      <c r="I20" s="217"/>
      <c r="J20" s="217"/>
      <c r="K20" s="217"/>
      <c r="R20" s="154"/>
    </row>
    <row r="21" spans="1:18" s="154" customFormat="1" ht="60" customHeight="1" x14ac:dyDescent="0.25">
      <c r="A21" s="217" t="s">
        <v>82</v>
      </c>
      <c r="B21" s="217"/>
      <c r="C21" s="217"/>
      <c r="D21" s="217"/>
      <c r="E21" s="217"/>
      <c r="F21" s="217"/>
      <c r="G21" s="217"/>
      <c r="H21" s="217"/>
      <c r="I21" s="217"/>
      <c r="J21" s="217"/>
      <c r="K21" s="217"/>
    </row>
    <row r="22" spans="1:18" s="155" customFormat="1" ht="30" customHeight="1" x14ac:dyDescent="0.25">
      <c r="A22" s="217" t="s">
        <v>85</v>
      </c>
      <c r="B22" s="217"/>
      <c r="C22" s="217"/>
      <c r="D22" s="217"/>
      <c r="E22" s="217"/>
      <c r="F22" s="217"/>
      <c r="G22" s="217"/>
      <c r="H22" s="217"/>
      <c r="I22" s="217"/>
      <c r="J22" s="217"/>
      <c r="K22" s="217"/>
      <c r="R22" s="154"/>
    </row>
    <row r="23" spans="1:18" ht="11.1" customHeight="1" x14ac:dyDescent="0.25">
      <c r="A23" s="13"/>
      <c r="B23" s="13"/>
      <c r="C23"/>
      <c r="D23" s="13"/>
      <c r="E23" s="13"/>
      <c r="F23" s="13"/>
      <c r="G23" s="13"/>
      <c r="H23" s="13"/>
      <c r="I23" s="13"/>
      <c r="J23" s="13"/>
      <c r="K23" s="13"/>
    </row>
    <row r="24" spans="1:18" ht="11.1" customHeight="1" x14ac:dyDescent="0.25">
      <c r="A24" s="13"/>
      <c r="B24" s="13"/>
      <c r="C24"/>
      <c r="D24" s="13"/>
      <c r="E24" s="13"/>
      <c r="F24" s="13"/>
      <c r="G24" s="13"/>
      <c r="H24" s="13"/>
      <c r="I24" s="13"/>
      <c r="J24" s="13"/>
      <c r="K24" s="13"/>
    </row>
  </sheetData>
  <mergeCells count="11">
    <mergeCell ref="A19:K19"/>
    <mergeCell ref="A20:K20"/>
    <mergeCell ref="A22:K22"/>
    <mergeCell ref="A21:K21"/>
    <mergeCell ref="A1:K1"/>
    <mergeCell ref="A2:K2"/>
    <mergeCell ref="B4:C4"/>
    <mergeCell ref="D4:E4"/>
    <mergeCell ref="H4:I4"/>
    <mergeCell ref="J4:K4"/>
    <mergeCell ref="F4:G4"/>
  </mergeCells>
  <printOptions horizontalCentered="1" verticalCentered="1"/>
  <pageMargins left="0.75" right="0.75" top="0" bottom="0" header="0.5" footer="0.25"/>
  <pageSetup orientation="landscape" verticalDpi="597"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40"/>
  <sheetViews>
    <sheetView zoomScaleNormal="100" workbookViewId="0">
      <selection activeCell="Q9" sqref="Q9"/>
    </sheetView>
  </sheetViews>
  <sheetFormatPr defaultRowHeight="15" x14ac:dyDescent="0.25"/>
  <cols>
    <col min="1" max="1" width="5.42578125" customWidth="1"/>
    <col min="2" max="2" width="1.28515625" customWidth="1"/>
    <col min="3" max="3" width="6.5703125" customWidth="1"/>
    <col min="4" max="4" width="8" customWidth="1"/>
    <col min="5" max="5" width="7" customWidth="1"/>
    <col min="6" max="6" width="8.5703125" customWidth="1"/>
    <col min="7" max="7" width="11.85546875" bestFit="1" customWidth="1"/>
    <col min="8" max="8" width="7.85546875" customWidth="1"/>
    <col min="9" max="9" width="8.140625" customWidth="1"/>
    <col min="10" max="11" width="8.28515625" customWidth="1"/>
  </cols>
  <sheetData>
    <row r="1" spans="1:28" s="60" customFormat="1" ht="15" customHeight="1" x14ac:dyDescent="0.25">
      <c r="A1" s="223" t="s">
        <v>106</v>
      </c>
      <c r="B1" s="223"/>
      <c r="C1" s="223"/>
      <c r="D1" s="223"/>
      <c r="E1" s="223"/>
      <c r="F1" s="223"/>
      <c r="G1" s="223"/>
      <c r="H1" s="223"/>
      <c r="I1" s="223"/>
      <c r="J1" s="223"/>
      <c r="K1" s="223"/>
    </row>
    <row r="2" spans="1:28" s="60" customFormat="1" ht="15" customHeight="1" x14ac:dyDescent="0.25">
      <c r="A2" s="223" t="s">
        <v>90</v>
      </c>
      <c r="B2" s="223"/>
      <c r="C2" s="223"/>
      <c r="D2" s="223"/>
      <c r="E2" s="223"/>
      <c r="F2" s="223"/>
      <c r="G2" s="223"/>
      <c r="H2" s="223"/>
      <c r="I2" s="223"/>
      <c r="J2" s="223"/>
      <c r="K2" s="223"/>
    </row>
    <row r="3" spans="1:28" s="60" customFormat="1" ht="15" customHeight="1" x14ac:dyDescent="0.25"/>
    <row r="4" spans="1:28" s="60" customFormat="1" ht="16.5" x14ac:dyDescent="0.35">
      <c r="A4" s="14"/>
      <c r="B4" s="14"/>
      <c r="C4" s="224" t="s">
        <v>0</v>
      </c>
      <c r="D4" s="224"/>
      <c r="E4" s="224"/>
      <c r="F4" s="224"/>
      <c r="G4" s="225" t="s">
        <v>65</v>
      </c>
      <c r="H4" s="224" t="s">
        <v>61</v>
      </c>
      <c r="I4" s="224"/>
      <c r="J4" s="224"/>
      <c r="K4" s="224"/>
    </row>
    <row r="5" spans="1:28" s="60" customFormat="1" ht="30" x14ac:dyDescent="0.35">
      <c r="A5" s="183" t="s">
        <v>14</v>
      </c>
      <c r="B5" s="143"/>
      <c r="C5" s="142" t="s">
        <v>15</v>
      </c>
      <c r="D5" s="142" t="s">
        <v>16</v>
      </c>
      <c r="E5" s="142" t="s">
        <v>17</v>
      </c>
      <c r="F5" s="142" t="s">
        <v>18</v>
      </c>
      <c r="G5" s="225"/>
      <c r="H5" s="142" t="s">
        <v>15</v>
      </c>
      <c r="I5" s="142" t="s">
        <v>16</v>
      </c>
      <c r="J5" s="142" t="s">
        <v>17</v>
      </c>
      <c r="K5" s="142" t="s">
        <v>18</v>
      </c>
    </row>
    <row r="6" spans="1:28" s="60" customFormat="1" ht="15" customHeight="1" x14ac:dyDescent="0.25">
      <c r="A6" s="180">
        <v>2000</v>
      </c>
      <c r="B6" s="51" t="s">
        <v>66</v>
      </c>
      <c r="C6" s="52">
        <v>3</v>
      </c>
      <c r="D6" s="52">
        <v>3</v>
      </c>
      <c r="E6" s="52">
        <v>20</v>
      </c>
      <c r="F6" s="52">
        <v>30</v>
      </c>
      <c r="G6" s="53">
        <v>18.299257000000001</v>
      </c>
      <c r="H6" s="191">
        <v>0.163941082416625</v>
      </c>
      <c r="I6" s="191">
        <v>0.163941082416625</v>
      </c>
      <c r="J6" s="191">
        <v>1.09294054944417</v>
      </c>
      <c r="K6" s="191">
        <v>1.6394108241662499</v>
      </c>
    </row>
    <row r="7" spans="1:28" s="60" customFormat="1" ht="15" customHeight="1" x14ac:dyDescent="0.25">
      <c r="A7" s="180" t="s">
        <v>91</v>
      </c>
      <c r="B7" s="51" t="s">
        <v>66</v>
      </c>
      <c r="C7" s="52">
        <v>5</v>
      </c>
      <c r="D7" s="52">
        <v>1</v>
      </c>
      <c r="E7" s="52">
        <v>19</v>
      </c>
      <c r="F7" s="52">
        <v>21</v>
      </c>
      <c r="G7" s="53">
        <v>17.814191000000001</v>
      </c>
      <c r="H7" s="191">
        <v>5.6135021792457503E-2</v>
      </c>
      <c r="I7" s="191">
        <v>5.6135021792457503E-2</v>
      </c>
      <c r="J7" s="191">
        <v>1.06656541405669</v>
      </c>
      <c r="K7" s="191">
        <v>1.17883545764161</v>
      </c>
    </row>
    <row r="8" spans="1:28" s="60" customFormat="1" ht="15" customHeight="1" x14ac:dyDescent="0.25">
      <c r="A8" s="180">
        <v>2002</v>
      </c>
      <c r="B8" s="51" t="s">
        <v>66</v>
      </c>
      <c r="C8" s="52">
        <v>1</v>
      </c>
      <c r="D8" s="52">
        <v>1</v>
      </c>
      <c r="E8" s="52">
        <v>14</v>
      </c>
      <c r="F8" s="52">
        <v>25</v>
      </c>
      <c r="G8" s="53">
        <v>17.290198</v>
      </c>
      <c r="H8" s="191">
        <v>5.7836237618562797E-2</v>
      </c>
      <c r="I8" s="191">
        <v>5.7836237618562797E-2</v>
      </c>
      <c r="J8" s="191">
        <v>0.80970732665987999</v>
      </c>
      <c r="K8" s="191">
        <v>1.4459059404640699</v>
      </c>
      <c r="AA8" s="190"/>
      <c r="AB8" s="190"/>
    </row>
    <row r="9" spans="1:28" s="60" customFormat="1" ht="15" customHeight="1" x14ac:dyDescent="0.25">
      <c r="A9" s="180">
        <v>2003</v>
      </c>
      <c r="B9" s="51" t="s">
        <v>66</v>
      </c>
      <c r="C9" s="52">
        <v>2</v>
      </c>
      <c r="D9" s="52">
        <v>3</v>
      </c>
      <c r="E9" s="52">
        <v>24</v>
      </c>
      <c r="F9" s="52">
        <v>25</v>
      </c>
      <c r="G9" s="53">
        <v>17.467700000000001</v>
      </c>
      <c r="H9" s="191">
        <v>0.114497043113862</v>
      </c>
      <c r="I9" s="191">
        <v>0.17174556467079199</v>
      </c>
      <c r="J9" s="191">
        <v>1.37396451736634</v>
      </c>
      <c r="K9" s="191">
        <v>1.43121303892327</v>
      </c>
      <c r="AA9" s="190"/>
      <c r="AB9" s="190"/>
    </row>
    <row r="10" spans="1:28" s="60" customFormat="1" ht="15" customHeight="1" x14ac:dyDescent="0.25">
      <c r="A10" s="180">
        <v>2004</v>
      </c>
      <c r="B10" s="51"/>
      <c r="C10" s="52">
        <v>4</v>
      </c>
      <c r="D10" s="52">
        <v>0</v>
      </c>
      <c r="E10" s="52">
        <v>15</v>
      </c>
      <c r="F10" s="52">
        <v>11</v>
      </c>
      <c r="G10" s="53">
        <v>18.882503</v>
      </c>
      <c r="H10" s="191">
        <v>0.21183632275869399</v>
      </c>
      <c r="I10" s="191">
        <v>0</v>
      </c>
      <c r="J10" s="191">
        <v>0.79438621034510104</v>
      </c>
      <c r="K10" s="191">
        <v>0.58254988758640702</v>
      </c>
    </row>
    <row r="11" spans="1:28" s="60" customFormat="1" ht="15" customHeight="1" x14ac:dyDescent="0.25">
      <c r="A11" s="180">
        <v>2005</v>
      </c>
      <c r="B11" s="51" t="s">
        <v>66</v>
      </c>
      <c r="C11" s="52">
        <v>2</v>
      </c>
      <c r="D11" s="52">
        <v>3</v>
      </c>
      <c r="E11" s="52">
        <v>11</v>
      </c>
      <c r="F11" s="52">
        <v>24</v>
      </c>
      <c r="G11" s="53">
        <v>19.390028999999998</v>
      </c>
      <c r="H11" s="191">
        <v>0.103145797254867</v>
      </c>
      <c r="I11" s="191">
        <v>0.154718695882301</v>
      </c>
      <c r="J11" s="191">
        <v>0.56730188490177103</v>
      </c>
      <c r="K11" s="191">
        <v>1.23774956705841</v>
      </c>
      <c r="W11" s="190"/>
      <c r="X11" s="190"/>
    </row>
    <row r="12" spans="1:28" s="60" customFormat="1" ht="15" customHeight="1" x14ac:dyDescent="0.25">
      <c r="A12" s="180">
        <v>2006</v>
      </c>
      <c r="B12" s="51" t="s">
        <v>66</v>
      </c>
      <c r="C12" s="52">
        <v>2</v>
      </c>
      <c r="D12" s="52">
        <v>2</v>
      </c>
      <c r="E12" s="52">
        <v>7</v>
      </c>
      <c r="F12" s="52">
        <v>22</v>
      </c>
      <c r="G12" s="53">
        <v>19.263209</v>
      </c>
      <c r="H12" s="191">
        <v>0.103824861164098</v>
      </c>
      <c r="I12" s="191">
        <v>0.103824861164098</v>
      </c>
      <c r="J12" s="191">
        <v>0.36338701407434199</v>
      </c>
      <c r="K12" s="191">
        <v>1.1420734728050801</v>
      </c>
      <c r="W12" s="190"/>
      <c r="X12" s="190"/>
    </row>
    <row r="13" spans="1:28" s="60" customFormat="1" ht="15" customHeight="1" x14ac:dyDescent="0.25">
      <c r="A13" s="180">
        <v>2007</v>
      </c>
      <c r="B13" s="51" t="s">
        <v>66</v>
      </c>
      <c r="C13" s="52">
        <v>0</v>
      </c>
      <c r="D13" s="52">
        <v>2</v>
      </c>
      <c r="E13" s="52">
        <v>14</v>
      </c>
      <c r="F13" s="52">
        <v>12</v>
      </c>
      <c r="G13" s="53">
        <v>19.637322000000001</v>
      </c>
      <c r="H13" s="191">
        <v>0</v>
      </c>
      <c r="I13" s="191">
        <v>0.10184688115823499</v>
      </c>
      <c r="J13" s="191">
        <v>0.71292816810764703</v>
      </c>
      <c r="K13" s="191">
        <v>0.61108128694941199</v>
      </c>
    </row>
    <row r="14" spans="1:28" s="60" customFormat="1" ht="15" customHeight="1" x14ac:dyDescent="0.25">
      <c r="A14" s="180">
        <v>2008</v>
      </c>
      <c r="B14" s="51" t="s">
        <v>66</v>
      </c>
      <c r="C14" s="52">
        <v>4</v>
      </c>
      <c r="D14" s="52">
        <v>1</v>
      </c>
      <c r="E14" s="52">
        <v>7</v>
      </c>
      <c r="F14" s="52">
        <v>15</v>
      </c>
      <c r="G14" s="53">
        <v>19.126766</v>
      </c>
      <c r="H14" s="191">
        <v>0.209131015666736</v>
      </c>
      <c r="I14" s="191">
        <v>5.2282753916684098E-2</v>
      </c>
      <c r="J14" s="191">
        <v>0.36597927741678898</v>
      </c>
      <c r="K14" s="191">
        <v>0.78424130875026099</v>
      </c>
    </row>
    <row r="15" spans="1:28" s="60" customFormat="1" ht="15" customHeight="1" x14ac:dyDescent="0.25">
      <c r="A15" s="180">
        <v>2009</v>
      </c>
      <c r="B15" s="51" t="s">
        <v>66</v>
      </c>
      <c r="C15" s="52">
        <v>2</v>
      </c>
      <c r="D15" s="52">
        <v>3</v>
      </c>
      <c r="E15" s="52">
        <v>15</v>
      </c>
      <c r="F15" s="52">
        <v>10</v>
      </c>
      <c r="G15" s="53">
        <v>17.626832</v>
      </c>
      <c r="H15" s="191">
        <v>0.113463383550714</v>
      </c>
      <c r="I15" s="191">
        <v>0.170195075326071</v>
      </c>
      <c r="J15" s="191">
        <v>0.85097537663035505</v>
      </c>
      <c r="K15" s="191">
        <v>0.56731691775356996</v>
      </c>
      <c r="AB15" s="190"/>
    </row>
    <row r="16" spans="1:28" s="60" customFormat="1" ht="15" customHeight="1" x14ac:dyDescent="0.25">
      <c r="A16" s="180">
        <v>2010</v>
      </c>
      <c r="B16" s="51" t="s">
        <v>66</v>
      </c>
      <c r="C16" s="52">
        <v>1</v>
      </c>
      <c r="D16" s="52">
        <v>0</v>
      </c>
      <c r="E16" s="52">
        <v>15</v>
      </c>
      <c r="F16" s="52">
        <v>14</v>
      </c>
      <c r="G16" s="53">
        <v>17.750986000000001</v>
      </c>
      <c r="H16" s="191">
        <v>5.6334898805057897E-2</v>
      </c>
      <c r="I16" s="191">
        <v>0</v>
      </c>
      <c r="J16" s="191">
        <v>0.84502348207586897</v>
      </c>
      <c r="K16" s="191">
        <v>0.78868858327081104</v>
      </c>
    </row>
    <row r="17" spans="1:28" s="60" customFormat="1" ht="15" customHeight="1" x14ac:dyDescent="0.25">
      <c r="A17" s="180">
        <v>2011</v>
      </c>
      <c r="B17" s="51" t="s">
        <v>66</v>
      </c>
      <c r="C17" s="52">
        <v>0</v>
      </c>
      <c r="D17" s="52">
        <v>0</v>
      </c>
      <c r="E17" s="52">
        <v>20</v>
      </c>
      <c r="F17" s="52">
        <v>13</v>
      </c>
      <c r="G17" s="53">
        <v>17.962965000000001</v>
      </c>
      <c r="H17" s="191">
        <v>0</v>
      </c>
      <c r="I17" s="191">
        <v>0</v>
      </c>
      <c r="J17" s="191">
        <v>1.11340193559359</v>
      </c>
      <c r="K17" s="191">
        <v>0.72371125813583703</v>
      </c>
      <c r="AA17" s="190"/>
    </row>
    <row r="18" spans="1:28" s="60" customFormat="1" ht="15" customHeight="1" x14ac:dyDescent="0.25">
      <c r="A18" s="180">
        <v>2012</v>
      </c>
      <c r="B18" s="51" t="s">
        <v>66</v>
      </c>
      <c r="C18" s="52">
        <v>0</v>
      </c>
      <c r="D18" s="52">
        <v>0</v>
      </c>
      <c r="E18" s="52">
        <v>16</v>
      </c>
      <c r="F18" s="52">
        <v>11</v>
      </c>
      <c r="G18" s="53">
        <v>17.722235999999999</v>
      </c>
      <c r="H18" s="191">
        <v>0</v>
      </c>
      <c r="I18" s="191">
        <v>0</v>
      </c>
      <c r="J18" s="191">
        <v>0.90282061473507103</v>
      </c>
      <c r="K18" s="191">
        <v>0.62068917263036105</v>
      </c>
      <c r="X18" s="190"/>
    </row>
    <row r="19" spans="1:28" s="60" customFormat="1" ht="15" customHeight="1" x14ac:dyDescent="0.25">
      <c r="A19" s="180">
        <v>2013</v>
      </c>
      <c r="B19" s="51" t="s">
        <v>66</v>
      </c>
      <c r="C19" s="52">
        <v>2</v>
      </c>
      <c r="D19" s="52">
        <v>0</v>
      </c>
      <c r="E19" s="52">
        <v>8</v>
      </c>
      <c r="F19" s="52">
        <v>12</v>
      </c>
      <c r="G19" s="53">
        <v>17.779641000000002</v>
      </c>
      <c r="H19" s="191">
        <v>0.11248821053248501</v>
      </c>
      <c r="I19" s="191">
        <v>0</v>
      </c>
      <c r="J19" s="191">
        <v>0.44995284212993902</v>
      </c>
      <c r="K19" s="191">
        <v>0.67492926319490898</v>
      </c>
    </row>
    <row r="20" spans="1:28" s="60" customFormat="1" ht="15" customHeight="1" x14ac:dyDescent="0.25">
      <c r="A20" s="180">
        <v>2014</v>
      </c>
      <c r="B20" s="51" t="s">
        <v>66</v>
      </c>
      <c r="C20" s="52">
        <v>0</v>
      </c>
      <c r="D20" s="52">
        <v>0</v>
      </c>
      <c r="E20" s="52">
        <v>13</v>
      </c>
      <c r="F20" s="52">
        <v>18</v>
      </c>
      <c r="G20" s="53">
        <v>17.742826000000001</v>
      </c>
      <c r="H20" s="191">
        <v>0</v>
      </c>
      <c r="I20" s="191">
        <v>0</v>
      </c>
      <c r="J20" s="191">
        <v>0.73269049699298205</v>
      </c>
      <c r="K20" s="191">
        <v>1.0144945342979701</v>
      </c>
      <c r="W20" s="190"/>
    </row>
    <row r="21" spans="1:28" s="60" customFormat="1" ht="15" customHeight="1" x14ac:dyDescent="0.25">
      <c r="A21" s="180">
        <v>2015</v>
      </c>
      <c r="B21" s="51" t="s">
        <v>66</v>
      </c>
      <c r="C21" s="52">
        <v>0</v>
      </c>
      <c r="D21" s="52">
        <v>1</v>
      </c>
      <c r="E21" s="52">
        <v>21</v>
      </c>
      <c r="F21" s="52">
        <v>6</v>
      </c>
      <c r="G21" s="53">
        <v>17.92578</v>
      </c>
      <c r="H21" s="191">
        <v>0</v>
      </c>
      <c r="I21" s="191">
        <v>5.57855780892101E-2</v>
      </c>
      <c r="J21" s="191">
        <v>1.17149713987341</v>
      </c>
      <c r="K21" s="191">
        <v>0.33471346853526002</v>
      </c>
    </row>
    <row r="22" spans="1:28" s="60" customFormat="1" ht="15" customHeight="1" x14ac:dyDescent="0.25">
      <c r="A22" s="180">
        <v>2016</v>
      </c>
      <c r="B22" s="51" t="s">
        <v>66</v>
      </c>
      <c r="C22" s="52">
        <v>0</v>
      </c>
      <c r="D22" s="52">
        <v>1</v>
      </c>
      <c r="E22" s="52">
        <v>17</v>
      </c>
      <c r="F22" s="52">
        <v>12</v>
      </c>
      <c r="G22" s="53">
        <v>18.294056999999999</v>
      </c>
      <c r="H22" s="191">
        <v>0</v>
      </c>
      <c r="I22" s="191">
        <v>5.4662560633762097E-2</v>
      </c>
      <c r="J22" s="191">
        <v>0.92926353077395596</v>
      </c>
      <c r="K22" s="191">
        <v>0.65595072760514495</v>
      </c>
      <c r="AB22" s="190"/>
    </row>
    <row r="23" spans="1:28" s="60" customFormat="1" ht="15" customHeight="1" x14ac:dyDescent="0.25">
      <c r="A23" s="180">
        <v>2017</v>
      </c>
      <c r="B23" s="51" t="s">
        <v>66</v>
      </c>
      <c r="C23" s="52">
        <v>0</v>
      </c>
      <c r="D23" s="52">
        <v>1</v>
      </c>
      <c r="E23" s="52">
        <v>17</v>
      </c>
      <c r="F23" s="52">
        <v>15</v>
      </c>
      <c r="G23" s="53">
        <v>18.581388</v>
      </c>
      <c r="H23" s="191">
        <v>0</v>
      </c>
      <c r="I23" s="191">
        <v>5.3817292873923103E-2</v>
      </c>
      <c r="J23" s="191">
        <v>0.91489397885669299</v>
      </c>
      <c r="K23" s="191">
        <v>0.80725939310884598</v>
      </c>
      <c r="AB23" s="190"/>
    </row>
    <row r="24" spans="1:28" s="60" customFormat="1" ht="15" customHeight="1" x14ac:dyDescent="0.25">
      <c r="A24" s="180">
        <v>2018</v>
      </c>
      <c r="B24" s="51" t="s">
        <v>66</v>
      </c>
      <c r="C24" s="52">
        <v>1</v>
      </c>
      <c r="D24" s="52">
        <v>0</v>
      </c>
      <c r="E24" s="52">
        <v>18</v>
      </c>
      <c r="F24" s="52">
        <v>12</v>
      </c>
      <c r="G24" s="53">
        <v>19.288295999999999</v>
      </c>
      <c r="H24" s="191">
        <v>5.18449115463595E-2</v>
      </c>
      <c r="I24" s="191">
        <v>0</v>
      </c>
      <c r="J24" s="191">
        <v>0.93320840783447101</v>
      </c>
      <c r="K24" s="191">
        <v>0.62213893855631397</v>
      </c>
      <c r="AB24" s="190"/>
    </row>
    <row r="25" spans="1:28" s="60" customFormat="1" ht="15" customHeight="1" x14ac:dyDescent="0.25">
      <c r="A25" s="180" t="s">
        <v>122</v>
      </c>
      <c r="B25" s="51" t="s">
        <v>66</v>
      </c>
      <c r="C25" s="207">
        <v>2</v>
      </c>
      <c r="D25" s="52">
        <v>0</v>
      </c>
      <c r="E25" s="52">
        <v>17</v>
      </c>
      <c r="F25" s="52">
        <v>21</v>
      </c>
      <c r="G25" s="53">
        <v>19.786546999999999</v>
      </c>
      <c r="H25" s="191">
        <v>0.101078778424553</v>
      </c>
      <c r="I25" s="191">
        <v>0</v>
      </c>
      <c r="J25" s="191">
        <v>0.85916961660869895</v>
      </c>
      <c r="K25" s="191">
        <v>1.0613271734578</v>
      </c>
      <c r="X25" s="190"/>
      <c r="AA25" s="190"/>
    </row>
    <row r="26" spans="1:28" s="60" customFormat="1" ht="15" customHeight="1" x14ac:dyDescent="0.25">
      <c r="G26" s="121"/>
      <c r="H26" s="121"/>
      <c r="I26" s="121"/>
      <c r="J26" s="121"/>
      <c r="K26" s="121"/>
      <c r="X26" s="190"/>
    </row>
    <row r="27" spans="1:28" s="60" customFormat="1" ht="15" customHeight="1" x14ac:dyDescent="0.25">
      <c r="A27" s="165" t="s">
        <v>49</v>
      </c>
      <c r="B27" s="165"/>
      <c r="C27" s="154"/>
      <c r="D27" s="154"/>
      <c r="E27" s="154"/>
      <c r="F27" s="154"/>
      <c r="G27" s="174"/>
      <c r="H27" s="174"/>
      <c r="I27" s="174"/>
      <c r="J27" s="174"/>
      <c r="K27" s="174"/>
      <c r="X27" s="190"/>
    </row>
    <row r="28" spans="1:28" s="91" customFormat="1" ht="60" customHeight="1" x14ac:dyDescent="0.25">
      <c r="A28" s="217" t="s">
        <v>99</v>
      </c>
      <c r="B28" s="217"/>
      <c r="C28" s="217"/>
      <c r="D28" s="217"/>
      <c r="E28" s="217"/>
      <c r="F28" s="217"/>
      <c r="G28" s="217"/>
      <c r="H28" s="217"/>
      <c r="I28" s="217"/>
      <c r="J28" s="217"/>
      <c r="K28" s="217"/>
      <c r="L28" s="141"/>
      <c r="M28" s="141"/>
      <c r="N28" s="141"/>
      <c r="O28" s="141"/>
    </row>
    <row r="29" spans="1:28" s="140" customFormat="1" ht="15" customHeight="1" x14ac:dyDescent="0.25">
      <c r="A29" s="222" t="s">
        <v>108</v>
      </c>
      <c r="B29" s="222"/>
      <c r="C29" s="222"/>
      <c r="D29" s="222"/>
      <c r="E29" s="222"/>
      <c r="F29" s="222"/>
      <c r="G29" s="222"/>
      <c r="H29" s="222"/>
      <c r="I29" s="222"/>
      <c r="J29" s="222"/>
      <c r="K29" s="222"/>
    </row>
    <row r="30" spans="1:28" s="140" customFormat="1" ht="12" customHeight="1" x14ac:dyDescent="0.25">
      <c r="A30" s="175"/>
      <c r="B30" s="175"/>
      <c r="C30" s="175"/>
      <c r="D30" s="175"/>
      <c r="E30" s="175"/>
      <c r="F30" s="175"/>
      <c r="G30" s="175"/>
      <c r="H30" s="175"/>
      <c r="I30" s="175"/>
      <c r="J30" s="175"/>
      <c r="K30" s="175"/>
      <c r="L30" s="141"/>
      <c r="M30" s="141"/>
      <c r="N30" s="141"/>
      <c r="O30" s="141"/>
    </row>
    <row r="31" spans="1:28" s="91" customFormat="1" ht="15" customHeight="1" x14ac:dyDescent="0.25">
      <c r="A31" s="153" t="s">
        <v>19</v>
      </c>
      <c r="B31" s="153"/>
      <c r="C31" s="155"/>
      <c r="D31" s="155"/>
      <c r="E31" s="155"/>
      <c r="F31" s="155"/>
      <c r="G31" s="155"/>
      <c r="H31" s="155"/>
      <c r="I31" s="155"/>
      <c r="J31" s="155"/>
      <c r="K31" s="155"/>
    </row>
    <row r="32" spans="1:28" s="91" customFormat="1" ht="15" customHeight="1" x14ac:dyDescent="0.25">
      <c r="A32" s="155" t="s">
        <v>20</v>
      </c>
      <c r="B32" s="155"/>
      <c r="C32" s="155"/>
      <c r="D32" s="155"/>
      <c r="E32" s="155"/>
      <c r="F32" s="155"/>
      <c r="G32" s="155"/>
      <c r="H32" s="155"/>
      <c r="I32" s="155"/>
      <c r="J32" s="155"/>
      <c r="K32" s="155"/>
    </row>
    <row r="33" spans="1:11" s="91" customFormat="1" ht="15" customHeight="1" x14ac:dyDescent="0.25">
      <c r="A33" s="155" t="s">
        <v>21</v>
      </c>
      <c r="B33" s="155"/>
      <c r="C33" s="155"/>
      <c r="D33" s="155"/>
      <c r="E33" s="155"/>
      <c r="F33" s="155"/>
      <c r="G33" s="155"/>
      <c r="H33" s="155"/>
      <c r="I33" s="155"/>
      <c r="J33" s="155"/>
      <c r="K33" s="155"/>
    </row>
    <row r="34" spans="1:11" s="91" customFormat="1" ht="15" customHeight="1" x14ac:dyDescent="0.25">
      <c r="A34" s="155" t="s">
        <v>22</v>
      </c>
      <c r="B34" s="155"/>
      <c r="C34" s="155"/>
      <c r="D34" s="155"/>
      <c r="E34" s="155"/>
      <c r="F34" s="155"/>
      <c r="G34" s="155"/>
      <c r="H34" s="155"/>
      <c r="I34" s="155"/>
      <c r="J34" s="155"/>
      <c r="K34" s="155"/>
    </row>
    <row r="35" spans="1:11" s="91" customFormat="1" ht="15" customHeight="1" x14ac:dyDescent="0.25">
      <c r="A35" s="155" t="s">
        <v>23</v>
      </c>
      <c r="B35" s="155"/>
      <c r="C35" s="155"/>
      <c r="D35" s="155"/>
      <c r="E35" s="155"/>
      <c r="F35" s="155"/>
      <c r="G35" s="155"/>
      <c r="H35" s="155"/>
      <c r="I35" s="155"/>
      <c r="J35" s="155"/>
      <c r="K35" s="155"/>
    </row>
    <row r="36" spans="1:11" s="91" customFormat="1" ht="15" customHeight="1" x14ac:dyDescent="0.25">
      <c r="A36" s="155" t="s">
        <v>24</v>
      </c>
      <c r="B36" s="155"/>
      <c r="C36" s="155"/>
      <c r="D36" s="155"/>
      <c r="E36" s="155"/>
      <c r="F36" s="155"/>
      <c r="G36" s="155"/>
      <c r="H36" s="155"/>
      <c r="I36" s="155"/>
      <c r="J36" s="155"/>
      <c r="K36" s="155"/>
    </row>
    <row r="37" spans="1:11" s="91" customFormat="1" ht="15" customHeight="1" x14ac:dyDescent="0.25">
      <c r="A37" s="155" t="s">
        <v>25</v>
      </c>
      <c r="B37" s="155"/>
      <c r="C37" s="155"/>
      <c r="D37" s="155"/>
      <c r="E37" s="155"/>
      <c r="F37" s="155"/>
      <c r="G37" s="155"/>
      <c r="H37" s="155"/>
      <c r="I37" s="155"/>
      <c r="J37" s="155"/>
      <c r="K37" s="155"/>
    </row>
    <row r="38" spans="1:11" s="91" customFormat="1" ht="15" customHeight="1" x14ac:dyDescent="0.25">
      <c r="A38" s="155" t="s">
        <v>26</v>
      </c>
      <c r="B38" s="155"/>
      <c r="C38" s="155"/>
      <c r="D38" s="155"/>
      <c r="E38" s="155"/>
      <c r="F38" s="155"/>
      <c r="G38" s="155"/>
      <c r="H38" s="155"/>
      <c r="I38" s="155"/>
      <c r="J38" s="155"/>
      <c r="K38" s="155"/>
    </row>
    <row r="39" spans="1:11" s="91" customFormat="1" ht="15" customHeight="1" x14ac:dyDescent="0.25">
      <c r="A39" s="155" t="s">
        <v>27</v>
      </c>
      <c r="B39" s="155"/>
      <c r="C39" s="155"/>
      <c r="D39" s="155"/>
      <c r="E39" s="155"/>
      <c r="F39" s="155"/>
      <c r="G39" s="155"/>
      <c r="H39" s="155"/>
      <c r="I39" s="155"/>
      <c r="J39" s="155"/>
      <c r="K39" s="155"/>
    </row>
    <row r="40" spans="1:11" s="91" customFormat="1" ht="15" customHeight="1" x14ac:dyDescent="0.25">
      <c r="A40" s="155" t="s">
        <v>28</v>
      </c>
      <c r="B40" s="155"/>
      <c r="C40" s="155"/>
      <c r="D40" s="155"/>
      <c r="E40" s="155"/>
      <c r="F40" s="155"/>
      <c r="G40" s="155"/>
      <c r="H40" s="155"/>
      <c r="I40" s="155"/>
      <c r="J40" s="155"/>
      <c r="K40" s="155"/>
    </row>
  </sheetData>
  <mergeCells count="7">
    <mergeCell ref="A28:K28"/>
    <mergeCell ref="A29:K29"/>
    <mergeCell ref="A1:K1"/>
    <mergeCell ref="A2:K2"/>
    <mergeCell ref="H4:K4"/>
    <mergeCell ref="C4:F4"/>
    <mergeCell ref="G4:G5"/>
  </mergeCells>
  <printOptions horizontalCentered="1" verticalCentered="1"/>
  <pageMargins left="0.75" right="0.75" top="0" bottom="0" header="0.5" footer="0.25"/>
  <pageSetup orientation="landscape" verticalDpi="597"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9B4D2-7AE6-44DE-9766-5FEA0AFEBDF6}">
  <dimension ref="A1:O30"/>
  <sheetViews>
    <sheetView workbookViewId="0">
      <selection activeCell="N22" sqref="N22"/>
    </sheetView>
  </sheetViews>
  <sheetFormatPr defaultRowHeight="15" x14ac:dyDescent="0.25"/>
  <cols>
    <col min="1" max="1" width="5.42578125" customWidth="1"/>
    <col min="2" max="2" width="1.28515625" customWidth="1"/>
    <col min="3" max="4" width="10.7109375" customWidth="1"/>
    <col min="5" max="5" width="14.140625" customWidth="1"/>
    <col min="6" max="6" width="17.7109375" customWidth="1"/>
  </cols>
  <sheetData>
    <row r="1" spans="1:6" ht="15" customHeight="1" x14ac:dyDescent="0.25">
      <c r="A1" s="218" t="s">
        <v>109</v>
      </c>
      <c r="B1" s="218"/>
      <c r="C1" s="218"/>
      <c r="D1" s="218"/>
      <c r="E1" s="218"/>
      <c r="F1" s="218"/>
    </row>
    <row r="2" spans="1:6" ht="15" customHeight="1" x14ac:dyDescent="0.25">
      <c r="A2" s="218" t="s">
        <v>90</v>
      </c>
      <c r="B2" s="218"/>
      <c r="C2" s="218"/>
      <c r="D2" s="218"/>
      <c r="E2" s="218"/>
      <c r="F2" s="218"/>
    </row>
    <row r="3" spans="1:6" ht="15" customHeight="1" x14ac:dyDescent="0.25"/>
    <row r="4" spans="1:6" ht="19.5" customHeight="1" x14ac:dyDescent="0.35">
      <c r="C4" s="221" t="s">
        <v>92</v>
      </c>
      <c r="D4" s="221"/>
      <c r="E4" s="228" t="s">
        <v>62</v>
      </c>
      <c r="F4" s="228" t="s">
        <v>63</v>
      </c>
    </row>
    <row r="5" spans="1:6" ht="30" x14ac:dyDescent="0.35">
      <c r="A5" s="182" t="s">
        <v>14</v>
      </c>
      <c r="B5" s="181"/>
      <c r="C5" s="188" t="s">
        <v>1</v>
      </c>
      <c r="D5" s="188" t="s">
        <v>78</v>
      </c>
      <c r="E5" s="228"/>
      <c r="F5" s="228"/>
    </row>
    <row r="6" spans="1:6" ht="15" customHeight="1" x14ac:dyDescent="0.25">
      <c r="A6" s="156">
        <v>2000</v>
      </c>
      <c r="B6" s="44" t="s">
        <v>66</v>
      </c>
      <c r="C6" s="122">
        <v>83</v>
      </c>
      <c r="D6" s="122">
        <v>13</v>
      </c>
      <c r="E6" s="124">
        <v>701</v>
      </c>
      <c r="F6" s="123">
        <v>8.4457831325301207</v>
      </c>
    </row>
    <row r="7" spans="1:6" ht="15" customHeight="1" x14ac:dyDescent="0.25">
      <c r="A7" s="156" t="s">
        <v>77</v>
      </c>
      <c r="B7" s="44" t="s">
        <v>66</v>
      </c>
      <c r="C7" s="122">
        <v>483</v>
      </c>
      <c r="D7" s="122">
        <v>7</v>
      </c>
      <c r="E7" s="124">
        <v>629</v>
      </c>
      <c r="F7" s="123">
        <v>2.5059760956175299</v>
      </c>
    </row>
    <row r="8" spans="1:6" ht="15" customHeight="1" x14ac:dyDescent="0.25">
      <c r="A8" s="156">
        <v>2002</v>
      </c>
      <c r="B8" s="44" t="s">
        <v>66</v>
      </c>
      <c r="C8" s="122">
        <v>0</v>
      </c>
      <c r="D8" s="122">
        <v>11</v>
      </c>
      <c r="E8" s="124">
        <v>619</v>
      </c>
      <c r="F8" s="123" t="s">
        <v>105</v>
      </c>
    </row>
    <row r="9" spans="1:6" ht="15" customHeight="1" x14ac:dyDescent="0.25">
      <c r="A9" s="156">
        <v>2003</v>
      </c>
      <c r="B9" s="44" t="s">
        <v>66</v>
      </c>
      <c r="C9" s="122">
        <v>19</v>
      </c>
      <c r="D9" s="122">
        <v>10</v>
      </c>
      <c r="E9" s="124">
        <v>654</v>
      </c>
      <c r="F9" s="123">
        <v>34.421052631578902</v>
      </c>
    </row>
    <row r="10" spans="1:6" ht="15" customHeight="1" x14ac:dyDescent="0.25">
      <c r="A10" s="156">
        <v>2004</v>
      </c>
      <c r="B10" s="44"/>
      <c r="C10" s="122">
        <v>11</v>
      </c>
      <c r="D10" s="122">
        <v>3</v>
      </c>
      <c r="E10" s="124">
        <v>711</v>
      </c>
      <c r="F10" s="123">
        <v>64.636363636363598</v>
      </c>
    </row>
    <row r="11" spans="1:6" ht="15" customHeight="1" x14ac:dyDescent="0.25">
      <c r="A11" s="156">
        <v>2005</v>
      </c>
      <c r="B11" s="44" t="s">
        <v>66</v>
      </c>
      <c r="C11" s="122">
        <v>18</v>
      </c>
      <c r="D11" s="122">
        <v>2</v>
      </c>
      <c r="E11" s="124">
        <v>743</v>
      </c>
      <c r="F11" s="123">
        <v>41.2777777777778</v>
      </c>
    </row>
    <row r="12" spans="1:6" ht="15" customHeight="1" x14ac:dyDescent="0.25">
      <c r="A12" s="156">
        <v>2006</v>
      </c>
      <c r="B12" s="44" t="s">
        <v>66</v>
      </c>
      <c r="C12" s="122">
        <v>47</v>
      </c>
      <c r="D12" s="122">
        <v>4</v>
      </c>
      <c r="E12" s="124">
        <v>747</v>
      </c>
      <c r="F12" s="123">
        <v>15.893617021276601</v>
      </c>
    </row>
    <row r="13" spans="1:6" ht="15" customHeight="1" x14ac:dyDescent="0.25">
      <c r="A13" s="156">
        <v>2007</v>
      </c>
      <c r="B13" s="44" t="s">
        <v>66</v>
      </c>
      <c r="C13" s="122">
        <v>0</v>
      </c>
      <c r="D13" s="122">
        <v>3</v>
      </c>
      <c r="E13" s="124">
        <v>770.261889</v>
      </c>
      <c r="F13" s="123" t="s">
        <v>105</v>
      </c>
    </row>
    <row r="14" spans="1:6" ht="15" customHeight="1" x14ac:dyDescent="0.25">
      <c r="A14" s="156">
        <v>2008</v>
      </c>
      <c r="B14" s="44" t="s">
        <v>66</v>
      </c>
      <c r="C14" s="122">
        <v>0</v>
      </c>
      <c r="D14" s="122">
        <v>6</v>
      </c>
      <c r="E14" s="124">
        <v>744.82463900000005</v>
      </c>
      <c r="F14" s="123" t="s">
        <v>105</v>
      </c>
    </row>
    <row r="15" spans="1:6" ht="15" customHeight="1" x14ac:dyDescent="0.25">
      <c r="A15" s="156">
        <v>2009</v>
      </c>
      <c r="B15" s="44" t="s">
        <v>66</v>
      </c>
      <c r="C15" s="122">
        <v>45</v>
      </c>
      <c r="D15" s="122">
        <v>14</v>
      </c>
      <c r="E15" s="124">
        <v>706.10635000000002</v>
      </c>
      <c r="F15" s="123">
        <v>15.6912522222222</v>
      </c>
    </row>
    <row r="16" spans="1:6" ht="15" customHeight="1" x14ac:dyDescent="0.25">
      <c r="A16" s="156">
        <v>2010</v>
      </c>
      <c r="B16" s="44" t="s">
        <v>66</v>
      </c>
      <c r="C16" s="122">
        <v>0</v>
      </c>
      <c r="D16" s="122">
        <v>5</v>
      </c>
      <c r="E16" s="124">
        <v>723.29118100000005</v>
      </c>
      <c r="F16" s="123" t="s">
        <v>105</v>
      </c>
    </row>
    <row r="17" spans="1:15" ht="15" customHeight="1" x14ac:dyDescent="0.25">
      <c r="A17" s="156">
        <v>2011</v>
      </c>
      <c r="B17" s="44" t="s">
        <v>66</v>
      </c>
      <c r="C17" s="122">
        <v>0</v>
      </c>
      <c r="D17" s="122">
        <v>4</v>
      </c>
      <c r="E17" s="124">
        <v>734.15470900000003</v>
      </c>
      <c r="F17" s="123" t="s">
        <v>105</v>
      </c>
    </row>
    <row r="18" spans="1:15" ht="15" customHeight="1" x14ac:dyDescent="0.25">
      <c r="A18" s="156">
        <v>2012</v>
      </c>
      <c r="B18" s="44" t="s">
        <v>66</v>
      </c>
      <c r="C18" s="122">
        <v>0</v>
      </c>
      <c r="D18" s="122">
        <v>3</v>
      </c>
      <c r="E18" s="124">
        <v>739.97745899999995</v>
      </c>
      <c r="F18" s="123" t="s">
        <v>105</v>
      </c>
    </row>
    <row r="19" spans="1:15" ht="15" customHeight="1" x14ac:dyDescent="0.25">
      <c r="A19" s="156">
        <v>2013</v>
      </c>
      <c r="B19" s="44" t="s">
        <v>66</v>
      </c>
      <c r="C19" s="122">
        <v>0</v>
      </c>
      <c r="D19" s="122">
        <v>1</v>
      </c>
      <c r="E19" s="124">
        <v>745.99641899999995</v>
      </c>
      <c r="F19" s="123" t="s">
        <v>105</v>
      </c>
    </row>
    <row r="20" spans="1:15" ht="15" customHeight="1" x14ac:dyDescent="0.25">
      <c r="A20" s="156">
        <v>2014</v>
      </c>
      <c r="B20" s="44" t="s">
        <v>66</v>
      </c>
      <c r="C20" s="122">
        <v>0</v>
      </c>
      <c r="D20" s="122">
        <v>0</v>
      </c>
      <c r="E20" s="124">
        <v>766.04317900000001</v>
      </c>
      <c r="F20" s="123" t="s">
        <v>105</v>
      </c>
    </row>
    <row r="21" spans="1:15" ht="15" customHeight="1" x14ac:dyDescent="0.25">
      <c r="A21" s="156">
        <v>2015</v>
      </c>
      <c r="B21" s="44" t="s">
        <v>66</v>
      </c>
      <c r="C21" s="122">
        <v>0</v>
      </c>
      <c r="D21" s="122">
        <v>8</v>
      </c>
      <c r="E21" s="124">
        <v>801.08341900000005</v>
      </c>
      <c r="F21" s="123" t="s">
        <v>105</v>
      </c>
    </row>
    <row r="22" spans="1:15" ht="15" customHeight="1" x14ac:dyDescent="0.25">
      <c r="A22" s="156">
        <v>2016</v>
      </c>
      <c r="B22" s="44" t="s">
        <v>66</v>
      </c>
      <c r="C22" s="122">
        <v>0</v>
      </c>
      <c r="D22" s="122">
        <v>4</v>
      </c>
      <c r="E22" s="124">
        <v>826.33292300000005</v>
      </c>
      <c r="F22" s="123" t="s">
        <v>105</v>
      </c>
    </row>
    <row r="23" spans="1:15" ht="15" customHeight="1" x14ac:dyDescent="0.25">
      <c r="A23" s="156">
        <v>2017</v>
      </c>
      <c r="B23" s="44" t="s">
        <v>66</v>
      </c>
      <c r="C23" s="122">
        <v>0</v>
      </c>
      <c r="D23" s="122">
        <v>1</v>
      </c>
      <c r="E23" s="124">
        <v>851.30168200000003</v>
      </c>
      <c r="F23" s="123" t="s">
        <v>105</v>
      </c>
    </row>
    <row r="24" spans="1:15" ht="15" customHeight="1" x14ac:dyDescent="0.25">
      <c r="A24" s="156">
        <v>2018</v>
      </c>
      <c r="B24" s="44" t="s">
        <v>66</v>
      </c>
      <c r="C24" s="122">
        <v>1</v>
      </c>
      <c r="D24" s="122">
        <v>11</v>
      </c>
      <c r="E24" s="124">
        <v>890.86147500000004</v>
      </c>
      <c r="F24" s="123">
        <v>890.86147500000004</v>
      </c>
    </row>
    <row r="25" spans="1:15" ht="15" customHeight="1" x14ac:dyDescent="0.25">
      <c r="A25" s="156" t="s">
        <v>123</v>
      </c>
      <c r="B25" s="44" t="s">
        <v>66</v>
      </c>
      <c r="C25" s="208">
        <v>2</v>
      </c>
      <c r="D25" s="122">
        <v>3</v>
      </c>
      <c r="E25" s="124">
        <v>927.96113500000001</v>
      </c>
      <c r="F25" s="123">
        <v>463.98056750000001</v>
      </c>
    </row>
    <row r="26" spans="1:15" ht="15" customHeight="1" x14ac:dyDescent="0.25">
      <c r="A26" s="17"/>
      <c r="B26" s="17"/>
      <c r="E26" s="17"/>
      <c r="F26" s="18"/>
    </row>
    <row r="27" spans="1:15" s="171" customFormat="1" ht="15" customHeight="1" x14ac:dyDescent="0.2">
      <c r="A27" s="170" t="s">
        <v>49</v>
      </c>
      <c r="B27" s="170"/>
      <c r="E27" s="172"/>
      <c r="F27" s="173"/>
    </row>
    <row r="28" spans="1:15" s="171" customFormat="1" ht="15" customHeight="1" x14ac:dyDescent="0.2">
      <c r="A28" s="227" t="s">
        <v>93</v>
      </c>
      <c r="B28" s="227"/>
      <c r="C28" s="227"/>
      <c r="D28" s="227"/>
      <c r="E28" s="227"/>
      <c r="F28" s="227"/>
    </row>
    <row r="29" spans="1:15" s="171" customFormat="1" ht="105" customHeight="1" x14ac:dyDescent="0.2">
      <c r="A29" s="216" t="s">
        <v>100</v>
      </c>
      <c r="B29" s="216"/>
      <c r="C29" s="216"/>
      <c r="D29" s="216"/>
      <c r="E29" s="216"/>
      <c r="F29" s="216"/>
      <c r="G29" s="187"/>
      <c r="H29" s="187"/>
      <c r="I29" s="187"/>
      <c r="J29" s="187"/>
      <c r="K29" s="187"/>
      <c r="L29" s="187"/>
      <c r="M29" s="187"/>
      <c r="N29" s="187"/>
      <c r="O29" s="187"/>
    </row>
    <row r="30" spans="1:15" s="171" customFormat="1" ht="15" customHeight="1" x14ac:dyDescent="0.2">
      <c r="A30" s="226" t="s">
        <v>110</v>
      </c>
      <c r="B30" s="226"/>
      <c r="C30" s="226"/>
      <c r="D30" s="226"/>
      <c r="E30" s="226"/>
      <c r="F30" s="226"/>
    </row>
  </sheetData>
  <mergeCells count="8">
    <mergeCell ref="A29:F29"/>
    <mergeCell ref="A1:F1"/>
    <mergeCell ref="A2:F2"/>
    <mergeCell ref="A30:F30"/>
    <mergeCell ref="A28:F28"/>
    <mergeCell ref="C4:D4"/>
    <mergeCell ref="E4:E5"/>
    <mergeCell ref="F4:F5"/>
  </mergeCells>
  <printOptions horizontalCentered="1" verticalCentered="1"/>
  <pageMargins left="0.75" right="0.75" top="0" bottom="0" header="0.5" footer="0.25"/>
  <pageSetup orientation="landscape" verticalDpi="597"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8"/>
  <sheetViews>
    <sheetView workbookViewId="0">
      <selection sqref="A1:E1"/>
    </sheetView>
  </sheetViews>
  <sheetFormatPr defaultColWidth="9.140625" defaultRowHeight="14.25" x14ac:dyDescent="0.25"/>
  <cols>
    <col min="1" max="1" width="5.5703125" style="49" bestFit="1" customWidth="1"/>
    <col min="2" max="2" width="1.28515625" style="49" customWidth="1"/>
    <col min="3" max="3" width="11.140625" style="49" bestFit="1" customWidth="1"/>
    <col min="4" max="4" width="21" style="49" bestFit="1" customWidth="1"/>
    <col min="5" max="5" width="33.5703125" style="49" bestFit="1" customWidth="1"/>
    <col min="6" max="16384" width="9.140625" style="49"/>
  </cols>
  <sheetData>
    <row r="1" spans="1:16" ht="14.25" customHeight="1" x14ac:dyDescent="0.25">
      <c r="A1" s="223" t="s">
        <v>111</v>
      </c>
      <c r="B1" s="223"/>
      <c r="C1" s="223"/>
      <c r="D1" s="223"/>
      <c r="E1" s="223"/>
    </row>
    <row r="2" spans="1:16" ht="14.25" customHeight="1" x14ac:dyDescent="0.25">
      <c r="A2" s="223" t="s">
        <v>90</v>
      </c>
      <c r="B2" s="223"/>
      <c r="C2" s="223"/>
      <c r="D2" s="223"/>
      <c r="E2" s="223"/>
    </row>
    <row r="3" spans="1:16" ht="14.25" customHeight="1" x14ac:dyDescent="0.25">
      <c r="A3" s="50"/>
      <c r="B3" s="50"/>
      <c r="C3" s="50"/>
      <c r="D3" s="50"/>
      <c r="E3" s="50"/>
    </row>
    <row r="4" spans="1:16" s="48" customFormat="1" ht="15" x14ac:dyDescent="0.35">
      <c r="A4" s="131" t="s">
        <v>14</v>
      </c>
      <c r="B4" s="144"/>
      <c r="C4" s="139" t="s">
        <v>53</v>
      </c>
      <c r="D4" s="139" t="s">
        <v>55</v>
      </c>
      <c r="E4" s="139" t="s">
        <v>54</v>
      </c>
    </row>
    <row r="5" spans="1:16" ht="14.25" customHeight="1" x14ac:dyDescent="0.25">
      <c r="A5" s="180">
        <v>2000</v>
      </c>
      <c r="B5" s="51" t="s">
        <v>66</v>
      </c>
      <c r="C5" s="52">
        <v>3</v>
      </c>
      <c r="D5" s="191">
        <v>18.299257000000001</v>
      </c>
      <c r="E5" s="191">
        <v>0.163941082416625</v>
      </c>
    </row>
    <row r="6" spans="1:16" ht="14.25" customHeight="1" x14ac:dyDescent="0.25">
      <c r="A6" s="180" t="s">
        <v>91</v>
      </c>
      <c r="B6" s="51" t="s">
        <v>66</v>
      </c>
      <c r="C6" s="52">
        <v>5</v>
      </c>
      <c r="D6" s="191">
        <v>17.814191000000001</v>
      </c>
      <c r="E6" s="191">
        <v>5.6135021792457503E-2</v>
      </c>
    </row>
    <row r="7" spans="1:16" ht="14.25" customHeight="1" x14ac:dyDescent="0.25">
      <c r="A7" s="180">
        <v>2002</v>
      </c>
      <c r="B7" s="51" t="s">
        <v>66</v>
      </c>
      <c r="C7" s="52">
        <v>1</v>
      </c>
      <c r="D7" s="191">
        <v>17.290198</v>
      </c>
      <c r="E7" s="191">
        <v>5.7836237618562797E-2</v>
      </c>
      <c r="P7" s="192"/>
    </row>
    <row r="8" spans="1:16" ht="14.25" customHeight="1" x14ac:dyDescent="0.25">
      <c r="A8" s="180">
        <v>2003</v>
      </c>
      <c r="B8" s="51" t="s">
        <v>66</v>
      </c>
      <c r="C8" s="52">
        <v>2</v>
      </c>
      <c r="D8" s="191">
        <v>17.467700000000001</v>
      </c>
      <c r="E8" s="191">
        <v>0.114497043113862</v>
      </c>
      <c r="P8" s="192"/>
    </row>
    <row r="9" spans="1:16" ht="14.25" customHeight="1" x14ac:dyDescent="0.25">
      <c r="A9" s="180">
        <v>2004</v>
      </c>
      <c r="B9" s="51"/>
      <c r="C9" s="52">
        <v>4</v>
      </c>
      <c r="D9" s="191">
        <v>18.882503</v>
      </c>
      <c r="E9" s="191">
        <v>0.21183632275869399</v>
      </c>
    </row>
    <row r="10" spans="1:16" ht="14.25" customHeight="1" x14ac:dyDescent="0.25">
      <c r="A10" s="180">
        <v>2005</v>
      </c>
      <c r="B10" s="51" t="s">
        <v>66</v>
      </c>
      <c r="C10" s="52">
        <v>1</v>
      </c>
      <c r="D10" s="191">
        <v>19.390028999999998</v>
      </c>
      <c r="E10" s="191">
        <v>5.1572898627433701E-2</v>
      </c>
      <c r="M10" s="192"/>
    </row>
    <row r="11" spans="1:16" ht="14.25" customHeight="1" x14ac:dyDescent="0.25">
      <c r="A11" s="180">
        <v>2006</v>
      </c>
      <c r="B11" s="51" t="s">
        <v>66</v>
      </c>
      <c r="C11" s="52">
        <v>2</v>
      </c>
      <c r="D11" s="191">
        <v>19.263209</v>
      </c>
      <c r="E11" s="191">
        <v>0.103824861164098</v>
      </c>
      <c r="M11" s="192"/>
      <c r="P11" s="192"/>
    </row>
    <row r="12" spans="1:16" ht="14.25" customHeight="1" x14ac:dyDescent="0.25">
      <c r="A12" s="180">
        <v>2007</v>
      </c>
      <c r="B12" s="51" t="s">
        <v>66</v>
      </c>
      <c r="C12" s="52">
        <v>0</v>
      </c>
      <c r="D12" s="191">
        <v>19.637322000000001</v>
      </c>
      <c r="E12" s="191">
        <v>0</v>
      </c>
    </row>
    <row r="13" spans="1:16" ht="14.25" customHeight="1" x14ac:dyDescent="0.25">
      <c r="A13" s="180">
        <v>2008</v>
      </c>
      <c r="B13" s="51" t="s">
        <v>66</v>
      </c>
      <c r="C13" s="52">
        <v>4</v>
      </c>
      <c r="D13" s="191">
        <v>19.126766</v>
      </c>
      <c r="E13" s="191">
        <v>0.209131015666736</v>
      </c>
    </row>
    <row r="14" spans="1:16" ht="14.25" customHeight="1" x14ac:dyDescent="0.25">
      <c r="A14" s="180">
        <v>2009</v>
      </c>
      <c r="B14" s="51" t="s">
        <v>66</v>
      </c>
      <c r="C14" s="52">
        <v>2</v>
      </c>
      <c r="D14" s="191">
        <v>17.626832</v>
      </c>
      <c r="E14" s="191">
        <v>0.113463383550714</v>
      </c>
      <c r="M14" s="192"/>
    </row>
    <row r="15" spans="1:16" ht="14.25" customHeight="1" x14ac:dyDescent="0.25">
      <c r="A15" s="180">
        <v>2010</v>
      </c>
      <c r="B15" s="51" t="s">
        <v>66</v>
      </c>
      <c r="C15" s="52">
        <v>1</v>
      </c>
      <c r="D15" s="191">
        <v>17.750986000000001</v>
      </c>
      <c r="E15" s="191">
        <v>5.6334898805057897E-2</v>
      </c>
    </row>
    <row r="16" spans="1:16" ht="14.25" customHeight="1" x14ac:dyDescent="0.25">
      <c r="A16" s="180">
        <v>2011</v>
      </c>
      <c r="B16" s="51" t="s">
        <v>66</v>
      </c>
      <c r="C16" s="52">
        <v>0</v>
      </c>
      <c r="D16" s="191">
        <v>17.962965000000001</v>
      </c>
      <c r="E16" s="191">
        <v>0</v>
      </c>
      <c r="P16" s="192"/>
    </row>
    <row r="17" spans="1:16" ht="14.25" customHeight="1" x14ac:dyDescent="0.25">
      <c r="A17" s="180">
        <v>2012</v>
      </c>
      <c r="B17" s="51" t="s">
        <v>66</v>
      </c>
      <c r="C17" s="52">
        <v>0</v>
      </c>
      <c r="D17" s="191">
        <v>17.722235999999999</v>
      </c>
      <c r="E17" s="191">
        <v>0</v>
      </c>
    </row>
    <row r="18" spans="1:16" ht="14.25" customHeight="1" x14ac:dyDescent="0.25">
      <c r="A18" s="180">
        <v>2013</v>
      </c>
      <c r="B18" s="51" t="s">
        <v>66</v>
      </c>
      <c r="C18" s="52">
        <v>2</v>
      </c>
      <c r="D18" s="191">
        <v>17.779641000000002</v>
      </c>
      <c r="E18" s="191">
        <v>0.11248821053248501</v>
      </c>
    </row>
    <row r="19" spans="1:16" ht="14.25" customHeight="1" x14ac:dyDescent="0.25">
      <c r="A19" s="180">
        <v>2014</v>
      </c>
      <c r="B19" s="51" t="s">
        <v>66</v>
      </c>
      <c r="C19" s="52">
        <v>0</v>
      </c>
      <c r="D19" s="191">
        <v>17.742826000000001</v>
      </c>
      <c r="E19" s="191">
        <v>0</v>
      </c>
      <c r="M19" s="192"/>
    </row>
    <row r="20" spans="1:16" ht="14.25" customHeight="1" x14ac:dyDescent="0.25">
      <c r="A20" s="180">
        <v>2015</v>
      </c>
      <c r="B20" s="51" t="s">
        <v>66</v>
      </c>
      <c r="C20" s="52">
        <v>0</v>
      </c>
      <c r="D20" s="191">
        <v>17.92578</v>
      </c>
      <c r="E20" s="191">
        <v>0</v>
      </c>
    </row>
    <row r="21" spans="1:16" ht="14.25" customHeight="1" x14ac:dyDescent="0.25">
      <c r="A21" s="180">
        <v>2016</v>
      </c>
      <c r="B21" s="51" t="s">
        <v>66</v>
      </c>
      <c r="C21" s="52">
        <v>0</v>
      </c>
      <c r="D21" s="191">
        <v>18.294056999999999</v>
      </c>
      <c r="E21" s="191">
        <v>0</v>
      </c>
    </row>
    <row r="22" spans="1:16" ht="14.25" customHeight="1" x14ac:dyDescent="0.25">
      <c r="A22" s="180">
        <v>2017</v>
      </c>
      <c r="B22" s="51" t="s">
        <v>66</v>
      </c>
      <c r="C22" s="52">
        <v>0</v>
      </c>
      <c r="D22" s="191">
        <v>18.581388</v>
      </c>
      <c r="E22" s="191">
        <v>0</v>
      </c>
    </row>
    <row r="23" spans="1:16" ht="14.25" customHeight="1" x14ac:dyDescent="0.25">
      <c r="A23" s="180">
        <v>2018</v>
      </c>
      <c r="B23" s="51" t="s">
        <v>66</v>
      </c>
      <c r="C23" s="52">
        <v>0</v>
      </c>
      <c r="D23" s="191">
        <v>19.288295999999999</v>
      </c>
      <c r="E23" s="191">
        <v>0</v>
      </c>
    </row>
    <row r="24" spans="1:16" ht="14.25" customHeight="1" x14ac:dyDescent="0.25">
      <c r="A24" s="180" t="s">
        <v>122</v>
      </c>
      <c r="B24" s="51" t="s">
        <v>66</v>
      </c>
      <c r="C24" s="52">
        <v>1</v>
      </c>
      <c r="D24" s="191">
        <v>19.786546999999999</v>
      </c>
      <c r="E24" s="191">
        <v>5.0539389212276402E-2</v>
      </c>
    </row>
    <row r="25" spans="1:16" ht="14.25" customHeight="1" x14ac:dyDescent="0.25">
      <c r="A25" s="54"/>
      <c r="B25" s="54"/>
      <c r="C25" s="54"/>
      <c r="D25" s="55"/>
      <c r="E25" s="56"/>
      <c r="P25" s="192"/>
    </row>
    <row r="26" spans="1:16" s="168" customFormat="1" ht="15" customHeight="1" x14ac:dyDescent="0.25">
      <c r="A26" s="166" t="s">
        <v>49</v>
      </c>
      <c r="B26" s="166"/>
    </row>
    <row r="27" spans="1:16" s="168" customFormat="1" ht="60" customHeight="1" x14ac:dyDescent="0.25">
      <c r="A27" s="216" t="s">
        <v>101</v>
      </c>
      <c r="B27" s="216"/>
      <c r="C27" s="216"/>
      <c r="D27" s="216"/>
      <c r="E27" s="216"/>
      <c r="F27" s="169"/>
    </row>
    <row r="28" spans="1:16" s="155" customFormat="1" ht="15" customHeight="1" x14ac:dyDescent="0.25">
      <c r="A28" s="229" t="s">
        <v>108</v>
      </c>
      <c r="B28" s="229"/>
      <c r="C28" s="229"/>
      <c r="D28" s="229"/>
      <c r="E28" s="229"/>
    </row>
  </sheetData>
  <mergeCells count="4">
    <mergeCell ref="A1:E1"/>
    <mergeCell ref="A2:E2"/>
    <mergeCell ref="A28:E28"/>
    <mergeCell ref="A27:E27"/>
  </mergeCells>
  <printOptions horizontalCentered="1" verticalCentered="1"/>
  <pageMargins left="0.75" right="0.75" top="0" bottom="0" header="0.5" footer="0.25"/>
  <pageSetup orientation="landscape" verticalDpi="597"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33"/>
  <sheetViews>
    <sheetView zoomScaleNormal="100" workbookViewId="0">
      <selection activeCell="F20" sqref="F20:F23"/>
    </sheetView>
  </sheetViews>
  <sheetFormatPr defaultColWidth="9.140625" defaultRowHeight="11.25" x14ac:dyDescent="0.25"/>
  <cols>
    <col min="1" max="1" width="5.5703125" style="57" customWidth="1"/>
    <col min="2" max="2" width="1.28515625" style="59" customWidth="1"/>
    <col min="3" max="3" width="4.28515625" style="57" customWidth="1"/>
    <col min="4" max="5" width="5.85546875" style="57" customWidth="1"/>
    <col min="6" max="6" width="8.140625" style="57" customWidth="1"/>
    <col min="7" max="7" width="12.85546875" style="64" customWidth="1"/>
    <col min="8" max="8" width="14.42578125" style="64" customWidth="1"/>
    <col min="9" max="9" width="11.28515625" style="64" customWidth="1"/>
    <col min="10" max="10" width="7.140625" style="61" customWidth="1"/>
    <col min="11" max="11" width="7" style="61" customWidth="1"/>
    <col min="12" max="12" width="7.42578125" style="62" customWidth="1"/>
    <col min="13" max="13" width="7.7109375" style="62" customWidth="1"/>
    <col min="14" max="15" width="6.7109375" style="61" customWidth="1"/>
    <col min="16" max="16384" width="9.140625" style="57"/>
  </cols>
  <sheetData>
    <row r="1" spans="1:33" ht="14.25" customHeight="1" x14ac:dyDescent="0.25">
      <c r="A1" s="230" t="s">
        <v>112</v>
      </c>
      <c r="B1" s="230"/>
      <c r="C1" s="230"/>
      <c r="D1" s="230"/>
      <c r="E1" s="230"/>
      <c r="F1" s="230"/>
      <c r="G1" s="230"/>
      <c r="H1" s="230"/>
      <c r="I1" s="230"/>
      <c r="J1" s="230"/>
      <c r="K1" s="230"/>
      <c r="L1" s="230"/>
      <c r="M1" s="230"/>
      <c r="N1" s="230"/>
      <c r="O1" s="230"/>
    </row>
    <row r="2" spans="1:33" ht="14.25" customHeight="1" x14ac:dyDescent="0.25">
      <c r="A2" s="230" t="s">
        <v>143</v>
      </c>
      <c r="B2" s="230"/>
      <c r="C2" s="230"/>
      <c r="D2" s="230"/>
      <c r="E2" s="230"/>
      <c r="F2" s="230"/>
      <c r="G2" s="230"/>
      <c r="H2" s="230"/>
      <c r="I2" s="230"/>
      <c r="J2" s="230"/>
      <c r="K2" s="230"/>
      <c r="L2" s="230"/>
      <c r="M2" s="230"/>
      <c r="N2" s="230"/>
      <c r="O2" s="230"/>
    </row>
    <row r="3" spans="1:33" ht="14.25" customHeight="1" x14ac:dyDescent="0.25">
      <c r="A3" s="65"/>
      <c r="B3" s="66"/>
      <c r="C3" s="65"/>
      <c r="D3" s="65"/>
      <c r="E3" s="65"/>
      <c r="F3" s="65"/>
      <c r="G3" s="67"/>
      <c r="H3" s="67"/>
      <c r="I3" s="67"/>
      <c r="J3" s="70"/>
      <c r="K3" s="70"/>
      <c r="L3" s="71"/>
      <c r="M3" s="71"/>
      <c r="N3" s="70"/>
      <c r="O3" s="70"/>
    </row>
    <row r="4" spans="1:33" s="43" customFormat="1" ht="50.1" customHeight="1" x14ac:dyDescent="0.35">
      <c r="A4" s="128"/>
      <c r="B4" s="129"/>
      <c r="C4" s="219" t="s">
        <v>0</v>
      </c>
      <c r="D4" s="219"/>
      <c r="E4" s="219" t="s">
        <v>1</v>
      </c>
      <c r="F4" s="219"/>
      <c r="G4" s="221" t="s">
        <v>76</v>
      </c>
      <c r="H4" s="221"/>
      <c r="I4" s="221"/>
      <c r="J4" s="220" t="s">
        <v>57</v>
      </c>
      <c r="K4" s="220"/>
      <c r="L4" s="233" t="s">
        <v>59</v>
      </c>
      <c r="M4" s="233"/>
      <c r="N4" s="220" t="s">
        <v>58</v>
      </c>
      <c r="O4" s="220"/>
    </row>
    <row r="5" spans="1:33" s="72" customFormat="1" ht="15" x14ac:dyDescent="0.25">
      <c r="A5" s="186" t="s">
        <v>14</v>
      </c>
      <c r="B5" s="130"/>
      <c r="C5" s="184" t="s">
        <v>2</v>
      </c>
      <c r="D5" s="184" t="s">
        <v>3</v>
      </c>
      <c r="E5" s="184" t="s">
        <v>4</v>
      </c>
      <c r="F5" s="184" t="s">
        <v>5</v>
      </c>
      <c r="G5" s="185" t="s">
        <v>6</v>
      </c>
      <c r="H5" s="185" t="s">
        <v>56</v>
      </c>
      <c r="I5" s="185" t="s">
        <v>7</v>
      </c>
      <c r="J5" s="185" t="s">
        <v>2</v>
      </c>
      <c r="K5" s="185" t="s">
        <v>3</v>
      </c>
      <c r="L5" s="185" t="s">
        <v>2</v>
      </c>
      <c r="M5" s="185" t="s">
        <v>3</v>
      </c>
      <c r="N5" s="185" t="s">
        <v>2</v>
      </c>
      <c r="O5" s="185" t="s">
        <v>3</v>
      </c>
    </row>
    <row r="6" spans="1:33" s="65" customFormat="1" ht="14.25" customHeight="1" x14ac:dyDescent="0.25">
      <c r="A6" s="113">
        <v>2000</v>
      </c>
      <c r="B6" s="58" t="s">
        <v>66</v>
      </c>
      <c r="C6" s="69">
        <v>56</v>
      </c>
      <c r="D6" s="69">
        <v>3</v>
      </c>
      <c r="E6" s="69">
        <v>92</v>
      </c>
      <c r="F6" s="69">
        <v>92</v>
      </c>
      <c r="G6" s="99">
        <v>18299257</v>
      </c>
      <c r="H6" s="99">
        <v>7524027000</v>
      </c>
      <c r="I6" s="99">
        <v>11468229</v>
      </c>
      <c r="J6" s="195">
        <v>0.30602335384436602</v>
      </c>
      <c r="K6" s="195">
        <v>1.63941082416625E-2</v>
      </c>
      <c r="L6" s="196">
        <v>7.44282283941831E-3</v>
      </c>
      <c r="M6" s="196">
        <v>3.98722652111695E-4</v>
      </c>
      <c r="N6" s="195">
        <v>0.48830556139051601</v>
      </c>
      <c r="O6" s="195">
        <v>2.6159226503063401E-2</v>
      </c>
    </row>
    <row r="7" spans="1:33" ht="14.25" customHeight="1" x14ac:dyDescent="0.25">
      <c r="A7" s="113" t="s">
        <v>94</v>
      </c>
      <c r="B7" s="58" t="s">
        <v>66</v>
      </c>
      <c r="C7" s="69">
        <v>46</v>
      </c>
      <c r="D7" s="69">
        <v>6</v>
      </c>
      <c r="E7" s="69">
        <v>531</v>
      </c>
      <c r="F7" s="69">
        <v>525</v>
      </c>
      <c r="G7" s="99">
        <v>17814191</v>
      </c>
      <c r="H7" s="99">
        <v>7294191000</v>
      </c>
      <c r="I7" s="99">
        <v>10954832</v>
      </c>
      <c r="J7" s="195">
        <v>0.23576709152832101</v>
      </c>
      <c r="K7" s="195">
        <v>1.1227004358491499E-2</v>
      </c>
      <c r="L7" s="196">
        <v>5.7580066110141598E-3</v>
      </c>
      <c r="M7" s="196">
        <v>2.7419079100067398E-4</v>
      </c>
      <c r="N7" s="195">
        <v>0.383392460970647</v>
      </c>
      <c r="O7" s="195">
        <v>1.8256783855745098E-2</v>
      </c>
      <c r="P7" s="148"/>
      <c r="Q7" s="148"/>
      <c r="R7" s="148"/>
      <c r="S7" s="148"/>
      <c r="T7" s="148"/>
      <c r="U7" s="148"/>
      <c r="V7" s="148"/>
      <c r="W7" s="148"/>
      <c r="X7" s="148"/>
      <c r="Y7" s="148"/>
      <c r="Z7" s="148"/>
      <c r="AA7" s="148"/>
      <c r="AB7" s="194"/>
      <c r="AC7" s="194"/>
      <c r="AD7" s="194"/>
      <c r="AE7" s="194"/>
      <c r="AF7" s="194"/>
      <c r="AG7" s="194"/>
    </row>
    <row r="8" spans="1:33" ht="14.25" customHeight="1" x14ac:dyDescent="0.25">
      <c r="A8" s="113">
        <v>2002</v>
      </c>
      <c r="B8" s="58" t="s">
        <v>66</v>
      </c>
      <c r="C8" s="69">
        <v>41</v>
      </c>
      <c r="D8" s="69">
        <v>0</v>
      </c>
      <c r="E8" s="69">
        <v>0</v>
      </c>
      <c r="F8" s="69">
        <v>0</v>
      </c>
      <c r="G8" s="99">
        <v>17290198</v>
      </c>
      <c r="H8" s="99">
        <v>7192501000</v>
      </c>
      <c r="I8" s="99">
        <v>10508473</v>
      </c>
      <c r="J8" s="195">
        <v>0.237128574236108</v>
      </c>
      <c r="K8" s="195">
        <v>0</v>
      </c>
      <c r="L8" s="196">
        <v>5.7003815501728804E-3</v>
      </c>
      <c r="M8" s="196">
        <v>0</v>
      </c>
      <c r="N8" s="195">
        <v>0.390161348846783</v>
      </c>
      <c r="O8" s="195">
        <v>0</v>
      </c>
      <c r="P8" s="148"/>
      <c r="Q8" s="148"/>
      <c r="R8" s="148"/>
      <c r="S8" s="148"/>
      <c r="T8" s="148"/>
      <c r="U8" s="148"/>
      <c r="V8" s="148"/>
      <c r="W8" s="148"/>
      <c r="X8" s="148"/>
      <c r="Y8" s="148"/>
      <c r="Z8" s="148"/>
      <c r="AA8" s="148"/>
      <c r="AB8" s="194"/>
      <c r="AC8" s="194"/>
      <c r="AD8" s="194"/>
      <c r="AE8" s="194"/>
      <c r="AF8" s="148"/>
      <c r="AG8" s="194"/>
    </row>
    <row r="9" spans="1:33" ht="14.25" customHeight="1" x14ac:dyDescent="0.25">
      <c r="A9" s="113">
        <v>2003</v>
      </c>
      <c r="B9" s="58" t="s">
        <v>66</v>
      </c>
      <c r="C9" s="69">
        <v>54</v>
      </c>
      <c r="D9" s="69">
        <v>2</v>
      </c>
      <c r="E9" s="69">
        <v>22</v>
      </c>
      <c r="F9" s="69">
        <v>21</v>
      </c>
      <c r="G9" s="99">
        <v>17467700</v>
      </c>
      <c r="H9" s="99">
        <v>7280383000</v>
      </c>
      <c r="I9" s="99">
        <v>10433164</v>
      </c>
      <c r="J9" s="195">
        <v>0.309142016407426</v>
      </c>
      <c r="K9" s="195">
        <v>1.14497043113862E-2</v>
      </c>
      <c r="L9" s="196">
        <v>7.4171921999158603E-3</v>
      </c>
      <c r="M9" s="196">
        <v>2.7471082221910601E-4</v>
      </c>
      <c r="N9" s="195">
        <v>0.51758028532859301</v>
      </c>
      <c r="O9" s="195">
        <v>1.91696401973553E-2</v>
      </c>
      <c r="P9" s="148"/>
      <c r="Q9" s="148"/>
      <c r="R9" s="148"/>
      <c r="S9" s="148"/>
      <c r="T9" s="148"/>
      <c r="U9" s="148"/>
      <c r="V9" s="148"/>
      <c r="W9" s="148"/>
      <c r="X9" s="148"/>
      <c r="Y9" s="148"/>
      <c r="Z9" s="148"/>
      <c r="AA9" s="148"/>
      <c r="AB9" s="194"/>
      <c r="AC9" s="194"/>
      <c r="AD9" s="194"/>
      <c r="AE9" s="148"/>
      <c r="AF9" s="194"/>
      <c r="AG9" s="148"/>
    </row>
    <row r="10" spans="1:33" ht="14.25" customHeight="1" x14ac:dyDescent="0.25">
      <c r="A10" s="113">
        <v>2004</v>
      </c>
      <c r="B10" s="58"/>
      <c r="C10" s="69">
        <v>30</v>
      </c>
      <c r="D10" s="69">
        <v>2</v>
      </c>
      <c r="E10" s="69">
        <v>14</v>
      </c>
      <c r="F10" s="69">
        <v>14</v>
      </c>
      <c r="G10" s="99">
        <v>18882503</v>
      </c>
      <c r="H10" s="99">
        <v>7930159000</v>
      </c>
      <c r="I10" s="99">
        <v>11023128</v>
      </c>
      <c r="J10" s="195">
        <v>0.15887724206902001</v>
      </c>
      <c r="K10" s="195">
        <v>1.0591816137934701E-2</v>
      </c>
      <c r="L10" s="196">
        <v>3.7830262924110299E-3</v>
      </c>
      <c r="M10" s="196">
        <v>2.52201752827402E-4</v>
      </c>
      <c r="N10" s="195">
        <v>0.27215505435480702</v>
      </c>
      <c r="O10" s="195">
        <v>1.8143670290320501E-2</v>
      </c>
      <c r="P10" s="148"/>
      <c r="Q10" s="148"/>
      <c r="R10" s="148"/>
      <c r="S10" s="148"/>
      <c r="T10" s="148"/>
      <c r="U10" s="148"/>
      <c r="V10" s="148"/>
      <c r="W10" s="148"/>
      <c r="X10" s="148"/>
      <c r="Y10" s="148"/>
      <c r="Z10" s="148"/>
      <c r="AA10" s="148"/>
      <c r="AB10" s="194"/>
      <c r="AC10" s="194"/>
      <c r="AD10" s="194"/>
      <c r="AE10" s="194"/>
      <c r="AF10" s="194"/>
      <c r="AG10" s="194"/>
    </row>
    <row r="11" spans="1:33" ht="14.25" customHeight="1" x14ac:dyDescent="0.25">
      <c r="A11" s="113">
        <v>2005</v>
      </c>
      <c r="B11" s="58" t="s">
        <v>66</v>
      </c>
      <c r="C11" s="69">
        <v>40</v>
      </c>
      <c r="D11" s="69">
        <v>3</v>
      </c>
      <c r="E11" s="69">
        <v>22</v>
      </c>
      <c r="F11" s="69">
        <v>20</v>
      </c>
      <c r="G11" s="99">
        <v>19390029</v>
      </c>
      <c r="H11" s="99">
        <v>8165643000</v>
      </c>
      <c r="I11" s="99">
        <v>11130407</v>
      </c>
      <c r="J11" s="195">
        <v>0.206291594509735</v>
      </c>
      <c r="K11" s="195">
        <v>1.5471869588230099E-2</v>
      </c>
      <c r="L11" s="196">
        <v>4.8985732048290598E-3</v>
      </c>
      <c r="M11" s="196">
        <v>3.6739299036217998E-4</v>
      </c>
      <c r="N11" s="195">
        <v>0.35937589703592998</v>
      </c>
      <c r="O11" s="195">
        <v>2.6953192277694799E-2</v>
      </c>
      <c r="P11" s="148"/>
      <c r="Q11" s="148"/>
      <c r="R11" s="148"/>
      <c r="S11" s="148"/>
      <c r="T11" s="148"/>
      <c r="U11" s="148"/>
      <c r="V11" s="148"/>
      <c r="W11" s="148"/>
      <c r="X11" s="148"/>
      <c r="Y11" s="148"/>
      <c r="Z11" s="148"/>
      <c r="AA11" s="148"/>
      <c r="AB11" s="148"/>
      <c r="AC11" s="194"/>
      <c r="AD11" s="194"/>
      <c r="AE11" s="194"/>
      <c r="AF11" s="148"/>
      <c r="AG11" s="194"/>
    </row>
    <row r="12" spans="1:33" ht="14.25" customHeight="1" x14ac:dyDescent="0.25">
      <c r="A12" s="113">
        <v>2006</v>
      </c>
      <c r="B12" s="58" t="s">
        <v>66</v>
      </c>
      <c r="C12" s="69">
        <v>33</v>
      </c>
      <c r="D12" s="69">
        <v>2</v>
      </c>
      <c r="E12" s="69">
        <v>50</v>
      </c>
      <c r="F12" s="69">
        <v>49</v>
      </c>
      <c r="G12" s="99">
        <v>19263209</v>
      </c>
      <c r="H12" s="99">
        <v>8139357000</v>
      </c>
      <c r="I12" s="99">
        <v>10820915</v>
      </c>
      <c r="J12" s="195">
        <v>0.171311020920761</v>
      </c>
      <c r="K12" s="195">
        <v>1.03824861164098E-2</v>
      </c>
      <c r="L12" s="196">
        <v>4.0543743197404896E-3</v>
      </c>
      <c r="M12" s="196">
        <v>2.4571965574184801E-4</v>
      </c>
      <c r="N12" s="195">
        <v>0.30496496830443598</v>
      </c>
      <c r="O12" s="195">
        <v>1.8482725351784E-2</v>
      </c>
      <c r="P12" s="148"/>
      <c r="Q12" s="148"/>
      <c r="R12" s="148"/>
      <c r="S12" s="148"/>
      <c r="T12" s="148"/>
      <c r="U12" s="148"/>
      <c r="V12" s="148"/>
      <c r="W12" s="148"/>
      <c r="X12" s="148"/>
      <c r="Y12" s="148"/>
      <c r="Z12" s="148"/>
      <c r="AA12" s="148"/>
      <c r="AB12" s="194"/>
      <c r="AC12" s="194"/>
      <c r="AD12" s="194"/>
      <c r="AE12" s="194"/>
      <c r="AF12" s="194"/>
      <c r="AG12" s="194"/>
    </row>
    <row r="13" spans="1:33" ht="14.25" customHeight="1" x14ac:dyDescent="0.25">
      <c r="A13" s="113">
        <v>2007</v>
      </c>
      <c r="B13" s="58" t="s">
        <v>66</v>
      </c>
      <c r="C13" s="69">
        <v>28</v>
      </c>
      <c r="D13" s="69">
        <v>1</v>
      </c>
      <c r="E13" s="69">
        <v>1</v>
      </c>
      <c r="F13" s="69">
        <v>1</v>
      </c>
      <c r="G13" s="99">
        <v>19637322</v>
      </c>
      <c r="H13" s="99">
        <v>8315905000</v>
      </c>
      <c r="I13" s="99">
        <v>10928432</v>
      </c>
      <c r="J13" s="195">
        <v>0.14258563362152901</v>
      </c>
      <c r="K13" s="195">
        <v>5.0923440579117704E-3</v>
      </c>
      <c r="L13" s="196">
        <v>3.3670418312859501E-3</v>
      </c>
      <c r="M13" s="196">
        <v>1.20251493974498E-4</v>
      </c>
      <c r="N13" s="195">
        <v>0.25621241912838</v>
      </c>
      <c r="O13" s="195">
        <v>9.1504435402992908E-3</v>
      </c>
      <c r="P13" s="148"/>
      <c r="Q13" s="148"/>
      <c r="R13" s="148"/>
      <c r="S13" s="148"/>
      <c r="T13" s="148"/>
      <c r="U13" s="148"/>
      <c r="V13" s="148"/>
      <c r="W13" s="148"/>
      <c r="X13" s="148"/>
      <c r="Y13" s="148"/>
      <c r="Z13" s="148"/>
      <c r="AA13" s="148"/>
      <c r="AB13" s="194"/>
      <c r="AC13" s="194"/>
      <c r="AD13" s="194"/>
      <c r="AE13" s="194"/>
      <c r="AF13" s="194"/>
      <c r="AG13" s="148"/>
    </row>
    <row r="14" spans="1:33" ht="14.25" customHeight="1" x14ac:dyDescent="0.25">
      <c r="A14" s="113">
        <v>2008</v>
      </c>
      <c r="B14" s="58" t="s">
        <v>66</v>
      </c>
      <c r="C14" s="69">
        <v>27</v>
      </c>
      <c r="D14" s="69">
        <v>2</v>
      </c>
      <c r="E14" s="69">
        <v>3</v>
      </c>
      <c r="F14" s="69">
        <v>1</v>
      </c>
      <c r="G14" s="99">
        <v>19126766</v>
      </c>
      <c r="H14" s="99">
        <v>8068288000</v>
      </c>
      <c r="I14" s="99">
        <v>10448133</v>
      </c>
      <c r="J14" s="195">
        <v>0.14116343557504701</v>
      </c>
      <c r="K14" s="195">
        <v>1.04565507833368E-2</v>
      </c>
      <c r="L14" s="196">
        <v>3.34643483227173E-3</v>
      </c>
      <c r="M14" s="196">
        <v>2.4788406164975803E-4</v>
      </c>
      <c r="N14" s="195">
        <v>0.25841937502135498</v>
      </c>
      <c r="O14" s="195">
        <v>1.9142175927507801E-2</v>
      </c>
      <c r="P14" s="148"/>
      <c r="Q14" s="148"/>
      <c r="R14" s="148"/>
      <c r="S14" s="148"/>
      <c r="T14" s="148"/>
      <c r="U14" s="148"/>
      <c r="V14" s="148"/>
      <c r="W14" s="148"/>
      <c r="X14" s="148"/>
      <c r="Y14" s="148"/>
      <c r="Z14" s="148"/>
      <c r="AA14" s="148"/>
      <c r="AB14" s="194"/>
      <c r="AC14" s="194"/>
      <c r="AD14" s="194"/>
      <c r="AE14" s="194"/>
      <c r="AF14" s="194"/>
      <c r="AG14" s="194"/>
    </row>
    <row r="15" spans="1:33" ht="14.25" customHeight="1" x14ac:dyDescent="0.25">
      <c r="A15" s="113">
        <v>2009</v>
      </c>
      <c r="B15" s="58" t="s">
        <v>66</v>
      </c>
      <c r="C15" s="69">
        <v>30</v>
      </c>
      <c r="D15" s="69">
        <v>2</v>
      </c>
      <c r="E15" s="69">
        <v>52</v>
      </c>
      <c r="F15" s="69">
        <v>51</v>
      </c>
      <c r="G15" s="99">
        <v>17626832</v>
      </c>
      <c r="H15" s="99">
        <v>7465598000</v>
      </c>
      <c r="I15" s="99">
        <v>9705056</v>
      </c>
      <c r="J15" s="195">
        <v>0.170195075326071</v>
      </c>
      <c r="K15" s="195">
        <v>1.13463383550714E-2</v>
      </c>
      <c r="L15" s="196">
        <v>4.01843228097736E-3</v>
      </c>
      <c r="M15" s="196">
        <v>2.6789548539849102E-4</v>
      </c>
      <c r="N15" s="195">
        <v>0.30911722714428402</v>
      </c>
      <c r="O15" s="195">
        <v>2.0607815142952301E-2</v>
      </c>
      <c r="P15" s="148"/>
      <c r="Q15" s="148"/>
      <c r="R15" s="148"/>
      <c r="S15" s="148"/>
      <c r="T15" s="148"/>
      <c r="U15" s="148"/>
      <c r="V15" s="148"/>
      <c r="W15" s="148"/>
      <c r="X15" s="148"/>
      <c r="Y15" s="148"/>
      <c r="Z15" s="148"/>
      <c r="AA15" s="148"/>
      <c r="AB15" s="194"/>
      <c r="AC15" s="194"/>
      <c r="AD15" s="194"/>
      <c r="AE15" s="194"/>
      <c r="AF15" s="148"/>
      <c r="AG15" s="194"/>
    </row>
    <row r="16" spans="1:33" ht="14.25" customHeight="1" x14ac:dyDescent="0.25">
      <c r="A16" s="113">
        <v>2010</v>
      </c>
      <c r="B16" s="58" t="s">
        <v>66</v>
      </c>
      <c r="C16" s="69">
        <v>30</v>
      </c>
      <c r="D16" s="69">
        <v>1</v>
      </c>
      <c r="E16" s="69">
        <v>2</v>
      </c>
      <c r="F16" s="69">
        <v>2</v>
      </c>
      <c r="G16" s="99">
        <v>17750986</v>
      </c>
      <c r="H16" s="99">
        <v>7598128000</v>
      </c>
      <c r="I16" s="99">
        <v>9633846</v>
      </c>
      <c r="J16" s="195">
        <v>0.16900469641517399</v>
      </c>
      <c r="K16" s="195">
        <v>5.63348988050579E-3</v>
      </c>
      <c r="L16" s="196">
        <v>3.9483409597732503E-3</v>
      </c>
      <c r="M16" s="196">
        <v>1.3161136532577501E-4</v>
      </c>
      <c r="N16" s="195">
        <v>0.31140211292561698</v>
      </c>
      <c r="O16" s="195">
        <v>1.0380070430853899E-2</v>
      </c>
      <c r="P16" s="148"/>
      <c r="Q16" s="148"/>
      <c r="R16" s="148"/>
      <c r="S16" s="148"/>
      <c r="T16" s="148"/>
      <c r="U16" s="148"/>
      <c r="V16" s="148"/>
      <c r="W16" s="148"/>
      <c r="X16" s="148"/>
      <c r="Y16" s="148"/>
      <c r="Z16" s="148"/>
      <c r="AA16" s="148"/>
      <c r="AB16" s="194"/>
      <c r="AC16" s="194"/>
      <c r="AD16" s="194"/>
      <c r="AE16" s="194"/>
      <c r="AF16" s="194"/>
      <c r="AG16" s="194"/>
    </row>
    <row r="17" spans="1:33" ht="14.25" customHeight="1" x14ac:dyDescent="0.25">
      <c r="A17" s="113">
        <v>2011</v>
      </c>
      <c r="B17" s="58" t="s">
        <v>66</v>
      </c>
      <c r="C17" s="69">
        <v>33</v>
      </c>
      <c r="D17" s="69">
        <v>0</v>
      </c>
      <c r="E17" s="69">
        <v>0</v>
      </c>
      <c r="F17" s="69">
        <v>0</v>
      </c>
      <c r="G17" s="99">
        <v>17962965</v>
      </c>
      <c r="H17" s="99">
        <v>7713557000</v>
      </c>
      <c r="I17" s="99">
        <v>9583947</v>
      </c>
      <c r="J17" s="195">
        <v>0.18371131937294299</v>
      </c>
      <c r="K17" s="195">
        <v>0</v>
      </c>
      <c r="L17" s="196">
        <v>4.2781819075168601E-3</v>
      </c>
      <c r="M17" s="196">
        <v>0</v>
      </c>
      <c r="N17" s="195">
        <v>0.34432577726066299</v>
      </c>
      <c r="O17" s="195">
        <v>0</v>
      </c>
      <c r="P17" s="148"/>
      <c r="Q17" s="148"/>
      <c r="R17" s="148"/>
      <c r="S17" s="148"/>
      <c r="T17" s="148"/>
      <c r="U17" s="148"/>
      <c r="V17" s="148"/>
      <c r="W17" s="148"/>
      <c r="X17" s="148"/>
      <c r="Y17" s="148"/>
      <c r="Z17" s="148"/>
      <c r="AA17" s="148"/>
      <c r="AB17" s="194"/>
      <c r="AC17" s="194"/>
      <c r="AD17" s="194"/>
      <c r="AE17" s="194"/>
      <c r="AF17" s="194"/>
      <c r="AG17" s="194"/>
    </row>
    <row r="18" spans="1:33" ht="14.25" customHeight="1" x14ac:dyDescent="0.25">
      <c r="A18" s="113">
        <v>2012</v>
      </c>
      <c r="B18" s="58" t="s">
        <v>66</v>
      </c>
      <c r="C18" s="69">
        <v>27</v>
      </c>
      <c r="D18" s="69">
        <v>0</v>
      </c>
      <c r="E18" s="69">
        <v>0</v>
      </c>
      <c r="F18" s="69">
        <v>0</v>
      </c>
      <c r="G18" s="99">
        <v>17722236</v>
      </c>
      <c r="H18" s="99">
        <v>7660072000</v>
      </c>
      <c r="I18" s="99">
        <v>9390678</v>
      </c>
      <c r="J18" s="195">
        <v>0.15235097873654299</v>
      </c>
      <c r="K18" s="195">
        <v>0</v>
      </c>
      <c r="L18" s="196">
        <v>3.52477104653847E-3</v>
      </c>
      <c r="M18" s="196">
        <v>0</v>
      </c>
      <c r="N18" s="195">
        <v>0.28751917593170601</v>
      </c>
      <c r="O18" s="195">
        <v>0</v>
      </c>
      <c r="P18" s="148"/>
      <c r="Q18" s="148"/>
      <c r="R18" s="148"/>
      <c r="S18" s="148"/>
      <c r="T18" s="148"/>
      <c r="U18" s="148"/>
      <c r="V18" s="148"/>
      <c r="W18" s="148"/>
      <c r="X18" s="148"/>
      <c r="Y18" s="148"/>
      <c r="Z18" s="148"/>
      <c r="AA18" s="148"/>
      <c r="AB18" s="194"/>
      <c r="AC18" s="194"/>
      <c r="AD18" s="194"/>
      <c r="AE18" s="148"/>
      <c r="AF18" s="194"/>
      <c r="AG18" s="148"/>
    </row>
    <row r="19" spans="1:33" ht="14.25" customHeight="1" x14ac:dyDescent="0.25">
      <c r="A19" s="113">
        <v>2013</v>
      </c>
      <c r="B19" s="58" t="s">
        <v>66</v>
      </c>
      <c r="C19" s="69">
        <v>22</v>
      </c>
      <c r="D19" s="69">
        <v>2</v>
      </c>
      <c r="E19" s="69">
        <v>9</v>
      </c>
      <c r="F19" s="69">
        <v>9</v>
      </c>
      <c r="G19" s="99">
        <v>17779641</v>
      </c>
      <c r="H19" s="99">
        <v>7672511158</v>
      </c>
      <c r="I19" s="99">
        <v>9401896</v>
      </c>
      <c r="J19" s="195">
        <v>0.123737031585733</v>
      </c>
      <c r="K19" s="195">
        <v>1.12488210532485E-2</v>
      </c>
      <c r="L19" s="196">
        <v>2.86737934255866E-3</v>
      </c>
      <c r="M19" s="196">
        <v>2.6067084932351398E-4</v>
      </c>
      <c r="N19" s="195">
        <v>0.23399535583035599</v>
      </c>
      <c r="O19" s="195">
        <v>2.12723050754869E-2</v>
      </c>
      <c r="P19" s="148"/>
      <c r="Q19" s="148"/>
      <c r="R19" s="148"/>
      <c r="S19" s="148"/>
      <c r="T19" s="148"/>
      <c r="U19" s="148"/>
      <c r="V19" s="148"/>
      <c r="W19" s="148"/>
      <c r="X19" s="148"/>
      <c r="Y19" s="148">
        <f>265/525</f>
        <v>0.50476190476190474</v>
      </c>
      <c r="Z19" s="148"/>
      <c r="AA19" s="148"/>
      <c r="AB19" s="194"/>
      <c r="AC19" s="194"/>
      <c r="AD19" s="194"/>
      <c r="AE19" s="148"/>
      <c r="AF19" s="194"/>
      <c r="AG19" s="148"/>
    </row>
    <row r="20" spans="1:33" ht="14.25" customHeight="1" x14ac:dyDescent="0.25">
      <c r="A20" s="113">
        <v>2014</v>
      </c>
      <c r="B20" s="58" t="s">
        <v>66</v>
      </c>
      <c r="C20" s="69">
        <v>31</v>
      </c>
      <c r="D20" s="69">
        <v>0</v>
      </c>
      <c r="E20" s="69">
        <v>0</v>
      </c>
      <c r="F20" s="69">
        <v>0</v>
      </c>
      <c r="G20" s="99">
        <v>17742826</v>
      </c>
      <c r="H20" s="99">
        <v>7690949524</v>
      </c>
      <c r="I20" s="99">
        <v>9178736</v>
      </c>
      <c r="J20" s="195">
        <v>0.17471850312909601</v>
      </c>
      <c r="K20" s="195">
        <v>0</v>
      </c>
      <c r="L20" s="196">
        <v>4.0307116700301999E-3</v>
      </c>
      <c r="M20" s="196">
        <v>0</v>
      </c>
      <c r="N20" s="195">
        <v>0.33773713504778902</v>
      </c>
      <c r="O20" s="195">
        <v>0</v>
      </c>
      <c r="P20" s="148"/>
      <c r="Q20" s="148"/>
      <c r="R20" s="148"/>
      <c r="S20" s="148"/>
      <c r="T20" s="148"/>
      <c r="U20" s="148"/>
      <c r="V20" s="148"/>
      <c r="W20" s="148"/>
      <c r="X20" s="148"/>
      <c r="Y20" s="148"/>
      <c r="Z20" s="148"/>
      <c r="AA20" s="148"/>
      <c r="AB20" s="148"/>
      <c r="AC20" s="194"/>
      <c r="AD20" s="194"/>
      <c r="AE20" s="194"/>
      <c r="AF20" s="148"/>
      <c r="AG20" s="194"/>
    </row>
    <row r="21" spans="1:33" ht="14.25" customHeight="1" x14ac:dyDescent="0.25">
      <c r="A21" s="113">
        <v>2015</v>
      </c>
      <c r="B21" s="58" t="s">
        <v>66</v>
      </c>
      <c r="C21" s="69">
        <v>28</v>
      </c>
      <c r="D21" s="69">
        <v>0</v>
      </c>
      <c r="E21" s="69">
        <v>0</v>
      </c>
      <c r="F21" s="69">
        <v>0</v>
      </c>
      <c r="G21" s="99">
        <v>17925780</v>
      </c>
      <c r="H21" s="99">
        <v>7822203105</v>
      </c>
      <c r="I21" s="99">
        <v>9107171</v>
      </c>
      <c r="J21" s="195">
        <v>0.15619961864978801</v>
      </c>
      <c r="K21" s="195">
        <v>0</v>
      </c>
      <c r="L21" s="196">
        <v>3.5795542028437301E-3</v>
      </c>
      <c r="M21" s="196">
        <v>0</v>
      </c>
      <c r="N21" s="195">
        <v>0.30745003031127899</v>
      </c>
      <c r="O21" s="195">
        <v>0</v>
      </c>
      <c r="P21" s="148"/>
      <c r="Q21" s="148"/>
      <c r="R21" s="148"/>
      <c r="S21" s="148"/>
      <c r="T21" s="148"/>
      <c r="U21" s="148"/>
      <c r="V21" s="148"/>
      <c r="W21" s="148"/>
      <c r="X21" s="148"/>
      <c r="Y21" s="148"/>
      <c r="Z21" s="148"/>
      <c r="AA21" s="148"/>
      <c r="AB21" s="148"/>
      <c r="AC21" s="194"/>
      <c r="AD21" s="194"/>
      <c r="AE21" s="148"/>
      <c r="AF21" s="148"/>
      <c r="AG21" s="148"/>
    </row>
    <row r="22" spans="1:33" ht="14.25" customHeight="1" x14ac:dyDescent="0.25">
      <c r="A22" s="113">
        <v>2016</v>
      </c>
      <c r="B22" s="58" t="s">
        <v>66</v>
      </c>
      <c r="C22" s="69">
        <v>30</v>
      </c>
      <c r="D22" s="69">
        <v>0</v>
      </c>
      <c r="E22" s="69">
        <v>0</v>
      </c>
      <c r="F22" s="69">
        <v>0</v>
      </c>
      <c r="G22" s="99">
        <v>18294057</v>
      </c>
      <c r="H22" s="99">
        <v>8016961206</v>
      </c>
      <c r="I22" s="99">
        <v>9242998</v>
      </c>
      <c r="J22" s="195">
        <v>0.16398768190128599</v>
      </c>
      <c r="K22" s="195">
        <v>0</v>
      </c>
      <c r="L22" s="196">
        <v>3.74206625542202E-3</v>
      </c>
      <c r="M22" s="196">
        <v>0</v>
      </c>
      <c r="N22" s="195">
        <v>0.32457001505355698</v>
      </c>
      <c r="O22" s="195">
        <v>0</v>
      </c>
      <c r="P22" s="148"/>
      <c r="Q22" s="148"/>
      <c r="R22" s="148"/>
      <c r="S22" s="148"/>
      <c r="T22" s="148"/>
      <c r="U22" s="148"/>
      <c r="V22" s="148"/>
      <c r="W22" s="148"/>
      <c r="X22" s="148"/>
      <c r="Y22" s="148"/>
      <c r="Z22" s="148"/>
      <c r="AA22" s="148"/>
      <c r="AB22" s="194"/>
      <c r="AC22" s="194"/>
      <c r="AD22" s="194"/>
      <c r="AE22" s="148"/>
      <c r="AF22" s="194"/>
      <c r="AG22" s="148"/>
    </row>
    <row r="23" spans="1:33" ht="14.25" customHeight="1" x14ac:dyDescent="0.25">
      <c r="A23" s="113">
        <v>2017</v>
      </c>
      <c r="B23" s="58" t="s">
        <v>66</v>
      </c>
      <c r="C23" s="69">
        <v>33</v>
      </c>
      <c r="D23" s="69">
        <v>0</v>
      </c>
      <c r="E23" s="69">
        <v>0</v>
      </c>
      <c r="F23" s="69">
        <v>0</v>
      </c>
      <c r="G23" s="99">
        <v>18581388</v>
      </c>
      <c r="H23" s="99">
        <v>8154971756</v>
      </c>
      <c r="I23" s="99">
        <v>9274238</v>
      </c>
      <c r="J23" s="195">
        <v>0.17759706648394599</v>
      </c>
      <c r="K23" s="195">
        <v>0</v>
      </c>
      <c r="L23" s="196">
        <v>4.0466111946642E-3</v>
      </c>
      <c r="M23" s="196">
        <v>0</v>
      </c>
      <c r="N23" s="195">
        <v>0.35582438147479101</v>
      </c>
      <c r="O23" s="195">
        <v>0</v>
      </c>
      <c r="P23" s="148"/>
      <c r="Q23" s="148"/>
      <c r="R23" s="148"/>
      <c r="S23" s="148"/>
      <c r="T23" s="148"/>
      <c r="U23" s="148"/>
      <c r="V23" s="148"/>
      <c r="W23" s="148"/>
      <c r="X23" s="148"/>
      <c r="Y23" s="148"/>
      <c r="Z23" s="148"/>
      <c r="AA23" s="148"/>
      <c r="AB23" s="148"/>
      <c r="AC23" s="194"/>
      <c r="AD23" s="194"/>
      <c r="AE23" s="148"/>
      <c r="AF23" s="148"/>
      <c r="AG23" s="148"/>
    </row>
    <row r="24" spans="1:33" ht="14.25" customHeight="1" x14ac:dyDescent="0.25">
      <c r="A24" s="113">
        <v>2018</v>
      </c>
      <c r="B24" s="58" t="s">
        <v>66</v>
      </c>
      <c r="C24" s="69">
        <v>31</v>
      </c>
      <c r="D24" s="69">
        <v>1</v>
      </c>
      <c r="E24" s="69">
        <v>1</v>
      </c>
      <c r="F24" s="69">
        <v>1</v>
      </c>
      <c r="G24" s="99">
        <v>19288296</v>
      </c>
      <c r="H24" s="99">
        <v>8473725686</v>
      </c>
      <c r="I24" s="99">
        <v>9526103</v>
      </c>
      <c r="J24" s="195">
        <v>0.160719225793714</v>
      </c>
      <c r="K24" s="195">
        <v>5.1844911546359502E-3</v>
      </c>
      <c r="L24" s="196">
        <v>3.6583671868464099E-3</v>
      </c>
      <c r="M24" s="196">
        <v>1.18011844736981E-4</v>
      </c>
      <c r="N24" s="195">
        <v>0.32542163358930698</v>
      </c>
      <c r="O24" s="195">
        <v>1.0497472051267999E-2</v>
      </c>
      <c r="P24" s="148"/>
      <c r="Q24" s="148"/>
      <c r="R24" s="148"/>
      <c r="S24" s="148"/>
      <c r="T24" s="148"/>
      <c r="U24" s="148"/>
      <c r="V24" s="148"/>
      <c r="W24" s="148"/>
      <c r="X24" s="148"/>
      <c r="Y24" s="148"/>
      <c r="Z24" s="148"/>
      <c r="AA24" s="148"/>
      <c r="AB24" s="148"/>
      <c r="AC24" s="194"/>
      <c r="AD24" s="194"/>
      <c r="AE24" s="148"/>
      <c r="AF24" s="148"/>
      <c r="AG24" s="148"/>
    </row>
    <row r="25" spans="1:33" ht="14.25" customHeight="1" x14ac:dyDescent="0.25">
      <c r="A25" s="113" t="s">
        <v>124</v>
      </c>
      <c r="B25" s="58" t="s">
        <v>66</v>
      </c>
      <c r="C25" s="85">
        <v>40</v>
      </c>
      <c r="D25" s="85">
        <v>2</v>
      </c>
      <c r="E25" s="85">
        <v>4</v>
      </c>
      <c r="F25" s="85">
        <v>4</v>
      </c>
      <c r="G25" s="99">
        <v>19786547</v>
      </c>
      <c r="H25" s="99">
        <v>8687564745</v>
      </c>
      <c r="I25" s="99">
        <v>9751448</v>
      </c>
      <c r="J25" s="195">
        <v>0.202157556849106</v>
      </c>
      <c r="K25" s="195">
        <v>1.0107877842455299E-2</v>
      </c>
      <c r="L25" s="197">
        <v>4.6042822326039503E-3</v>
      </c>
      <c r="M25" s="197">
        <v>2.3021411163019799E-4</v>
      </c>
      <c r="N25" s="195">
        <v>0.41019549096708502</v>
      </c>
      <c r="O25" s="195">
        <v>2.0509774548354301E-2</v>
      </c>
      <c r="P25" s="148"/>
      <c r="Q25" s="148"/>
      <c r="R25" s="148"/>
      <c r="S25" s="148"/>
      <c r="T25" s="148"/>
      <c r="U25" s="148"/>
      <c r="V25" s="148"/>
      <c r="W25" s="148"/>
      <c r="X25" s="148"/>
      <c r="Y25" s="148"/>
      <c r="Z25" s="148"/>
      <c r="AA25" s="148"/>
      <c r="AB25" s="148"/>
      <c r="AC25" s="194"/>
      <c r="AD25" s="194"/>
      <c r="AE25" s="194"/>
      <c r="AF25" s="148"/>
      <c r="AG25" s="148"/>
    </row>
    <row r="26" spans="1:33" ht="14.25" customHeight="1" x14ac:dyDescent="0.25">
      <c r="A26" s="68"/>
      <c r="B26" s="66"/>
      <c r="C26" s="65"/>
      <c r="D26" s="65"/>
      <c r="E26" s="65"/>
      <c r="F26" s="65"/>
      <c r="G26" s="67"/>
      <c r="H26" s="75"/>
      <c r="I26" s="67"/>
      <c r="J26" s="73"/>
      <c r="K26" s="74"/>
      <c r="L26" s="76"/>
      <c r="M26" s="76"/>
      <c r="N26" s="73"/>
      <c r="O26" s="74"/>
      <c r="P26" s="148"/>
      <c r="Q26" s="148"/>
      <c r="R26" s="148"/>
      <c r="S26" s="148"/>
      <c r="T26" s="148"/>
      <c r="U26" s="148"/>
      <c r="V26" s="148"/>
      <c r="W26" s="148"/>
      <c r="X26" s="148"/>
      <c r="Y26" s="148"/>
      <c r="Z26" s="148"/>
      <c r="AA26" s="148"/>
      <c r="AB26" s="148"/>
      <c r="AC26" s="194"/>
      <c r="AD26" s="194"/>
      <c r="AE26" s="194"/>
      <c r="AF26" s="148"/>
      <c r="AG26" s="194"/>
    </row>
    <row r="27" spans="1:33" s="155" customFormat="1" ht="15" customHeight="1" x14ac:dyDescent="0.25">
      <c r="A27" s="166" t="s">
        <v>49</v>
      </c>
      <c r="B27" s="153"/>
      <c r="C27" s="205"/>
      <c r="D27" s="205"/>
      <c r="E27" s="205"/>
      <c r="F27" s="205"/>
      <c r="G27" s="162"/>
      <c r="H27" s="162"/>
      <c r="I27" s="162"/>
      <c r="J27" s="167"/>
      <c r="K27" s="163"/>
      <c r="L27" s="164"/>
      <c r="M27" s="164"/>
      <c r="N27" s="163"/>
      <c r="O27" s="163"/>
      <c r="P27" s="205"/>
      <c r="Q27" s="205"/>
    </row>
    <row r="28" spans="1:33" s="203" customFormat="1" ht="15" customHeight="1" x14ac:dyDescent="0.25">
      <c r="A28" s="232" t="s">
        <v>95</v>
      </c>
      <c r="B28" s="232"/>
      <c r="C28" s="232"/>
      <c r="D28" s="232"/>
      <c r="E28" s="232"/>
      <c r="F28" s="232"/>
      <c r="G28" s="232"/>
      <c r="H28" s="232"/>
      <c r="I28" s="232"/>
      <c r="J28" s="232"/>
      <c r="K28" s="232"/>
      <c r="L28" s="232"/>
      <c r="M28" s="232"/>
      <c r="N28" s="232"/>
      <c r="O28" s="232"/>
      <c r="P28" s="202"/>
    </row>
    <row r="29" spans="1:33" s="155" customFormat="1" ht="60" customHeight="1" x14ac:dyDescent="0.25">
      <c r="A29" s="216" t="s">
        <v>103</v>
      </c>
      <c r="B29" s="216"/>
      <c r="C29" s="216"/>
      <c r="D29" s="216"/>
      <c r="E29" s="216"/>
      <c r="F29" s="216"/>
      <c r="G29" s="216"/>
      <c r="H29" s="216"/>
      <c r="I29" s="216"/>
      <c r="J29" s="216"/>
      <c r="K29" s="216"/>
      <c r="L29" s="216"/>
      <c r="M29" s="216"/>
      <c r="N29" s="216"/>
      <c r="O29" s="216"/>
      <c r="P29" s="154"/>
    </row>
    <row r="30" spans="1:33" s="155" customFormat="1" ht="15" customHeight="1" x14ac:dyDescent="0.25">
      <c r="A30" s="231" t="s">
        <v>113</v>
      </c>
      <c r="B30" s="231"/>
      <c r="C30" s="231"/>
      <c r="D30" s="231"/>
      <c r="E30" s="231"/>
      <c r="F30" s="231"/>
      <c r="G30" s="231"/>
      <c r="H30" s="231"/>
      <c r="I30" s="231"/>
      <c r="J30" s="231"/>
      <c r="K30" s="231"/>
      <c r="L30" s="231"/>
      <c r="M30" s="231"/>
      <c r="N30" s="231"/>
      <c r="O30" s="231"/>
      <c r="P30" s="154"/>
    </row>
    <row r="31" spans="1:33" ht="9.75" customHeight="1" x14ac:dyDescent="0.25">
      <c r="C31" s="60"/>
      <c r="E31" s="77"/>
      <c r="F31" s="78"/>
      <c r="G31" s="79"/>
      <c r="H31" s="77"/>
      <c r="I31" s="80"/>
      <c r="J31" s="80"/>
      <c r="K31" s="60"/>
      <c r="L31" s="60"/>
      <c r="M31" s="60"/>
      <c r="N31" s="60"/>
      <c r="O31" s="60"/>
      <c r="P31" s="60"/>
    </row>
    <row r="32" spans="1:33" ht="9.75" customHeight="1" x14ac:dyDescent="0.25">
      <c r="C32" s="60"/>
      <c r="E32" s="81"/>
      <c r="G32" s="79"/>
      <c r="H32" s="81"/>
      <c r="I32" s="82"/>
      <c r="J32" s="82"/>
      <c r="K32" s="60"/>
      <c r="L32" s="60"/>
      <c r="M32" s="60"/>
      <c r="N32" s="60"/>
      <c r="O32" s="60"/>
      <c r="P32" s="60"/>
    </row>
    <row r="33" spans="3:16" ht="9.9499999999999993" customHeight="1" x14ac:dyDescent="0.25">
      <c r="C33" s="60"/>
      <c r="E33" s="81"/>
      <c r="G33" s="79"/>
      <c r="H33" s="81"/>
      <c r="I33" s="82"/>
      <c r="J33" s="82"/>
      <c r="K33" s="60"/>
      <c r="L33" s="60"/>
      <c r="M33" s="60"/>
      <c r="N33" s="60"/>
      <c r="O33" s="60"/>
      <c r="P33" s="60"/>
    </row>
  </sheetData>
  <mergeCells count="11">
    <mergeCell ref="A1:O1"/>
    <mergeCell ref="A2:O2"/>
    <mergeCell ref="A30:O30"/>
    <mergeCell ref="A28:O28"/>
    <mergeCell ref="G4:I4"/>
    <mergeCell ref="A29:O29"/>
    <mergeCell ref="E4:F4"/>
    <mergeCell ref="C4:D4"/>
    <mergeCell ref="J4:K4"/>
    <mergeCell ref="L4:M4"/>
    <mergeCell ref="N4:O4"/>
  </mergeCells>
  <printOptions horizontalCentered="1" verticalCentered="1"/>
  <pageMargins left="0.75" right="0.75" top="0" bottom="0" header="0.5" footer="0.25"/>
  <pageSetup orientation="landscape" verticalDpi="597"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33"/>
  <sheetViews>
    <sheetView zoomScaleNormal="100" workbookViewId="0">
      <selection activeCell="A6" sqref="A6:A25"/>
    </sheetView>
  </sheetViews>
  <sheetFormatPr defaultColWidth="9.140625" defaultRowHeight="11.25" x14ac:dyDescent="0.2"/>
  <cols>
    <col min="1" max="1" width="5.5703125" style="13" customWidth="1"/>
    <col min="2" max="2" width="1.28515625" style="15" customWidth="1"/>
    <col min="3" max="3" width="4.28515625" style="13" customWidth="1"/>
    <col min="4" max="5" width="5.85546875" style="13" customWidth="1"/>
    <col min="6" max="6" width="8.140625" style="13" customWidth="1"/>
    <col min="7" max="7" width="12.85546875" style="2" customWidth="1"/>
    <col min="8" max="8" width="14.42578125" style="2" customWidth="1"/>
    <col min="9" max="9" width="11.28515625" style="2" customWidth="1"/>
    <col min="10" max="10" width="7.140625" style="5" customWidth="1"/>
    <col min="11" max="11" width="7" style="5" customWidth="1"/>
    <col min="12" max="12" width="7.42578125" style="19" customWidth="1"/>
    <col min="13" max="13" width="7.7109375" style="19" customWidth="1"/>
    <col min="14" max="15" width="6.7109375" style="5" customWidth="1"/>
    <col min="16" max="16" width="14.42578125" style="13" customWidth="1"/>
    <col min="17" max="19" width="11.7109375" style="13" bestFit="1" customWidth="1"/>
    <col min="20" max="20" width="16" style="13" bestFit="1" customWidth="1"/>
    <col min="21" max="21" width="14.7109375" style="13" bestFit="1" customWidth="1"/>
    <col min="22" max="16384" width="9.140625" style="13"/>
  </cols>
  <sheetData>
    <row r="1" spans="1:33" s="57" customFormat="1" ht="14.25" customHeight="1" x14ac:dyDescent="0.25">
      <c r="A1" s="230" t="s">
        <v>114</v>
      </c>
      <c r="B1" s="230"/>
      <c r="C1" s="230"/>
      <c r="D1" s="230"/>
      <c r="E1" s="230"/>
      <c r="F1" s="230"/>
      <c r="G1" s="230"/>
      <c r="H1" s="230"/>
      <c r="I1" s="230"/>
      <c r="J1" s="230"/>
      <c r="K1" s="230"/>
      <c r="L1" s="230"/>
      <c r="M1" s="230"/>
      <c r="N1" s="230"/>
      <c r="O1" s="230"/>
    </row>
    <row r="2" spans="1:33" s="57" customFormat="1" ht="14.25" customHeight="1" x14ac:dyDescent="0.25">
      <c r="A2" s="230" t="s">
        <v>144</v>
      </c>
      <c r="B2" s="230"/>
      <c r="C2" s="230"/>
      <c r="D2" s="230"/>
      <c r="E2" s="230"/>
      <c r="F2" s="230"/>
      <c r="G2" s="230"/>
      <c r="H2" s="230"/>
      <c r="I2" s="230"/>
      <c r="J2" s="230"/>
      <c r="K2" s="230"/>
      <c r="L2" s="230"/>
      <c r="M2" s="230"/>
      <c r="N2" s="230"/>
      <c r="O2" s="230"/>
    </row>
    <row r="3" spans="1:33" ht="14.25" customHeight="1" x14ac:dyDescent="0.2"/>
    <row r="4" spans="1:33" s="20" customFormat="1" ht="50.1" customHeight="1" x14ac:dyDescent="0.35">
      <c r="A4" s="128"/>
      <c r="B4" s="131"/>
      <c r="C4" s="219" t="s">
        <v>0</v>
      </c>
      <c r="D4" s="219"/>
      <c r="E4" s="219" t="s">
        <v>1</v>
      </c>
      <c r="F4" s="219"/>
      <c r="G4" s="221" t="s">
        <v>76</v>
      </c>
      <c r="H4" s="221"/>
      <c r="I4" s="221"/>
      <c r="J4" s="220" t="s">
        <v>57</v>
      </c>
      <c r="K4" s="220"/>
      <c r="L4" s="233" t="s">
        <v>59</v>
      </c>
      <c r="M4" s="233"/>
      <c r="N4" s="220" t="s">
        <v>58</v>
      </c>
      <c r="O4" s="220"/>
      <c r="P4" s="234" t="s">
        <v>149</v>
      </c>
      <c r="Q4" s="234"/>
      <c r="R4" s="234" t="s">
        <v>150</v>
      </c>
      <c r="S4" s="234"/>
    </row>
    <row r="5" spans="1:33" s="57" customFormat="1" ht="16.5" x14ac:dyDescent="0.35">
      <c r="A5" s="150" t="s">
        <v>14</v>
      </c>
      <c r="B5" s="157"/>
      <c r="C5" s="151" t="s">
        <v>2</v>
      </c>
      <c r="D5" s="151" t="s">
        <v>3</v>
      </c>
      <c r="E5" s="151" t="s">
        <v>4</v>
      </c>
      <c r="F5" s="151" t="s">
        <v>5</v>
      </c>
      <c r="G5" s="151" t="s">
        <v>6</v>
      </c>
      <c r="H5" s="151" t="s">
        <v>56</v>
      </c>
      <c r="I5" s="151" t="s">
        <v>7</v>
      </c>
      <c r="J5" s="151" t="s">
        <v>2</v>
      </c>
      <c r="K5" s="151" t="s">
        <v>3</v>
      </c>
      <c r="L5" s="151" t="s">
        <v>2</v>
      </c>
      <c r="M5" s="151" t="s">
        <v>3</v>
      </c>
      <c r="N5" s="151" t="s">
        <v>2</v>
      </c>
      <c r="O5" s="151" t="s">
        <v>3</v>
      </c>
      <c r="P5" s="57" t="s">
        <v>147</v>
      </c>
      <c r="Q5" s="148" t="s">
        <v>148</v>
      </c>
      <c r="R5" s="148" t="s">
        <v>147</v>
      </c>
      <c r="S5" s="212" t="s">
        <v>148</v>
      </c>
      <c r="T5" s="148"/>
      <c r="U5" s="148"/>
      <c r="V5" s="148"/>
      <c r="W5" s="148"/>
      <c r="X5" s="148"/>
      <c r="Y5" s="148"/>
      <c r="Z5" s="148"/>
      <c r="AA5" s="148"/>
      <c r="AB5" s="148"/>
      <c r="AC5" s="148"/>
      <c r="AD5" s="148"/>
      <c r="AE5" s="148"/>
      <c r="AF5" s="148"/>
      <c r="AG5" s="148"/>
    </row>
    <row r="6" spans="1:33" s="57" customFormat="1" ht="14.25" customHeight="1" x14ac:dyDescent="0.25">
      <c r="A6" s="113">
        <v>2000</v>
      </c>
      <c r="B6" s="58" t="s">
        <v>66</v>
      </c>
      <c r="C6" s="89">
        <v>49</v>
      </c>
      <c r="D6" s="89">
        <v>2</v>
      </c>
      <c r="E6" s="89">
        <v>89</v>
      </c>
      <c r="F6" s="89">
        <v>89</v>
      </c>
      <c r="G6" s="99">
        <v>17478519</v>
      </c>
      <c r="H6" s="99">
        <v>7152260000</v>
      </c>
      <c r="I6" s="99">
        <v>11053826</v>
      </c>
      <c r="J6" s="198">
        <v>0.28034411840042101</v>
      </c>
      <c r="K6" s="198">
        <v>1.1442617077568201E-2</v>
      </c>
      <c r="L6" s="199">
        <v>6.8509813681270001E-3</v>
      </c>
      <c r="M6" s="199">
        <v>2.7963189257661198E-4</v>
      </c>
      <c r="N6" s="198">
        <v>0.44328542895464401</v>
      </c>
      <c r="O6" s="198">
        <v>1.8093282814475298E-2</v>
      </c>
      <c r="P6" s="213">
        <f>F6/(H6/100000000)</f>
        <v>1.2443619219659241</v>
      </c>
      <c r="Q6" s="213">
        <v>1.2201699845035165</v>
      </c>
      <c r="R6" s="214">
        <f>D6/(H6/100000000)</f>
        <v>2.7963189257661215E-2</v>
      </c>
      <c r="S6" s="214">
        <v>1.3688110621051377</v>
      </c>
      <c r="T6" s="148"/>
      <c r="U6" s="148"/>
      <c r="V6" s="148"/>
      <c r="W6" s="148"/>
      <c r="X6" s="148"/>
      <c r="Y6" s="148"/>
      <c r="Z6" s="148"/>
      <c r="AA6" s="148"/>
      <c r="AB6" s="148"/>
      <c r="AC6" s="148"/>
      <c r="AD6" s="148"/>
      <c r="AE6" s="148"/>
      <c r="AF6" s="148"/>
      <c r="AG6" s="148"/>
    </row>
    <row r="7" spans="1:33" s="57" customFormat="1" ht="14.25" customHeight="1" x14ac:dyDescent="0.25">
      <c r="A7" s="113" t="s">
        <v>94</v>
      </c>
      <c r="B7" s="58" t="s">
        <v>66</v>
      </c>
      <c r="C7" s="89">
        <v>41</v>
      </c>
      <c r="D7" s="89">
        <v>6</v>
      </c>
      <c r="E7" s="89">
        <v>531</v>
      </c>
      <c r="F7" s="89">
        <v>525</v>
      </c>
      <c r="G7" s="99">
        <v>17157858</v>
      </c>
      <c r="H7" s="99">
        <v>6994939000</v>
      </c>
      <c r="I7" s="99">
        <v>10632880</v>
      </c>
      <c r="J7" s="198">
        <v>0.215644633496792</v>
      </c>
      <c r="K7" s="198">
        <v>1.1656466675502301E-2</v>
      </c>
      <c r="L7" s="199">
        <v>5.2895386221380901E-3</v>
      </c>
      <c r="M7" s="199">
        <v>2.8592100660205898E-4</v>
      </c>
      <c r="N7" s="198">
        <v>0.34797721783750002</v>
      </c>
      <c r="O7" s="198">
        <v>1.8809579342567599E-2</v>
      </c>
      <c r="P7" s="213">
        <f t="shared" ref="P7:P24" si="0">F7/(H7/100000000)</f>
        <v>7.5054264233040495</v>
      </c>
      <c r="Q7" s="213">
        <v>1.1896134704711347</v>
      </c>
      <c r="R7" s="214">
        <f t="shared" ref="R7:R25" si="1">D7/(H7/100000000)</f>
        <v>8.5776301980617711E-2</v>
      </c>
      <c r="S7" s="214">
        <v>1.3549061522419186</v>
      </c>
      <c r="T7" s="148"/>
      <c r="U7" s="148"/>
      <c r="V7" s="148"/>
      <c r="W7" s="148"/>
      <c r="X7" s="148"/>
      <c r="Y7" s="148"/>
      <c r="Z7" s="148"/>
      <c r="AA7" s="194"/>
      <c r="AB7" s="194"/>
      <c r="AC7" s="194"/>
      <c r="AD7" s="148"/>
      <c r="AE7" s="194"/>
      <c r="AF7" s="148"/>
      <c r="AG7" s="194"/>
    </row>
    <row r="8" spans="1:33" s="57" customFormat="1" ht="14.25" customHeight="1" x14ac:dyDescent="0.25">
      <c r="A8" s="113">
        <v>2002</v>
      </c>
      <c r="B8" s="58" t="s">
        <v>66</v>
      </c>
      <c r="C8" s="89">
        <v>34</v>
      </c>
      <c r="D8" s="89">
        <v>0</v>
      </c>
      <c r="E8" s="89">
        <v>0</v>
      </c>
      <c r="F8" s="89">
        <v>0</v>
      </c>
      <c r="G8" s="99">
        <v>16718781</v>
      </c>
      <c r="H8" s="99">
        <v>6927954000</v>
      </c>
      <c r="I8" s="99">
        <v>10276107</v>
      </c>
      <c r="J8" s="198">
        <v>0.203364108902437</v>
      </c>
      <c r="K8" s="198">
        <v>0</v>
      </c>
      <c r="L8" s="199">
        <v>4.9076538325745203E-3</v>
      </c>
      <c r="M8" s="199">
        <v>0</v>
      </c>
      <c r="N8" s="198">
        <v>0.33086459687506198</v>
      </c>
      <c r="O8" s="198">
        <v>0</v>
      </c>
      <c r="P8" s="213">
        <f t="shared" si="0"/>
        <v>0</v>
      </c>
      <c r="Q8" s="213">
        <v>1.1975014533193815</v>
      </c>
      <c r="R8" s="214">
        <f t="shared" si="1"/>
        <v>0</v>
      </c>
      <c r="S8" s="214">
        <v>1.3515035460992908</v>
      </c>
      <c r="T8" s="148"/>
      <c r="U8" s="148"/>
      <c r="V8" s="148"/>
      <c r="W8" s="148"/>
      <c r="X8" s="148"/>
      <c r="Y8" s="148"/>
      <c r="Z8" s="148"/>
      <c r="AA8" s="194"/>
      <c r="AB8" s="194"/>
      <c r="AC8" s="194"/>
      <c r="AD8" s="194"/>
      <c r="AE8" s="194"/>
      <c r="AF8" s="148"/>
      <c r="AG8" s="194"/>
    </row>
    <row r="9" spans="1:33" s="57" customFormat="1" ht="14.25" customHeight="1" x14ac:dyDescent="0.25">
      <c r="A9" s="113">
        <v>2003</v>
      </c>
      <c r="B9" s="58" t="s">
        <v>66</v>
      </c>
      <c r="C9" s="89">
        <v>51</v>
      </c>
      <c r="D9" s="89">
        <v>2</v>
      </c>
      <c r="E9" s="89">
        <v>22</v>
      </c>
      <c r="F9" s="89">
        <v>21</v>
      </c>
      <c r="G9" s="99">
        <v>16887756</v>
      </c>
      <c r="H9" s="99">
        <v>7015935000</v>
      </c>
      <c r="I9" s="99">
        <v>10227924</v>
      </c>
      <c r="J9" s="198">
        <v>0.30199394164624399</v>
      </c>
      <c r="K9" s="198">
        <v>1.1842899672401701E-2</v>
      </c>
      <c r="L9" s="199">
        <v>7.2691665472955497E-3</v>
      </c>
      <c r="M9" s="199">
        <v>2.8506535479590401E-4</v>
      </c>
      <c r="N9" s="198">
        <v>0.49863491359536899</v>
      </c>
      <c r="O9" s="198">
        <v>1.9554310337073302E-2</v>
      </c>
      <c r="P9" s="213">
        <f t="shared" si="0"/>
        <v>0.29931862253569907</v>
      </c>
      <c r="Q9" s="213">
        <v>1.1605251375804497</v>
      </c>
      <c r="R9" s="214">
        <f t="shared" si="1"/>
        <v>2.8506535479590388E-2</v>
      </c>
      <c r="S9" s="214">
        <v>1.3279069116686877</v>
      </c>
      <c r="T9" s="148"/>
      <c r="U9" s="148"/>
      <c r="V9" s="148"/>
      <c r="W9" s="148"/>
      <c r="X9" s="148"/>
      <c r="Y9" s="148"/>
      <c r="Z9" s="148"/>
      <c r="AA9" s="194"/>
      <c r="AB9" s="148"/>
      <c r="AC9" s="194"/>
      <c r="AD9" s="194"/>
      <c r="AE9" s="194"/>
      <c r="AF9" s="148"/>
      <c r="AG9" s="148"/>
    </row>
    <row r="10" spans="1:33" s="57" customFormat="1" ht="14.25" customHeight="1" x14ac:dyDescent="0.25">
      <c r="A10" s="113">
        <v>2004</v>
      </c>
      <c r="B10" s="58"/>
      <c r="C10" s="89">
        <v>23</v>
      </c>
      <c r="D10" s="89">
        <v>1</v>
      </c>
      <c r="E10" s="89">
        <v>13</v>
      </c>
      <c r="F10" s="89">
        <v>13</v>
      </c>
      <c r="G10" s="99">
        <v>18184016</v>
      </c>
      <c r="H10" s="99">
        <v>7604248000</v>
      </c>
      <c r="I10" s="99">
        <v>10782989</v>
      </c>
      <c r="J10" s="198">
        <v>0.12648471052819099</v>
      </c>
      <c r="K10" s="198">
        <v>5.4993352403561501E-3</v>
      </c>
      <c r="L10" s="199">
        <v>3.0246251831870801E-3</v>
      </c>
      <c r="M10" s="199">
        <v>1.31505442747264E-4</v>
      </c>
      <c r="N10" s="198">
        <v>0.213298928525291</v>
      </c>
      <c r="O10" s="198">
        <v>9.2738664576213492E-3</v>
      </c>
      <c r="P10" s="213">
        <f t="shared" si="0"/>
        <v>0.17095707557144377</v>
      </c>
      <c r="Q10" s="213">
        <v>1.1186254552245773</v>
      </c>
      <c r="R10" s="214">
        <f t="shared" si="1"/>
        <v>1.3150544274726443E-2</v>
      </c>
      <c r="S10" s="214">
        <v>1.2923559622747223</v>
      </c>
      <c r="T10" s="148"/>
      <c r="U10" s="148"/>
      <c r="V10" s="148"/>
      <c r="W10" s="148"/>
      <c r="X10" s="148"/>
      <c r="Y10" s="148"/>
      <c r="Z10" s="148"/>
      <c r="AA10" s="194"/>
      <c r="AB10" s="194"/>
      <c r="AC10" s="194"/>
      <c r="AD10" s="194"/>
      <c r="AE10" s="194"/>
      <c r="AF10" s="148"/>
      <c r="AG10" s="194"/>
    </row>
    <row r="11" spans="1:33" s="57" customFormat="1" ht="14.25" customHeight="1" x14ac:dyDescent="0.25">
      <c r="A11" s="113">
        <v>2005</v>
      </c>
      <c r="B11" s="58" t="s">
        <v>66</v>
      </c>
      <c r="C11" s="89">
        <v>34</v>
      </c>
      <c r="D11" s="89">
        <v>3</v>
      </c>
      <c r="E11" s="89">
        <v>22</v>
      </c>
      <c r="F11" s="89">
        <v>20</v>
      </c>
      <c r="G11" s="99">
        <v>18712191</v>
      </c>
      <c r="H11" s="99">
        <v>7843717000</v>
      </c>
      <c r="I11" s="99">
        <v>10910460</v>
      </c>
      <c r="J11" s="198">
        <v>0.18169972719923599</v>
      </c>
      <c r="K11" s="198">
        <v>1.60323288705208E-2</v>
      </c>
      <c r="L11" s="199">
        <v>4.3346795913213098E-3</v>
      </c>
      <c r="M11" s="199">
        <v>3.8247172864599798E-4</v>
      </c>
      <c r="N11" s="198">
        <v>0.31162755740821202</v>
      </c>
      <c r="O11" s="198">
        <v>2.74965491830775E-2</v>
      </c>
      <c r="P11" s="213">
        <f t="shared" si="0"/>
        <v>0.25498115243066521</v>
      </c>
      <c r="Q11" s="213">
        <v>1.109680533210756</v>
      </c>
      <c r="R11" s="214">
        <f t="shared" si="1"/>
        <v>3.8247172864599784E-2</v>
      </c>
      <c r="S11" s="214">
        <v>1.3171206619168006</v>
      </c>
      <c r="T11" s="64"/>
      <c r="U11" s="148"/>
      <c r="V11" s="148"/>
      <c r="W11" s="148"/>
      <c r="X11" s="148"/>
      <c r="Y11" s="148"/>
      <c r="Z11" s="148"/>
      <c r="AA11" s="148"/>
      <c r="AB11" s="194"/>
      <c r="AC11" s="194"/>
      <c r="AD11" s="194"/>
      <c r="AE11" s="194"/>
      <c r="AF11" s="148"/>
      <c r="AG11" s="194"/>
    </row>
    <row r="12" spans="1:33" s="57" customFormat="1" ht="14.25" customHeight="1" x14ac:dyDescent="0.25">
      <c r="A12" s="113">
        <v>2006</v>
      </c>
      <c r="B12" s="58" t="s">
        <v>66</v>
      </c>
      <c r="C12" s="89">
        <v>26</v>
      </c>
      <c r="D12" s="89">
        <v>2</v>
      </c>
      <c r="E12" s="89">
        <v>50</v>
      </c>
      <c r="F12" s="89">
        <v>49</v>
      </c>
      <c r="G12" s="99">
        <v>18647896</v>
      </c>
      <c r="H12" s="99">
        <v>7851864000</v>
      </c>
      <c r="I12" s="99">
        <v>10627481</v>
      </c>
      <c r="J12" s="198">
        <v>0.13942591700425599</v>
      </c>
      <c r="K12" s="198">
        <v>1.07250705387889E-2</v>
      </c>
      <c r="L12" s="199">
        <v>3.3113156315494E-3</v>
      </c>
      <c r="M12" s="199">
        <v>2.5471658704226202E-4</v>
      </c>
      <c r="N12" s="198">
        <v>0.24464875542943801</v>
      </c>
      <c r="O12" s="198">
        <v>1.8819135033033701E-2</v>
      </c>
      <c r="P12" s="213">
        <f t="shared" si="0"/>
        <v>0.62405563825354082</v>
      </c>
      <c r="Q12" s="213">
        <v>1.0679259155193408</v>
      </c>
      <c r="R12" s="214">
        <f t="shared" si="1"/>
        <v>2.5471658704226154E-2</v>
      </c>
      <c r="S12" s="214">
        <v>1.2850088976304206</v>
      </c>
      <c r="T12" s="64"/>
      <c r="U12" s="64"/>
      <c r="V12" s="148"/>
      <c r="W12" s="148"/>
      <c r="X12" s="148"/>
      <c r="Y12" s="148"/>
      <c r="Z12" s="148"/>
      <c r="AA12" s="194"/>
      <c r="AB12" s="194"/>
      <c r="AC12" s="194"/>
      <c r="AD12" s="194"/>
      <c r="AE12" s="194"/>
      <c r="AF12" s="148"/>
      <c r="AG12" s="194"/>
    </row>
    <row r="13" spans="1:33" s="57" customFormat="1" ht="14.25" customHeight="1" x14ac:dyDescent="0.25">
      <c r="A13" s="113">
        <v>2007</v>
      </c>
      <c r="B13" s="58" t="s">
        <v>66</v>
      </c>
      <c r="C13" s="89">
        <v>26</v>
      </c>
      <c r="D13" s="89">
        <v>0</v>
      </c>
      <c r="E13" s="89">
        <v>0</v>
      </c>
      <c r="F13" s="89">
        <v>0</v>
      </c>
      <c r="G13" s="99">
        <v>19014677</v>
      </c>
      <c r="H13" s="99">
        <v>8024313000</v>
      </c>
      <c r="I13" s="99">
        <v>10734170</v>
      </c>
      <c r="J13" s="198">
        <v>0.13673647993074001</v>
      </c>
      <c r="K13" s="198">
        <v>0</v>
      </c>
      <c r="L13" s="199">
        <v>3.2401527707107101E-3</v>
      </c>
      <c r="M13" s="199">
        <v>0</v>
      </c>
      <c r="N13" s="198">
        <v>0.24221714394312699</v>
      </c>
      <c r="O13" s="198">
        <v>0</v>
      </c>
      <c r="P13" s="213">
        <f t="shared" si="0"/>
        <v>0</v>
      </c>
      <c r="Q13" s="213">
        <v>1.0062463947259992</v>
      </c>
      <c r="R13" s="214">
        <f t="shared" si="1"/>
        <v>0</v>
      </c>
      <c r="S13" s="214">
        <v>1.2339513803049031</v>
      </c>
      <c r="T13" s="148"/>
      <c r="U13" s="148"/>
      <c r="V13" s="148"/>
      <c r="W13" s="148"/>
      <c r="X13" s="148"/>
      <c r="Y13" s="148"/>
      <c r="Z13" s="148"/>
      <c r="AA13" s="194"/>
      <c r="AB13" s="194"/>
      <c r="AC13" s="194"/>
      <c r="AD13" s="194"/>
      <c r="AE13" s="194"/>
      <c r="AF13" s="148"/>
      <c r="AG13" s="194"/>
    </row>
    <row r="14" spans="1:33" s="57" customFormat="1" ht="14.25" customHeight="1" x14ac:dyDescent="0.25">
      <c r="A14" s="113">
        <v>2008</v>
      </c>
      <c r="B14" s="58" t="s">
        <v>66</v>
      </c>
      <c r="C14" s="89">
        <v>19</v>
      </c>
      <c r="D14" s="89">
        <v>0</v>
      </c>
      <c r="E14" s="89">
        <v>0</v>
      </c>
      <c r="F14" s="89">
        <v>0</v>
      </c>
      <c r="G14" s="99">
        <v>18580166</v>
      </c>
      <c r="H14" s="99">
        <v>7813371000</v>
      </c>
      <c r="I14" s="99">
        <v>10282575</v>
      </c>
      <c r="J14" s="198">
        <v>0.102259581534417</v>
      </c>
      <c r="K14" s="198">
        <v>0</v>
      </c>
      <c r="L14" s="199">
        <v>2.4317288914093502E-3</v>
      </c>
      <c r="M14" s="199">
        <v>0</v>
      </c>
      <c r="N14" s="198">
        <v>0.184778618196318</v>
      </c>
      <c r="O14" s="198">
        <v>0</v>
      </c>
      <c r="P14" s="213">
        <f t="shared" si="0"/>
        <v>0</v>
      </c>
      <c r="Q14" s="213">
        <v>0.90202976778986177</v>
      </c>
      <c r="R14" s="214">
        <f t="shared" si="1"/>
        <v>0</v>
      </c>
      <c r="S14" s="214">
        <v>1.150541645512118</v>
      </c>
      <c r="T14" s="148"/>
      <c r="U14" s="148"/>
      <c r="V14" s="148"/>
      <c r="W14" s="148"/>
      <c r="X14" s="148"/>
      <c r="Y14" s="148"/>
      <c r="Z14" s="148"/>
      <c r="AA14" s="194"/>
      <c r="AB14" s="194"/>
      <c r="AC14" s="194"/>
      <c r="AD14" s="194"/>
      <c r="AE14" s="194"/>
      <c r="AF14" s="148"/>
      <c r="AG14" s="148"/>
    </row>
    <row r="15" spans="1:33" s="57" customFormat="1" ht="14.25" customHeight="1" x14ac:dyDescent="0.25">
      <c r="A15" s="113">
        <v>2009</v>
      </c>
      <c r="B15" s="58" t="s">
        <v>66</v>
      </c>
      <c r="C15" s="89">
        <v>26</v>
      </c>
      <c r="D15" s="89">
        <v>1</v>
      </c>
      <c r="E15" s="90">
        <v>50</v>
      </c>
      <c r="F15" s="90">
        <v>49</v>
      </c>
      <c r="G15" s="99">
        <v>17182970</v>
      </c>
      <c r="H15" s="99">
        <v>7248702000</v>
      </c>
      <c r="I15" s="99">
        <v>9564891</v>
      </c>
      <c r="J15" s="198">
        <v>0.15131260777385999</v>
      </c>
      <c r="K15" s="198">
        <v>5.8197156836099903E-3</v>
      </c>
      <c r="L15" s="199">
        <v>3.5868490662190299E-3</v>
      </c>
      <c r="M15" s="199">
        <v>1.3795573331611599E-4</v>
      </c>
      <c r="N15" s="198">
        <v>0.27182745731237301</v>
      </c>
      <c r="O15" s="198">
        <v>1.0454902204322001E-2</v>
      </c>
      <c r="P15" s="213">
        <f t="shared" si="0"/>
        <v>0.67598309324897066</v>
      </c>
      <c r="Q15" s="213">
        <v>0.83242038780509409</v>
      </c>
      <c r="R15" s="214">
        <f t="shared" si="1"/>
        <v>1.3795573331611646E-2</v>
      </c>
      <c r="S15" s="214">
        <v>1.0474662810258832</v>
      </c>
      <c r="T15" s="148"/>
      <c r="U15" s="148"/>
      <c r="V15" s="148"/>
      <c r="W15" s="148"/>
      <c r="X15" s="148"/>
      <c r="Y15" s="148"/>
      <c r="Z15" s="148"/>
      <c r="AA15" s="194"/>
      <c r="AB15" s="194"/>
      <c r="AC15" s="194"/>
      <c r="AD15" s="194"/>
      <c r="AE15" s="194"/>
      <c r="AF15" s="148"/>
      <c r="AG15" s="148"/>
    </row>
    <row r="16" spans="1:33" s="57" customFormat="1" ht="14.25" customHeight="1" x14ac:dyDescent="0.25">
      <c r="A16" s="113">
        <v>2010</v>
      </c>
      <c r="B16" s="58" t="s">
        <v>66</v>
      </c>
      <c r="C16" s="89">
        <v>28</v>
      </c>
      <c r="D16" s="89">
        <v>0</v>
      </c>
      <c r="E16" s="90">
        <v>0</v>
      </c>
      <c r="F16" s="90">
        <v>0</v>
      </c>
      <c r="G16" s="99">
        <v>17235121</v>
      </c>
      <c r="H16" s="99">
        <v>7352374000</v>
      </c>
      <c r="I16" s="99">
        <v>9467282</v>
      </c>
      <c r="J16" s="198">
        <v>0.16245896968173301</v>
      </c>
      <c r="K16" s="198">
        <v>0</v>
      </c>
      <c r="L16" s="199">
        <v>3.8082937565472102E-3</v>
      </c>
      <c r="M16" s="199">
        <v>0</v>
      </c>
      <c r="N16" s="198">
        <v>0.29575542378477798</v>
      </c>
      <c r="O16" s="198">
        <v>0</v>
      </c>
      <c r="P16" s="213">
        <f t="shared" si="0"/>
        <v>0</v>
      </c>
      <c r="Q16" s="213">
        <v>0.78613927694778629</v>
      </c>
      <c r="R16" s="214">
        <f t="shared" si="1"/>
        <v>0</v>
      </c>
      <c r="S16" s="214">
        <v>1.019078153883451</v>
      </c>
      <c r="T16" s="210"/>
      <c r="U16" s="148"/>
      <c r="V16" s="148"/>
      <c r="W16" s="148"/>
      <c r="X16" s="148"/>
      <c r="Y16" s="148"/>
      <c r="Z16" s="148"/>
      <c r="AA16" s="148"/>
      <c r="AB16" s="194"/>
      <c r="AC16" s="194"/>
      <c r="AD16" s="194"/>
      <c r="AE16" s="194"/>
      <c r="AF16" s="148"/>
      <c r="AG16" s="148"/>
    </row>
    <row r="17" spans="1:33" s="57" customFormat="1" ht="14.25" customHeight="1" x14ac:dyDescent="0.25">
      <c r="A17" s="113">
        <v>2011</v>
      </c>
      <c r="B17" s="58" t="s">
        <v>66</v>
      </c>
      <c r="C17" s="89">
        <v>29</v>
      </c>
      <c r="D17" s="89">
        <v>0</v>
      </c>
      <c r="E17" s="89">
        <v>0</v>
      </c>
      <c r="F17" s="89">
        <v>0</v>
      </c>
      <c r="G17" s="99">
        <v>17464623</v>
      </c>
      <c r="H17" s="99">
        <v>7473520000</v>
      </c>
      <c r="I17" s="99">
        <v>9419064</v>
      </c>
      <c r="J17" s="198">
        <v>0.16604996283057499</v>
      </c>
      <c r="K17" s="198">
        <v>0</v>
      </c>
      <c r="L17" s="199">
        <v>3.8803669489076102E-3</v>
      </c>
      <c r="M17" s="199">
        <v>0</v>
      </c>
      <c r="N17" s="198">
        <v>0.30788621884297601</v>
      </c>
      <c r="O17" s="198">
        <v>0</v>
      </c>
      <c r="P17" s="213">
        <f t="shared" si="0"/>
        <v>0</v>
      </c>
      <c r="Q17" s="213">
        <v>0.76236953108162209</v>
      </c>
      <c r="R17" s="214">
        <f t="shared" si="1"/>
        <v>0</v>
      </c>
      <c r="S17" s="214">
        <v>1.0115366852427723</v>
      </c>
      <c r="T17" s="211"/>
      <c r="U17" s="148"/>
      <c r="V17" s="148"/>
      <c r="W17" s="148"/>
      <c r="X17" s="148"/>
      <c r="Y17" s="148"/>
      <c r="Z17" s="148"/>
      <c r="AA17" s="148"/>
      <c r="AB17" s="194"/>
      <c r="AC17" s="148"/>
      <c r="AD17" s="194"/>
      <c r="AE17" s="148"/>
      <c r="AF17" s="148"/>
      <c r="AG17" s="148"/>
    </row>
    <row r="18" spans="1:33" s="57" customFormat="1" ht="14.25" customHeight="1" x14ac:dyDescent="0.25">
      <c r="A18" s="113">
        <v>2012</v>
      </c>
      <c r="B18" s="58" t="s">
        <v>66</v>
      </c>
      <c r="C18" s="89">
        <v>23</v>
      </c>
      <c r="D18" s="89">
        <v>0</v>
      </c>
      <c r="E18" s="89">
        <v>0</v>
      </c>
      <c r="F18" s="89">
        <v>0</v>
      </c>
      <c r="G18" s="99">
        <v>17271783</v>
      </c>
      <c r="H18" s="99">
        <v>7443532000</v>
      </c>
      <c r="I18" s="99">
        <v>9241935</v>
      </c>
      <c r="J18" s="198">
        <v>0.13316517466667999</v>
      </c>
      <c r="K18" s="198">
        <v>0</v>
      </c>
      <c r="L18" s="199">
        <v>3.0899309628815998E-3</v>
      </c>
      <c r="M18" s="199">
        <v>0</v>
      </c>
      <c r="N18" s="198">
        <v>0.248865632575862</v>
      </c>
      <c r="O18" s="198">
        <v>0</v>
      </c>
      <c r="P18" s="213">
        <f t="shared" si="0"/>
        <v>0</v>
      </c>
      <c r="Q18" s="213">
        <v>0.77672665916760397</v>
      </c>
      <c r="R18" s="214">
        <f t="shared" si="1"/>
        <v>0</v>
      </c>
      <c r="S18" s="214">
        <v>1.0463217097862767</v>
      </c>
      <c r="T18" s="148"/>
      <c r="U18" s="148"/>
      <c r="V18" s="148"/>
      <c r="W18" s="148"/>
      <c r="X18" s="148"/>
      <c r="Y18" s="148"/>
      <c r="Z18" s="148"/>
      <c r="AA18" s="194"/>
      <c r="AB18" s="194"/>
      <c r="AC18" s="194"/>
      <c r="AD18" s="194"/>
      <c r="AE18" s="148"/>
      <c r="AF18" s="148"/>
      <c r="AG18" s="148"/>
    </row>
    <row r="19" spans="1:33" s="57" customFormat="1" ht="14.25" customHeight="1" x14ac:dyDescent="0.25">
      <c r="A19" s="113">
        <v>2013</v>
      </c>
      <c r="B19" s="58" t="s">
        <v>66</v>
      </c>
      <c r="C19" s="89">
        <v>18</v>
      </c>
      <c r="D19" s="89">
        <v>0</v>
      </c>
      <c r="E19" s="89">
        <v>0</v>
      </c>
      <c r="F19" s="89">
        <v>0</v>
      </c>
      <c r="G19" s="99">
        <v>17387656</v>
      </c>
      <c r="H19" s="99">
        <v>7484920149</v>
      </c>
      <c r="I19" s="99">
        <v>9268061</v>
      </c>
      <c r="J19" s="198">
        <v>0.10352171678574699</v>
      </c>
      <c r="K19" s="198">
        <v>0</v>
      </c>
      <c r="L19" s="199">
        <v>2.4048352743489001E-3</v>
      </c>
      <c r="M19" s="199">
        <v>0</v>
      </c>
      <c r="N19" s="198">
        <v>0.19421538118922599</v>
      </c>
      <c r="O19" s="198">
        <v>0</v>
      </c>
      <c r="P19" s="213">
        <f t="shared" si="0"/>
        <v>0</v>
      </c>
      <c r="Q19" s="213">
        <v>0.75187121880035268</v>
      </c>
      <c r="R19" s="214">
        <f t="shared" si="1"/>
        <v>0</v>
      </c>
      <c r="S19" s="214">
        <v>1.0100082084334052</v>
      </c>
      <c r="T19" s="148"/>
      <c r="U19" s="148"/>
      <c r="V19" s="148"/>
      <c r="W19" s="148"/>
      <c r="X19" s="148"/>
      <c r="Y19" s="148"/>
      <c r="Z19" s="148"/>
      <c r="AA19" s="148"/>
      <c r="AB19" s="194"/>
      <c r="AC19" s="148"/>
      <c r="AD19" s="194"/>
      <c r="AE19" s="148"/>
      <c r="AF19" s="148"/>
      <c r="AG19" s="148"/>
    </row>
    <row r="20" spans="1:33" s="57" customFormat="1" ht="14.25" customHeight="1" x14ac:dyDescent="0.25">
      <c r="A20" s="113">
        <v>2014</v>
      </c>
      <c r="B20" s="58" t="s">
        <v>66</v>
      </c>
      <c r="C20" s="89">
        <v>29</v>
      </c>
      <c r="D20" s="89">
        <v>0</v>
      </c>
      <c r="E20" s="89">
        <v>0</v>
      </c>
      <c r="F20" s="89">
        <v>0</v>
      </c>
      <c r="G20" s="99">
        <v>17354308</v>
      </c>
      <c r="H20" s="99">
        <v>7507487935</v>
      </c>
      <c r="I20" s="99">
        <v>9049491</v>
      </c>
      <c r="J20" s="198">
        <v>0.16710548182042201</v>
      </c>
      <c r="K20" s="198">
        <v>0</v>
      </c>
      <c r="L20" s="199">
        <v>3.8628100705699001E-3</v>
      </c>
      <c r="M20" s="199">
        <v>0</v>
      </c>
      <c r="N20" s="198">
        <v>0.320460012612864</v>
      </c>
      <c r="O20" s="198">
        <v>0</v>
      </c>
      <c r="P20" s="213">
        <f t="shared" si="0"/>
        <v>0</v>
      </c>
      <c r="Q20" s="213">
        <v>0.73575494747129255</v>
      </c>
      <c r="R20" s="214">
        <f t="shared" si="1"/>
        <v>0</v>
      </c>
      <c r="S20" s="214">
        <v>0.99134131443928675</v>
      </c>
      <c r="T20" s="148"/>
      <c r="U20" s="148"/>
      <c r="V20" s="148"/>
      <c r="W20" s="148"/>
      <c r="X20" s="148"/>
      <c r="Y20" s="148"/>
      <c r="Z20" s="148"/>
      <c r="AA20" s="148"/>
      <c r="AB20" s="194"/>
      <c r="AC20" s="148"/>
      <c r="AD20" s="194"/>
      <c r="AE20" s="148"/>
      <c r="AF20" s="148"/>
      <c r="AG20" s="148"/>
    </row>
    <row r="21" spans="1:33" s="57" customFormat="1" ht="14.25" customHeight="1" x14ac:dyDescent="0.25">
      <c r="A21" s="113">
        <v>2015</v>
      </c>
      <c r="B21" s="58" t="s">
        <v>66</v>
      </c>
      <c r="C21" s="89">
        <v>27</v>
      </c>
      <c r="D21" s="89">
        <v>0</v>
      </c>
      <c r="E21" s="89">
        <v>0</v>
      </c>
      <c r="F21" s="89">
        <v>0</v>
      </c>
      <c r="G21" s="99">
        <v>17519142</v>
      </c>
      <c r="H21" s="99">
        <v>7628941477</v>
      </c>
      <c r="I21" s="99">
        <v>8975795</v>
      </c>
      <c r="J21" s="198">
        <v>0.15411713655840001</v>
      </c>
      <c r="K21" s="198">
        <v>0</v>
      </c>
      <c r="L21" s="199">
        <v>3.5391541646243498E-3</v>
      </c>
      <c r="M21" s="199">
        <v>0</v>
      </c>
      <c r="N21" s="198">
        <v>0.30080900911841202</v>
      </c>
      <c r="O21" s="198">
        <v>0</v>
      </c>
      <c r="P21" s="213">
        <f t="shared" si="0"/>
        <v>0</v>
      </c>
      <c r="Q21" s="213">
        <v>0.77454204711982855</v>
      </c>
      <c r="R21" s="214">
        <f t="shared" si="1"/>
        <v>0</v>
      </c>
      <c r="S21" s="214">
        <v>1.0545231653703075</v>
      </c>
      <c r="T21" s="148"/>
      <c r="U21" s="148"/>
      <c r="V21" s="148"/>
      <c r="W21" s="148"/>
      <c r="X21" s="148"/>
      <c r="Y21" s="148"/>
      <c r="Z21" s="148"/>
      <c r="AA21" s="148"/>
      <c r="AB21" s="194"/>
      <c r="AC21" s="148"/>
      <c r="AD21" s="194"/>
      <c r="AE21" s="148"/>
      <c r="AF21" s="148"/>
      <c r="AG21" s="148"/>
    </row>
    <row r="22" spans="1:33" s="57" customFormat="1" ht="14.25" customHeight="1" x14ac:dyDescent="0.25">
      <c r="A22" s="113">
        <v>2016</v>
      </c>
      <c r="B22" s="58" t="s">
        <v>66</v>
      </c>
      <c r="C22" s="89">
        <v>26</v>
      </c>
      <c r="D22" s="89">
        <v>0</v>
      </c>
      <c r="E22" s="89">
        <v>0</v>
      </c>
      <c r="F22" s="89">
        <v>0</v>
      </c>
      <c r="G22" s="99">
        <v>17866607</v>
      </c>
      <c r="H22" s="99">
        <v>7813090948</v>
      </c>
      <c r="I22" s="99">
        <v>9107454</v>
      </c>
      <c r="J22" s="198">
        <v>0.145522874040941</v>
      </c>
      <c r="K22" s="198">
        <v>0</v>
      </c>
      <c r="L22" s="199">
        <v>3.3277482846472599E-3</v>
      </c>
      <c r="M22" s="199">
        <v>0</v>
      </c>
      <c r="N22" s="198">
        <v>0.28548044272307099</v>
      </c>
      <c r="O22" s="198">
        <v>0</v>
      </c>
      <c r="P22" s="213">
        <f t="shared" si="0"/>
        <v>0</v>
      </c>
      <c r="Q22" s="213">
        <v>0.79559964026874042</v>
      </c>
      <c r="R22" s="214">
        <f t="shared" si="1"/>
        <v>0</v>
      </c>
      <c r="S22" s="214">
        <v>1.0937449082156272</v>
      </c>
      <c r="T22" s="148"/>
      <c r="U22" s="148"/>
      <c r="V22" s="148"/>
      <c r="W22" s="148"/>
      <c r="X22" s="148"/>
      <c r="Y22" s="148"/>
      <c r="Z22" s="148"/>
      <c r="AA22" s="148"/>
      <c r="AB22" s="194"/>
      <c r="AC22" s="148"/>
      <c r="AD22" s="194"/>
      <c r="AE22" s="148"/>
      <c r="AF22" s="148"/>
      <c r="AG22" s="148"/>
    </row>
    <row r="23" spans="1:33" s="57" customFormat="1" ht="14.25" customHeight="1" x14ac:dyDescent="0.25">
      <c r="A23" s="113">
        <v>2017</v>
      </c>
      <c r="B23" s="58" t="s">
        <v>66</v>
      </c>
      <c r="C23" s="89">
        <v>30</v>
      </c>
      <c r="D23" s="89">
        <v>0</v>
      </c>
      <c r="E23" s="89">
        <v>0</v>
      </c>
      <c r="F23" s="89">
        <v>0</v>
      </c>
      <c r="G23" s="99">
        <v>18098154</v>
      </c>
      <c r="H23" s="99">
        <v>7923668749</v>
      </c>
      <c r="I23" s="99">
        <v>9124174</v>
      </c>
      <c r="J23" s="198">
        <v>0.16576276232371501</v>
      </c>
      <c r="K23" s="198">
        <v>0</v>
      </c>
      <c r="L23" s="199">
        <v>3.7861249567993499E-3</v>
      </c>
      <c r="M23" s="199">
        <v>0</v>
      </c>
      <c r="N23" s="198">
        <v>0.328796886161969</v>
      </c>
      <c r="O23" s="198">
        <v>0</v>
      </c>
      <c r="P23" s="213">
        <f t="shared" si="0"/>
        <v>0</v>
      </c>
      <c r="Q23" s="213">
        <v>0.78452725962693126</v>
      </c>
      <c r="R23" s="214">
        <f t="shared" si="1"/>
        <v>0</v>
      </c>
      <c r="S23" s="214">
        <v>1.0790489152189575</v>
      </c>
      <c r="T23" s="148"/>
      <c r="U23" s="148"/>
      <c r="V23" s="148"/>
      <c r="W23" s="148"/>
      <c r="X23" s="148"/>
      <c r="Y23" s="148"/>
      <c r="Z23" s="148"/>
      <c r="AA23" s="148"/>
      <c r="AB23" s="194"/>
      <c r="AC23" s="148"/>
      <c r="AD23" s="194"/>
      <c r="AE23" s="148"/>
      <c r="AF23" s="148"/>
      <c r="AG23" s="148"/>
    </row>
    <row r="24" spans="1:33" s="57" customFormat="1" ht="14.25" customHeight="1" x14ac:dyDescent="0.25">
      <c r="A24" s="113">
        <v>2018</v>
      </c>
      <c r="B24" s="58" t="s">
        <v>66</v>
      </c>
      <c r="C24" s="89">
        <v>28</v>
      </c>
      <c r="D24" s="89">
        <v>1</v>
      </c>
      <c r="E24" s="89">
        <v>1</v>
      </c>
      <c r="F24" s="89">
        <v>1</v>
      </c>
      <c r="G24" s="99">
        <v>18731201</v>
      </c>
      <c r="H24" s="99">
        <v>8207258040</v>
      </c>
      <c r="I24" s="99">
        <v>9353813</v>
      </c>
      <c r="J24" s="198">
        <v>0.14948320718997099</v>
      </c>
      <c r="K24" s="198">
        <v>5.33868597107041E-3</v>
      </c>
      <c r="L24" s="199">
        <v>3.4116144348740399E-3</v>
      </c>
      <c r="M24" s="199">
        <v>1.21843372674073E-4</v>
      </c>
      <c r="N24" s="198">
        <v>0.29934316625744001</v>
      </c>
      <c r="O24" s="198">
        <v>1.06908273663371E-2</v>
      </c>
      <c r="P24" s="213">
        <f t="shared" si="0"/>
        <v>1.2184337267407275E-2</v>
      </c>
      <c r="Q24" s="213">
        <v>0.74862499999999987</v>
      </c>
      <c r="R24" s="214">
        <f t="shared" si="1"/>
        <v>1.2184337267407275E-2</v>
      </c>
      <c r="S24" s="214">
        <v>1.0401810722100655</v>
      </c>
      <c r="T24" s="148"/>
      <c r="U24" s="148"/>
      <c r="V24" s="148"/>
      <c r="W24" s="148"/>
      <c r="X24" s="148"/>
      <c r="Y24" s="148"/>
      <c r="Z24" s="148"/>
      <c r="AA24" s="148"/>
      <c r="AB24" s="194"/>
      <c r="AC24" s="148"/>
      <c r="AD24" s="194"/>
      <c r="AE24" s="148"/>
      <c r="AF24" s="148"/>
      <c r="AG24" s="148"/>
    </row>
    <row r="25" spans="1:33" s="57" customFormat="1" ht="14.25" customHeight="1" x14ac:dyDescent="0.25">
      <c r="A25" s="113" t="s">
        <v>124</v>
      </c>
      <c r="B25" s="58" t="s">
        <v>66</v>
      </c>
      <c r="C25" s="65">
        <v>36</v>
      </c>
      <c r="D25" s="65">
        <v>1</v>
      </c>
      <c r="E25" s="65">
        <v>1</v>
      </c>
      <c r="F25" s="65">
        <v>1</v>
      </c>
      <c r="G25" s="99">
        <v>19180620</v>
      </c>
      <c r="H25" s="99">
        <v>8408765893</v>
      </c>
      <c r="I25" s="99">
        <v>9575934</v>
      </c>
      <c r="J25" s="198">
        <v>0.187689449037622</v>
      </c>
      <c r="K25" s="198">
        <v>5.2135958066006202E-3</v>
      </c>
      <c r="L25" s="199">
        <v>4.2812465536671397E-3</v>
      </c>
      <c r="M25" s="199">
        <v>1.18923515379643E-4</v>
      </c>
      <c r="N25" s="198">
        <v>0.37594244070604499</v>
      </c>
      <c r="O25" s="198">
        <v>1.04428455751679E-2</v>
      </c>
      <c r="P25" s="213">
        <f t="shared" ref="P25" si="2">E25/(H25/100000000)</f>
        <v>1.1892351537964264E-2</v>
      </c>
      <c r="Q25" s="213"/>
      <c r="R25" s="214">
        <f t="shared" si="1"/>
        <v>1.1892351537964264E-2</v>
      </c>
      <c r="S25" s="214"/>
      <c r="T25" s="148"/>
      <c r="U25" s="148"/>
      <c r="V25" s="148"/>
      <c r="W25" s="148"/>
      <c r="X25" s="148"/>
      <c r="Y25" s="148"/>
      <c r="Z25" s="148"/>
      <c r="AA25" s="148"/>
      <c r="AB25" s="194"/>
      <c r="AC25" s="194"/>
      <c r="AD25" s="194"/>
      <c r="AE25" s="194"/>
      <c r="AF25" s="148"/>
      <c r="AG25" s="194"/>
    </row>
    <row r="26" spans="1:33" s="57" customFormat="1" ht="14.25" customHeight="1" x14ac:dyDescent="0.25">
      <c r="A26" s="65"/>
      <c r="B26" s="66"/>
      <c r="C26" s="65"/>
      <c r="D26" s="65"/>
      <c r="E26" s="65"/>
      <c r="F26" s="65"/>
      <c r="G26" s="67"/>
      <c r="H26" s="67"/>
      <c r="I26" s="67"/>
      <c r="J26" s="70"/>
      <c r="K26" s="70"/>
      <c r="L26" s="71"/>
      <c r="M26" s="71"/>
      <c r="N26" s="70"/>
      <c r="O26" s="70"/>
      <c r="Q26" s="148"/>
      <c r="R26" s="148"/>
      <c r="S26" s="148"/>
      <c r="T26" s="148"/>
      <c r="U26" s="148"/>
      <c r="V26" s="148"/>
      <c r="W26" s="148"/>
      <c r="X26" s="148"/>
      <c r="Y26" s="148"/>
      <c r="Z26" s="148"/>
      <c r="AA26" s="148"/>
      <c r="AB26" s="194"/>
      <c r="AC26" s="194"/>
      <c r="AD26" s="194"/>
      <c r="AE26" s="194"/>
      <c r="AF26" s="148"/>
      <c r="AG26" s="194"/>
    </row>
    <row r="27" spans="1:33" s="155" customFormat="1" ht="15" customHeight="1" x14ac:dyDescent="0.25">
      <c r="A27" s="165" t="s">
        <v>49</v>
      </c>
      <c r="B27" s="153"/>
      <c r="G27" s="162"/>
      <c r="H27" s="162"/>
      <c r="I27" s="162"/>
      <c r="J27" s="163"/>
      <c r="K27" s="163"/>
      <c r="L27" s="164"/>
      <c r="M27" s="164"/>
      <c r="N27" s="163"/>
      <c r="O27" s="163"/>
    </row>
    <row r="28" spans="1:33" s="155" customFormat="1" ht="15" customHeight="1" x14ac:dyDescent="0.25">
      <c r="A28" s="236" t="s">
        <v>95</v>
      </c>
      <c r="B28" s="236"/>
      <c r="C28" s="236"/>
      <c r="D28" s="236"/>
      <c r="E28" s="236"/>
      <c r="F28" s="236"/>
      <c r="G28" s="236"/>
      <c r="H28" s="236"/>
      <c r="I28" s="236"/>
      <c r="J28" s="236"/>
      <c r="K28" s="236"/>
      <c r="L28" s="236"/>
      <c r="M28" s="236"/>
      <c r="N28" s="236"/>
      <c r="O28" s="236"/>
    </row>
    <row r="29" spans="1:33" s="155" customFormat="1" ht="60" customHeight="1" x14ac:dyDescent="0.25">
      <c r="A29" s="217" t="s">
        <v>103</v>
      </c>
      <c r="B29" s="217"/>
      <c r="C29" s="217"/>
      <c r="D29" s="217"/>
      <c r="E29" s="217"/>
      <c r="F29" s="217"/>
      <c r="G29" s="217"/>
      <c r="H29" s="217"/>
      <c r="I29" s="217"/>
      <c r="J29" s="217"/>
      <c r="K29" s="217"/>
      <c r="L29" s="217"/>
      <c r="M29" s="217"/>
      <c r="N29" s="217"/>
      <c r="O29" s="217"/>
    </row>
    <row r="30" spans="1:33" s="155" customFormat="1" ht="15" customHeight="1" x14ac:dyDescent="0.25">
      <c r="A30" s="235" t="s">
        <v>113</v>
      </c>
      <c r="B30" s="235"/>
      <c r="C30" s="235"/>
      <c r="D30" s="235"/>
      <c r="E30" s="235"/>
      <c r="F30" s="235"/>
      <c r="G30" s="235"/>
      <c r="H30" s="235"/>
      <c r="I30" s="235"/>
      <c r="J30" s="235"/>
      <c r="K30" s="235"/>
      <c r="L30" s="235"/>
      <c r="M30" s="235"/>
      <c r="N30" s="235"/>
      <c r="O30" s="235"/>
    </row>
    <row r="31" spans="1:33" ht="9.75" customHeight="1" x14ac:dyDescent="0.25">
      <c r="C31"/>
      <c r="E31" s="21"/>
      <c r="F31" s="22"/>
      <c r="G31" s="23"/>
      <c r="H31" s="21"/>
      <c r="I31" s="24"/>
      <c r="J31" s="24"/>
      <c r="K31"/>
      <c r="L31"/>
      <c r="M31"/>
      <c r="N31"/>
      <c r="O31"/>
    </row>
    <row r="32" spans="1:33" ht="9.75" customHeight="1" x14ac:dyDescent="0.25">
      <c r="C32"/>
      <c r="E32" s="25"/>
      <c r="F32" s="26"/>
      <c r="G32" s="23"/>
      <c r="H32" s="25"/>
      <c r="I32" s="27"/>
      <c r="J32" s="27"/>
      <c r="K32"/>
      <c r="L32"/>
      <c r="M32"/>
      <c r="N32"/>
      <c r="O32"/>
    </row>
    <row r="33" ht="9.75" customHeight="1" x14ac:dyDescent="0.2"/>
  </sheetData>
  <mergeCells count="13">
    <mergeCell ref="P4:Q4"/>
    <mergeCell ref="R4:S4"/>
    <mergeCell ref="A1:O1"/>
    <mergeCell ref="A2:O2"/>
    <mergeCell ref="A30:O30"/>
    <mergeCell ref="A28:O28"/>
    <mergeCell ref="G4:I4"/>
    <mergeCell ref="A29:O29"/>
    <mergeCell ref="C4:D4"/>
    <mergeCell ref="E4:F4"/>
    <mergeCell ref="J4:K4"/>
    <mergeCell ref="L4:M4"/>
    <mergeCell ref="N4:O4"/>
  </mergeCells>
  <printOptions horizontalCentered="1" verticalCentered="1"/>
  <pageMargins left="0.75" right="0.75" top="0" bottom="0" header="0.5" footer="0.25"/>
  <pageSetup orientation="landscape" verticalDpi="597"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9"/>
  <sheetViews>
    <sheetView zoomScaleNormal="100" workbookViewId="0">
      <selection sqref="A1:O1"/>
    </sheetView>
  </sheetViews>
  <sheetFormatPr defaultColWidth="9.140625" defaultRowHeight="11.25" x14ac:dyDescent="0.2"/>
  <cols>
    <col min="1" max="1" width="5.5703125" style="13" customWidth="1"/>
    <col min="2" max="2" width="1.28515625" style="46" customWidth="1"/>
    <col min="3" max="3" width="4.28515625" style="13" customWidth="1"/>
    <col min="4" max="5" width="5.85546875" style="13" customWidth="1"/>
    <col min="6" max="6" width="8.140625" style="13" customWidth="1"/>
    <col min="7" max="7" width="12.85546875" style="2" customWidth="1"/>
    <col min="8" max="8" width="14.42578125" style="2" customWidth="1"/>
    <col min="9" max="9" width="11.28515625" style="2" customWidth="1"/>
    <col min="10" max="10" width="7.140625" style="5" customWidth="1"/>
    <col min="11" max="11" width="7" style="5" customWidth="1"/>
    <col min="12" max="12" width="7.42578125" style="19" customWidth="1"/>
    <col min="13" max="13" width="7.7109375" style="19" customWidth="1"/>
    <col min="14" max="14" width="8.7109375" style="5" bestFit="1" customWidth="1"/>
    <col min="15" max="15" width="6.7109375" style="5" customWidth="1"/>
    <col min="16" max="16" width="18.140625" style="13" customWidth="1"/>
    <col min="17" max="16384" width="9.140625" style="13"/>
  </cols>
  <sheetData>
    <row r="1" spans="1:32" s="57" customFormat="1" ht="14.25" customHeight="1" x14ac:dyDescent="0.25">
      <c r="A1" s="230" t="s">
        <v>115</v>
      </c>
      <c r="B1" s="230"/>
      <c r="C1" s="230"/>
      <c r="D1" s="230"/>
      <c r="E1" s="230"/>
      <c r="F1" s="230"/>
      <c r="G1" s="230"/>
      <c r="H1" s="230"/>
      <c r="I1" s="230"/>
      <c r="J1" s="230"/>
      <c r="K1" s="230"/>
      <c r="L1" s="230"/>
      <c r="M1" s="230"/>
      <c r="N1" s="230"/>
      <c r="O1" s="230"/>
    </row>
    <row r="2" spans="1:32" s="57" customFormat="1" ht="14.25" customHeight="1" x14ac:dyDescent="0.25">
      <c r="A2" s="230" t="s">
        <v>50</v>
      </c>
      <c r="B2" s="230"/>
      <c r="C2" s="230"/>
      <c r="D2" s="230"/>
      <c r="E2" s="230"/>
      <c r="F2" s="230"/>
      <c r="G2" s="230"/>
      <c r="H2" s="230"/>
      <c r="I2" s="230"/>
      <c r="J2" s="230"/>
      <c r="K2" s="230"/>
      <c r="L2" s="230"/>
      <c r="M2" s="230"/>
      <c r="N2" s="230"/>
      <c r="O2" s="230"/>
    </row>
    <row r="3" spans="1:32" ht="14.25" customHeight="1" x14ac:dyDescent="0.2"/>
    <row r="4" spans="1:32" s="7" customFormat="1" ht="50.1" customHeight="1" x14ac:dyDescent="0.35">
      <c r="A4" s="128"/>
      <c r="B4" s="131"/>
      <c r="C4" s="219" t="s">
        <v>0</v>
      </c>
      <c r="D4" s="219"/>
      <c r="E4" s="219" t="s">
        <v>1</v>
      </c>
      <c r="F4" s="219"/>
      <c r="G4" s="221" t="s">
        <v>76</v>
      </c>
      <c r="H4" s="221"/>
      <c r="I4" s="221"/>
      <c r="J4" s="220" t="s">
        <v>57</v>
      </c>
      <c r="K4" s="220"/>
      <c r="L4" s="233" t="s">
        <v>59</v>
      </c>
      <c r="M4" s="233"/>
      <c r="N4" s="220" t="s">
        <v>58</v>
      </c>
      <c r="O4" s="220"/>
    </row>
    <row r="5" spans="1:32" customFormat="1" ht="16.5" x14ac:dyDescent="0.35">
      <c r="A5" s="150" t="s">
        <v>14</v>
      </c>
      <c r="B5" s="157"/>
      <c r="C5" s="151" t="s">
        <v>2</v>
      </c>
      <c r="D5" s="151" t="s">
        <v>3</v>
      </c>
      <c r="E5" s="151" t="s">
        <v>4</v>
      </c>
      <c r="F5" s="151" t="s">
        <v>5</v>
      </c>
      <c r="G5" s="151" t="s">
        <v>6</v>
      </c>
      <c r="H5" s="151" t="s">
        <v>56</v>
      </c>
      <c r="I5" s="151" t="s">
        <v>7</v>
      </c>
      <c r="J5" s="151" t="s">
        <v>2</v>
      </c>
      <c r="K5" s="151" t="s">
        <v>3</v>
      </c>
      <c r="L5" s="151" t="s">
        <v>2</v>
      </c>
      <c r="M5" s="151" t="s">
        <v>3</v>
      </c>
      <c r="N5" s="151" t="s">
        <v>2</v>
      </c>
      <c r="O5" s="151" t="s">
        <v>3</v>
      </c>
    </row>
    <row r="6" spans="1:32" s="65" customFormat="1" ht="14.25" customHeight="1" x14ac:dyDescent="0.25">
      <c r="A6" s="113">
        <v>2000</v>
      </c>
      <c r="B6" s="68" t="s">
        <v>66</v>
      </c>
      <c r="C6" s="92">
        <v>7</v>
      </c>
      <c r="D6" s="92">
        <v>1</v>
      </c>
      <c r="E6" s="92">
        <v>3</v>
      </c>
      <c r="F6" s="92">
        <v>3</v>
      </c>
      <c r="G6" s="99">
        <v>820738</v>
      </c>
      <c r="H6" s="99">
        <v>371767000</v>
      </c>
      <c r="I6" s="99">
        <v>414403</v>
      </c>
      <c r="J6" s="195">
        <v>0.85289093474409605</v>
      </c>
      <c r="K6" s="195">
        <v>0.121841562106299</v>
      </c>
      <c r="L6" s="196">
        <v>1.8828997732450701E-2</v>
      </c>
      <c r="M6" s="196">
        <v>2.68985681892153E-3</v>
      </c>
      <c r="N6" s="195">
        <v>1.6891769605914999</v>
      </c>
      <c r="O6" s="195">
        <v>0.241310994370214</v>
      </c>
    </row>
    <row r="7" spans="1:32" s="57" customFormat="1" ht="14.25" customHeight="1" x14ac:dyDescent="0.25">
      <c r="A7" s="113">
        <v>2001</v>
      </c>
      <c r="B7" s="68" t="s">
        <v>66</v>
      </c>
      <c r="C7" s="92">
        <v>5</v>
      </c>
      <c r="D7" s="92">
        <v>0</v>
      </c>
      <c r="E7" s="92">
        <v>0</v>
      </c>
      <c r="F7" s="92">
        <v>0</v>
      </c>
      <c r="G7" s="99">
        <v>656333</v>
      </c>
      <c r="H7" s="99">
        <v>299252000</v>
      </c>
      <c r="I7" s="99">
        <v>321952</v>
      </c>
      <c r="J7" s="195">
        <v>0.76180841127903098</v>
      </c>
      <c r="K7" s="195">
        <v>0</v>
      </c>
      <c r="L7" s="196">
        <v>1.6708326093058699E-2</v>
      </c>
      <c r="M7" s="196">
        <v>0</v>
      </c>
      <c r="N7" s="195">
        <v>1.5530265381174799</v>
      </c>
      <c r="O7" s="195">
        <v>0</v>
      </c>
      <c r="Q7" s="148"/>
      <c r="R7" s="148"/>
      <c r="S7" s="148"/>
      <c r="T7" s="148"/>
      <c r="U7" s="148"/>
      <c r="V7" s="148"/>
      <c r="W7" s="148"/>
      <c r="X7" s="148"/>
      <c r="Y7" s="148"/>
      <c r="Z7" s="148"/>
      <c r="AA7" s="148"/>
      <c r="AB7" s="194"/>
      <c r="AC7" s="194"/>
      <c r="AD7" s="194"/>
      <c r="AE7" s="148"/>
      <c r="AF7" s="148"/>
    </row>
    <row r="8" spans="1:32" s="57" customFormat="1" ht="14.25" customHeight="1" x14ac:dyDescent="0.25">
      <c r="A8" s="113">
        <v>2002</v>
      </c>
      <c r="B8" s="68" t="s">
        <v>66</v>
      </c>
      <c r="C8" s="92">
        <v>7</v>
      </c>
      <c r="D8" s="92">
        <v>0</v>
      </c>
      <c r="E8" s="92">
        <v>0</v>
      </c>
      <c r="F8" s="92">
        <v>0</v>
      </c>
      <c r="G8" s="99">
        <v>571417</v>
      </c>
      <c r="H8" s="99">
        <v>264547000</v>
      </c>
      <c r="I8" s="99">
        <v>232366</v>
      </c>
      <c r="J8" s="195">
        <v>1.2250248067523399</v>
      </c>
      <c r="K8" s="195">
        <v>0</v>
      </c>
      <c r="L8" s="196">
        <v>2.64603265204293E-2</v>
      </c>
      <c r="M8" s="196">
        <v>0</v>
      </c>
      <c r="N8" s="195">
        <v>3.01248891834434</v>
      </c>
      <c r="O8" s="195">
        <v>0</v>
      </c>
      <c r="Q8" s="148"/>
      <c r="R8" s="148"/>
      <c r="S8" s="148"/>
      <c r="T8" s="148"/>
      <c r="U8" s="148"/>
      <c r="V8" s="148"/>
      <c r="W8" s="148"/>
      <c r="X8" s="148"/>
      <c r="Y8" s="148"/>
      <c r="Z8" s="148"/>
      <c r="AA8" s="148"/>
      <c r="AB8" s="194"/>
      <c r="AC8" s="194"/>
      <c r="AD8" s="148"/>
      <c r="AE8" s="148"/>
      <c r="AF8" s="148"/>
    </row>
    <row r="9" spans="1:32" s="57" customFormat="1" ht="14.25" customHeight="1" x14ac:dyDescent="0.25">
      <c r="A9" s="113">
        <v>2003</v>
      </c>
      <c r="B9" s="68" t="s">
        <v>66</v>
      </c>
      <c r="C9" s="92">
        <v>3</v>
      </c>
      <c r="D9" s="92">
        <v>0</v>
      </c>
      <c r="E9" s="92">
        <v>0</v>
      </c>
      <c r="F9" s="92">
        <v>0</v>
      </c>
      <c r="G9" s="99">
        <v>579944</v>
      </c>
      <c r="H9" s="99">
        <v>264448000</v>
      </c>
      <c r="I9" s="99">
        <v>205240</v>
      </c>
      <c r="J9" s="195">
        <v>0.51729132467962402</v>
      </c>
      <c r="K9" s="195">
        <v>0</v>
      </c>
      <c r="L9" s="196">
        <v>1.1344385285576001E-2</v>
      </c>
      <c r="M9" s="196">
        <v>0</v>
      </c>
      <c r="N9" s="195">
        <v>1.4617033716624399</v>
      </c>
      <c r="O9" s="195">
        <v>0</v>
      </c>
      <c r="Q9" s="148"/>
      <c r="R9" s="148"/>
      <c r="S9" s="148"/>
      <c r="T9" s="148"/>
      <c r="U9" s="148"/>
      <c r="V9" s="148"/>
      <c r="W9" s="148"/>
      <c r="X9" s="148"/>
      <c r="Y9" s="148"/>
      <c r="Z9" s="148"/>
      <c r="AA9" s="148"/>
      <c r="AB9" s="194"/>
      <c r="AC9" s="194"/>
      <c r="AD9" s="148"/>
      <c r="AE9" s="148"/>
      <c r="AF9" s="148"/>
    </row>
    <row r="10" spans="1:32" s="57" customFormat="1" ht="14.25" customHeight="1" x14ac:dyDescent="0.25">
      <c r="A10" s="113">
        <v>2004</v>
      </c>
      <c r="B10" s="68" t="s">
        <v>66</v>
      </c>
      <c r="C10" s="92">
        <v>7</v>
      </c>
      <c r="D10" s="92">
        <v>1</v>
      </c>
      <c r="E10" s="92">
        <v>1</v>
      </c>
      <c r="F10" s="92">
        <v>1</v>
      </c>
      <c r="G10" s="99">
        <v>698487</v>
      </c>
      <c r="H10" s="99">
        <v>325911000</v>
      </c>
      <c r="I10" s="99">
        <v>240139</v>
      </c>
      <c r="J10" s="195">
        <v>1.0021661104644799</v>
      </c>
      <c r="K10" s="195">
        <v>0.14316658720921099</v>
      </c>
      <c r="L10" s="196">
        <v>2.1478256333784401E-2</v>
      </c>
      <c r="M10" s="196">
        <v>3.06832233339777E-3</v>
      </c>
      <c r="N10" s="195">
        <v>2.9149784083385</v>
      </c>
      <c r="O10" s="195">
        <v>0.41642548690550102</v>
      </c>
      <c r="Q10" s="148"/>
      <c r="R10" s="148"/>
      <c r="S10" s="148"/>
      <c r="T10" s="148"/>
      <c r="U10" s="148"/>
      <c r="V10" s="148"/>
      <c r="W10" s="148"/>
      <c r="X10" s="148"/>
      <c r="Y10" s="148"/>
      <c r="Z10" s="148"/>
      <c r="AA10" s="148"/>
      <c r="AB10" s="194"/>
      <c r="AC10" s="148"/>
      <c r="AD10" s="148"/>
      <c r="AE10" s="148"/>
      <c r="AF10" s="148"/>
    </row>
    <row r="11" spans="1:32" s="57" customFormat="1" ht="14.25" customHeight="1" x14ac:dyDescent="0.25">
      <c r="A11" s="113">
        <v>2005</v>
      </c>
      <c r="B11" s="68" t="s">
        <v>66</v>
      </c>
      <c r="C11" s="92">
        <v>6</v>
      </c>
      <c r="D11" s="92">
        <v>0</v>
      </c>
      <c r="E11" s="92">
        <v>0</v>
      </c>
      <c r="F11" s="92">
        <v>0</v>
      </c>
      <c r="G11" s="99">
        <v>677838</v>
      </c>
      <c r="H11" s="99">
        <v>321926000</v>
      </c>
      <c r="I11" s="99">
        <v>219947</v>
      </c>
      <c r="J11" s="195">
        <v>0.88516725235233196</v>
      </c>
      <c r="K11" s="195">
        <v>0</v>
      </c>
      <c r="L11" s="196">
        <v>1.8637823599212198E-2</v>
      </c>
      <c r="M11" s="196">
        <v>0</v>
      </c>
      <c r="N11" s="195">
        <v>2.7279299103875001</v>
      </c>
      <c r="O11" s="195">
        <v>0</v>
      </c>
      <c r="Q11" s="148"/>
      <c r="R11" s="148"/>
      <c r="S11" s="148"/>
      <c r="T11" s="148"/>
      <c r="U11" s="148"/>
      <c r="V11" s="148"/>
      <c r="W11" s="148"/>
      <c r="X11" s="148"/>
      <c r="Y11" s="148"/>
      <c r="Z11" s="148"/>
      <c r="AA11" s="148"/>
      <c r="AB11" s="194"/>
      <c r="AC11" s="194"/>
      <c r="AD11" s="194"/>
      <c r="AE11" s="148"/>
      <c r="AF11" s="148"/>
    </row>
    <row r="12" spans="1:32" s="57" customFormat="1" ht="14.25" customHeight="1" x14ac:dyDescent="0.25">
      <c r="A12" s="113">
        <v>2006</v>
      </c>
      <c r="B12" s="68" t="s">
        <v>66</v>
      </c>
      <c r="C12" s="92">
        <v>7</v>
      </c>
      <c r="D12" s="92">
        <v>0</v>
      </c>
      <c r="E12" s="92">
        <v>0</v>
      </c>
      <c r="F12" s="92">
        <v>0</v>
      </c>
      <c r="G12" s="99">
        <v>615313</v>
      </c>
      <c r="H12" s="99">
        <v>287493000</v>
      </c>
      <c r="I12" s="99">
        <v>193434</v>
      </c>
      <c r="J12" s="195">
        <v>1.1376323919696201</v>
      </c>
      <c r="K12" s="195">
        <v>0</v>
      </c>
      <c r="L12" s="196">
        <v>2.4348418918025801E-2</v>
      </c>
      <c r="M12" s="196">
        <v>0</v>
      </c>
      <c r="N12" s="195">
        <v>3.6188053806466298</v>
      </c>
      <c r="O12" s="195">
        <v>0</v>
      </c>
      <c r="Q12" s="148"/>
      <c r="R12" s="148"/>
      <c r="S12" s="148"/>
      <c r="T12" s="148"/>
      <c r="U12" s="148"/>
      <c r="V12" s="148"/>
      <c r="W12" s="148"/>
      <c r="X12" s="148"/>
      <c r="Y12" s="148"/>
      <c r="Z12" s="148"/>
      <c r="AA12" s="148"/>
      <c r="AB12" s="148"/>
      <c r="AC12" s="194"/>
      <c r="AD12" s="148"/>
      <c r="AE12" s="148"/>
      <c r="AF12" s="148"/>
    </row>
    <row r="13" spans="1:32" s="57" customFormat="1" ht="14.25" customHeight="1" x14ac:dyDescent="0.25">
      <c r="A13" s="113">
        <v>2007</v>
      </c>
      <c r="B13" s="68" t="s">
        <v>66</v>
      </c>
      <c r="C13" s="92">
        <v>2</v>
      </c>
      <c r="D13" s="92">
        <v>1</v>
      </c>
      <c r="E13" s="92">
        <v>1</v>
      </c>
      <c r="F13" s="92">
        <v>1</v>
      </c>
      <c r="G13" s="99">
        <v>622645</v>
      </c>
      <c r="H13" s="99">
        <v>291592000</v>
      </c>
      <c r="I13" s="99">
        <v>194262</v>
      </c>
      <c r="J13" s="195">
        <v>0.32121032048759701</v>
      </c>
      <c r="K13" s="195">
        <v>0.16060516024379901</v>
      </c>
      <c r="L13" s="196">
        <v>6.8588987352190701E-3</v>
      </c>
      <c r="M13" s="196">
        <v>3.4294493676095398E-3</v>
      </c>
      <c r="N13" s="195">
        <v>1.02953742883323</v>
      </c>
      <c r="O13" s="195">
        <v>0.51476871441661298</v>
      </c>
      <c r="Q13" s="148"/>
      <c r="R13" s="148"/>
      <c r="S13" s="148"/>
      <c r="T13" s="148"/>
      <c r="U13" s="148"/>
      <c r="V13" s="148"/>
      <c r="W13" s="148"/>
      <c r="X13" s="148"/>
      <c r="Y13" s="148"/>
      <c r="Z13" s="148"/>
      <c r="AA13" s="148"/>
      <c r="AB13" s="194"/>
      <c r="AC13" s="194"/>
      <c r="AD13" s="148"/>
      <c r="AE13" s="148"/>
      <c r="AF13" s="148"/>
    </row>
    <row r="14" spans="1:32" s="57" customFormat="1" ht="14.25" customHeight="1" x14ac:dyDescent="0.25">
      <c r="A14" s="113">
        <v>2008</v>
      </c>
      <c r="B14" s="68" t="s">
        <v>66</v>
      </c>
      <c r="C14" s="92">
        <v>8</v>
      </c>
      <c r="D14" s="92">
        <v>2</v>
      </c>
      <c r="E14" s="92">
        <v>3</v>
      </c>
      <c r="F14" s="92">
        <v>1</v>
      </c>
      <c r="G14" s="99">
        <v>546600</v>
      </c>
      <c r="H14" s="99">
        <v>254917000</v>
      </c>
      <c r="I14" s="99">
        <v>165558</v>
      </c>
      <c r="J14" s="195">
        <v>1.4635931211123301</v>
      </c>
      <c r="K14" s="195">
        <v>0.36589828027808302</v>
      </c>
      <c r="L14" s="196">
        <v>3.1382763801551097E-2</v>
      </c>
      <c r="M14" s="196">
        <v>7.8456909503877709E-3</v>
      </c>
      <c r="N14" s="195">
        <v>4.83214341801665</v>
      </c>
      <c r="O14" s="195">
        <v>1.2080358545041601</v>
      </c>
      <c r="Q14" s="148"/>
      <c r="R14" s="148"/>
      <c r="S14" s="148"/>
      <c r="T14" s="148"/>
      <c r="U14" s="148"/>
      <c r="V14" s="148"/>
      <c r="W14" s="148"/>
      <c r="X14" s="148"/>
      <c r="Y14" s="148"/>
      <c r="Z14" s="148"/>
      <c r="AA14" s="148"/>
      <c r="AB14" s="194"/>
      <c r="AC14" s="194"/>
      <c r="AD14" s="194"/>
      <c r="AE14" s="148"/>
      <c r="AF14" s="148"/>
    </row>
    <row r="15" spans="1:32" s="57" customFormat="1" ht="14.25" customHeight="1" x14ac:dyDescent="0.25">
      <c r="A15" s="113">
        <v>2009</v>
      </c>
      <c r="B15" s="68" t="s">
        <v>66</v>
      </c>
      <c r="C15" s="92">
        <v>4</v>
      </c>
      <c r="D15" s="92">
        <v>1</v>
      </c>
      <c r="E15" s="92">
        <v>2</v>
      </c>
      <c r="F15" s="92">
        <v>2</v>
      </c>
      <c r="G15" s="99">
        <v>443862</v>
      </c>
      <c r="H15" s="99">
        <v>216896000</v>
      </c>
      <c r="I15" s="99">
        <v>140165</v>
      </c>
      <c r="J15" s="195">
        <v>0.90118099769748194</v>
      </c>
      <c r="K15" s="195">
        <v>0.22529524942437101</v>
      </c>
      <c r="L15" s="196">
        <v>1.8442018294482099E-2</v>
      </c>
      <c r="M15" s="196">
        <v>4.6105045736205396E-3</v>
      </c>
      <c r="N15" s="195">
        <v>2.8537794741911302</v>
      </c>
      <c r="O15" s="195">
        <v>0.713444868547783</v>
      </c>
      <c r="Q15" s="148"/>
      <c r="R15" s="148"/>
      <c r="S15" s="148"/>
      <c r="T15" s="148"/>
      <c r="U15" s="148"/>
      <c r="V15" s="148"/>
      <c r="W15" s="148"/>
      <c r="X15" s="148"/>
      <c r="Y15" s="148"/>
      <c r="Z15" s="148"/>
      <c r="AA15" s="148"/>
      <c r="AB15" s="194"/>
      <c r="AC15" s="194"/>
      <c r="AD15" s="194"/>
      <c r="AE15" s="148"/>
      <c r="AF15" s="148"/>
    </row>
    <row r="16" spans="1:32" s="57" customFormat="1" ht="14.25" customHeight="1" x14ac:dyDescent="0.25">
      <c r="A16" s="113">
        <v>2010</v>
      </c>
      <c r="B16" s="68" t="s">
        <v>66</v>
      </c>
      <c r="C16" s="92">
        <v>3</v>
      </c>
      <c r="D16" s="92">
        <v>1</v>
      </c>
      <c r="E16" s="92">
        <v>2</v>
      </c>
      <c r="F16" s="93">
        <v>2</v>
      </c>
      <c r="G16" s="99">
        <v>515865</v>
      </c>
      <c r="H16" s="99">
        <v>245754000</v>
      </c>
      <c r="I16" s="99">
        <v>166564</v>
      </c>
      <c r="J16" s="195">
        <v>0.58154749789188998</v>
      </c>
      <c r="K16" s="195">
        <v>0.19384916596396301</v>
      </c>
      <c r="L16" s="196">
        <v>1.2207329280499999E-2</v>
      </c>
      <c r="M16" s="196">
        <v>4.0691097601666696E-3</v>
      </c>
      <c r="N16" s="195">
        <v>1.8011094834418</v>
      </c>
      <c r="O16" s="195">
        <v>0.600369827813933</v>
      </c>
      <c r="Q16" s="148"/>
      <c r="R16" s="148"/>
      <c r="S16" s="148"/>
      <c r="T16" s="148"/>
      <c r="U16" s="148"/>
      <c r="V16" s="148"/>
      <c r="W16" s="148"/>
      <c r="X16" s="148"/>
      <c r="Y16" s="148"/>
      <c r="Z16" s="148"/>
      <c r="AA16" s="148"/>
      <c r="AB16" s="194"/>
      <c r="AC16" s="194"/>
      <c r="AD16" s="194"/>
      <c r="AE16" s="148"/>
      <c r="AF16" s="148"/>
    </row>
    <row r="17" spans="1:32" s="57" customFormat="1" ht="14.25" customHeight="1" x14ac:dyDescent="0.25">
      <c r="A17" s="113">
        <v>2011</v>
      </c>
      <c r="B17" s="68" t="s">
        <v>66</v>
      </c>
      <c r="C17" s="92">
        <v>4</v>
      </c>
      <c r="D17" s="92">
        <v>0</v>
      </c>
      <c r="E17" s="92">
        <v>0</v>
      </c>
      <c r="F17" s="92">
        <v>0</v>
      </c>
      <c r="G17" s="99">
        <v>498342</v>
      </c>
      <c r="H17" s="99">
        <v>240037000</v>
      </c>
      <c r="I17" s="99">
        <v>164883</v>
      </c>
      <c r="J17" s="195">
        <v>0.80266162595165602</v>
      </c>
      <c r="K17" s="195">
        <v>0</v>
      </c>
      <c r="L17" s="196">
        <v>1.6664097618283798E-2</v>
      </c>
      <c r="M17" s="196">
        <v>0</v>
      </c>
      <c r="N17" s="195">
        <v>2.4259626523049702</v>
      </c>
      <c r="O17" s="195">
        <v>0</v>
      </c>
      <c r="Q17" s="148"/>
      <c r="R17" s="148"/>
      <c r="S17" s="148"/>
      <c r="T17" s="148"/>
      <c r="U17" s="148"/>
      <c r="V17" s="148"/>
      <c r="W17" s="148"/>
      <c r="X17" s="148"/>
      <c r="Y17" s="148"/>
      <c r="Z17" s="148"/>
      <c r="AA17" s="148"/>
      <c r="AB17" s="194"/>
      <c r="AC17" s="194"/>
      <c r="AD17" s="194"/>
      <c r="AE17" s="148"/>
      <c r="AF17" s="148"/>
    </row>
    <row r="18" spans="1:32" s="57" customFormat="1" ht="14.25" customHeight="1" x14ac:dyDescent="0.25">
      <c r="A18" s="113">
        <v>2012</v>
      </c>
      <c r="B18" s="68" t="s">
        <v>66</v>
      </c>
      <c r="C18" s="92">
        <v>4</v>
      </c>
      <c r="D18" s="92">
        <v>0</v>
      </c>
      <c r="E18" s="92">
        <v>0</v>
      </c>
      <c r="F18" s="92">
        <v>0</v>
      </c>
      <c r="G18" s="99">
        <v>450453</v>
      </c>
      <c r="H18" s="99">
        <v>216540000</v>
      </c>
      <c r="I18" s="99">
        <v>148743</v>
      </c>
      <c r="J18" s="195">
        <v>0.88799497394844695</v>
      </c>
      <c r="K18" s="195">
        <v>0</v>
      </c>
      <c r="L18" s="196">
        <v>1.8472337674332699E-2</v>
      </c>
      <c r="M18" s="196">
        <v>0</v>
      </c>
      <c r="N18" s="195">
        <v>2.6892021809429698</v>
      </c>
      <c r="O18" s="195">
        <v>0</v>
      </c>
      <c r="Q18" s="148"/>
      <c r="R18" s="148"/>
      <c r="S18" s="148"/>
      <c r="T18" s="148"/>
      <c r="U18" s="148"/>
      <c r="V18" s="148"/>
      <c r="W18" s="148"/>
      <c r="X18" s="148"/>
      <c r="Y18" s="148"/>
      <c r="Z18" s="148"/>
      <c r="AA18" s="148"/>
      <c r="AB18" s="194"/>
      <c r="AC18" s="194"/>
      <c r="AD18" s="148"/>
      <c r="AE18" s="148"/>
      <c r="AF18" s="148"/>
    </row>
    <row r="19" spans="1:32" s="57" customFormat="1" ht="14.25" customHeight="1" x14ac:dyDescent="0.25">
      <c r="A19" s="113">
        <v>2013</v>
      </c>
      <c r="B19" s="68" t="s">
        <v>66</v>
      </c>
      <c r="C19" s="92">
        <v>4</v>
      </c>
      <c r="D19" s="92">
        <v>2</v>
      </c>
      <c r="E19" s="92">
        <v>9</v>
      </c>
      <c r="F19" s="92">
        <v>9</v>
      </c>
      <c r="G19" s="99">
        <v>391985</v>
      </c>
      <c r="H19" s="99">
        <v>187591009</v>
      </c>
      <c r="I19" s="99">
        <v>133835</v>
      </c>
      <c r="J19" s="195">
        <v>1.0204472109902201</v>
      </c>
      <c r="K19" s="195">
        <v>0.51022360549510803</v>
      </c>
      <c r="L19" s="196">
        <v>2.1322983555144701E-2</v>
      </c>
      <c r="M19" s="196">
        <v>1.06614917775723E-2</v>
      </c>
      <c r="N19" s="195">
        <v>2.9887548100272698</v>
      </c>
      <c r="O19" s="195">
        <v>1.49437740501364</v>
      </c>
      <c r="Q19" s="148"/>
      <c r="R19" s="148"/>
      <c r="S19" s="148"/>
      <c r="T19" s="148"/>
      <c r="U19" s="148"/>
      <c r="V19" s="148"/>
      <c r="W19" s="148"/>
      <c r="X19" s="148"/>
      <c r="Y19" s="148"/>
      <c r="Z19" s="148"/>
      <c r="AA19" s="148"/>
      <c r="AB19" s="148"/>
      <c r="AC19" s="194"/>
      <c r="AD19" s="148"/>
      <c r="AE19" s="148"/>
      <c r="AF19" s="148"/>
    </row>
    <row r="20" spans="1:32" s="57" customFormat="1" ht="14.25" customHeight="1" x14ac:dyDescent="0.25">
      <c r="A20" s="113">
        <v>2014</v>
      </c>
      <c r="B20" s="68" t="s">
        <v>66</v>
      </c>
      <c r="C20" s="92">
        <v>2</v>
      </c>
      <c r="D20" s="92">
        <v>0</v>
      </c>
      <c r="E20" s="92">
        <v>0</v>
      </c>
      <c r="F20" s="92">
        <v>0</v>
      </c>
      <c r="G20" s="99">
        <v>388518</v>
      </c>
      <c r="H20" s="99">
        <v>183461589</v>
      </c>
      <c r="I20" s="99">
        <v>129245</v>
      </c>
      <c r="J20" s="195">
        <v>0.51477666414426104</v>
      </c>
      <c r="K20" s="195">
        <v>0</v>
      </c>
      <c r="L20" s="196">
        <v>1.0901464502196199E-2</v>
      </c>
      <c r="M20" s="196">
        <v>0</v>
      </c>
      <c r="N20" s="195">
        <v>1.5474486440481301</v>
      </c>
      <c r="O20" s="195">
        <v>0</v>
      </c>
      <c r="Q20" s="148"/>
      <c r="R20" s="148"/>
      <c r="S20" s="148"/>
      <c r="T20" s="148"/>
      <c r="U20" s="148"/>
      <c r="V20" s="148"/>
      <c r="W20" s="148"/>
      <c r="X20" s="148"/>
      <c r="Y20" s="148"/>
      <c r="Z20" s="148"/>
      <c r="AA20" s="148"/>
      <c r="AB20" s="194"/>
      <c r="AC20" s="194"/>
      <c r="AD20" s="194"/>
      <c r="AE20" s="148"/>
      <c r="AF20" s="148"/>
    </row>
    <row r="21" spans="1:32" s="57" customFormat="1" ht="14.25" customHeight="1" x14ac:dyDescent="0.25">
      <c r="A21" s="113">
        <v>2015</v>
      </c>
      <c r="B21" s="68" t="s">
        <v>66</v>
      </c>
      <c r="C21" s="92">
        <v>1</v>
      </c>
      <c r="D21" s="92">
        <v>0</v>
      </c>
      <c r="E21" s="92">
        <v>0</v>
      </c>
      <c r="F21" s="92">
        <v>0</v>
      </c>
      <c r="G21" s="99">
        <v>406638</v>
      </c>
      <c r="H21" s="99">
        <v>193261628</v>
      </c>
      <c r="I21" s="99">
        <v>131376</v>
      </c>
      <c r="J21" s="195">
        <v>0.24591897461624301</v>
      </c>
      <c r="K21" s="195">
        <v>0</v>
      </c>
      <c r="L21" s="196">
        <v>5.17433289964835E-3</v>
      </c>
      <c r="M21" s="196">
        <v>0</v>
      </c>
      <c r="N21" s="195">
        <v>0.76117403483132395</v>
      </c>
      <c r="O21" s="195">
        <v>0</v>
      </c>
      <c r="Q21" s="148"/>
      <c r="R21" s="148"/>
      <c r="S21" s="148"/>
      <c r="T21" s="148"/>
      <c r="U21" s="148"/>
      <c r="V21" s="148"/>
      <c r="W21" s="148"/>
      <c r="X21" s="148"/>
      <c r="Y21" s="148"/>
      <c r="Z21" s="148"/>
      <c r="AA21" s="148"/>
      <c r="AB21" s="194"/>
      <c r="AC21" s="194"/>
      <c r="AD21" s="148"/>
      <c r="AE21" s="148"/>
      <c r="AF21" s="148"/>
    </row>
    <row r="22" spans="1:32" s="57" customFormat="1" ht="14.25" customHeight="1" x14ac:dyDescent="0.25">
      <c r="A22" s="113">
        <v>2016</v>
      </c>
      <c r="B22" s="68" t="s">
        <v>66</v>
      </c>
      <c r="C22" s="92">
        <v>4</v>
      </c>
      <c r="D22" s="92">
        <v>0</v>
      </c>
      <c r="E22" s="92">
        <v>0</v>
      </c>
      <c r="F22" s="92">
        <v>0</v>
      </c>
      <c r="G22" s="99">
        <v>427450</v>
      </c>
      <c r="H22" s="99">
        <v>203870258</v>
      </c>
      <c r="I22" s="99">
        <v>135544</v>
      </c>
      <c r="J22" s="195">
        <v>0.93578196280266701</v>
      </c>
      <c r="K22" s="195">
        <v>0</v>
      </c>
      <c r="L22" s="196">
        <v>1.9620321469353299E-2</v>
      </c>
      <c r="M22" s="196">
        <v>0</v>
      </c>
      <c r="N22" s="195">
        <v>2.95107123885971</v>
      </c>
      <c r="O22" s="195">
        <v>0</v>
      </c>
      <c r="Q22" s="148"/>
      <c r="R22" s="148"/>
      <c r="S22" s="148"/>
      <c r="T22" s="148"/>
      <c r="U22" s="148"/>
      <c r="V22" s="148"/>
      <c r="W22" s="148"/>
      <c r="X22" s="148"/>
      <c r="Y22" s="148"/>
      <c r="Z22" s="148"/>
      <c r="AA22" s="148"/>
      <c r="AB22" s="194"/>
      <c r="AC22" s="194"/>
      <c r="AD22" s="148"/>
      <c r="AE22" s="148"/>
      <c r="AF22" s="148"/>
    </row>
    <row r="23" spans="1:32" s="57" customFormat="1" ht="14.25" customHeight="1" x14ac:dyDescent="0.25">
      <c r="A23" s="113">
        <v>2017</v>
      </c>
      <c r="B23" s="68" t="s">
        <v>66</v>
      </c>
      <c r="C23" s="92">
        <v>3</v>
      </c>
      <c r="D23" s="92">
        <v>0</v>
      </c>
      <c r="E23" s="92">
        <v>0</v>
      </c>
      <c r="F23" s="92">
        <v>0</v>
      </c>
      <c r="G23" s="99">
        <v>483234</v>
      </c>
      <c r="H23" s="99">
        <v>231303007</v>
      </c>
      <c r="I23" s="99">
        <v>150064</v>
      </c>
      <c r="J23" s="195">
        <v>0.620817243819764</v>
      </c>
      <c r="K23" s="195">
        <v>0</v>
      </c>
      <c r="L23" s="196">
        <v>1.2969999996584601E-2</v>
      </c>
      <c r="M23" s="196">
        <v>0</v>
      </c>
      <c r="N23" s="195">
        <v>1.9991470306002801</v>
      </c>
      <c r="O23" s="195">
        <v>0</v>
      </c>
      <c r="Q23" s="148"/>
      <c r="R23" s="148"/>
      <c r="S23" s="148"/>
      <c r="T23" s="148"/>
      <c r="U23" s="148"/>
      <c r="V23" s="148"/>
      <c r="W23" s="148"/>
      <c r="X23" s="148"/>
      <c r="Y23" s="148"/>
      <c r="Z23" s="148"/>
      <c r="AA23" s="148"/>
      <c r="AB23" s="194"/>
      <c r="AC23" s="194"/>
      <c r="AD23" s="148"/>
      <c r="AE23" s="148"/>
      <c r="AF23" s="148"/>
    </row>
    <row r="24" spans="1:32" s="57" customFormat="1" ht="14.25" customHeight="1" x14ac:dyDescent="0.25">
      <c r="A24" s="113">
        <v>2018</v>
      </c>
      <c r="B24" s="68" t="s">
        <v>66</v>
      </c>
      <c r="C24" s="92">
        <v>3</v>
      </c>
      <c r="D24" s="92">
        <v>0</v>
      </c>
      <c r="E24" s="92">
        <v>0</v>
      </c>
      <c r="F24" s="92">
        <v>0</v>
      </c>
      <c r="G24" s="99">
        <v>557095</v>
      </c>
      <c r="H24" s="99">
        <v>266467646</v>
      </c>
      <c r="I24" s="99">
        <v>172290</v>
      </c>
      <c r="J24" s="195">
        <v>0.53850779490033096</v>
      </c>
      <c r="K24" s="195">
        <v>0</v>
      </c>
      <c r="L24" s="196">
        <v>1.12584024553585E-2</v>
      </c>
      <c r="M24" s="196">
        <v>0</v>
      </c>
      <c r="N24" s="195">
        <v>1.7412502176562801</v>
      </c>
      <c r="O24" s="195">
        <v>0</v>
      </c>
      <c r="Q24" s="148"/>
      <c r="R24" s="148"/>
      <c r="S24" s="148"/>
      <c r="T24" s="148"/>
      <c r="U24" s="148"/>
      <c r="V24" s="148"/>
      <c r="W24" s="148"/>
      <c r="X24" s="148"/>
      <c r="Y24" s="148"/>
      <c r="Z24" s="148"/>
      <c r="AA24" s="148"/>
      <c r="AB24" s="194"/>
      <c r="AC24" s="194"/>
      <c r="AD24" s="148"/>
      <c r="AE24" s="148"/>
      <c r="AF24" s="148"/>
    </row>
    <row r="25" spans="1:32" s="57" customFormat="1" ht="14.25" customHeight="1" x14ac:dyDescent="0.25">
      <c r="A25" s="113" t="s">
        <v>125</v>
      </c>
      <c r="B25" s="68" t="s">
        <v>66</v>
      </c>
      <c r="C25" s="92">
        <v>4</v>
      </c>
      <c r="D25" s="92">
        <v>1</v>
      </c>
      <c r="E25" s="92">
        <v>3</v>
      </c>
      <c r="F25" s="92">
        <v>3</v>
      </c>
      <c r="G25" s="99">
        <v>605927</v>
      </c>
      <c r="H25" s="99">
        <v>278798852</v>
      </c>
      <c r="I25" s="99">
        <v>175514</v>
      </c>
      <c r="J25" s="195">
        <v>0.66014552908188595</v>
      </c>
      <c r="K25" s="195">
        <v>0.16503638227047199</v>
      </c>
      <c r="L25" s="197">
        <v>1.4347261372511E-2</v>
      </c>
      <c r="M25" s="197">
        <v>3.5868153431277399E-3</v>
      </c>
      <c r="N25" s="195">
        <v>2.2790204769989901</v>
      </c>
      <c r="O25" s="195">
        <v>0.56975511924974598</v>
      </c>
      <c r="Q25" s="148"/>
      <c r="R25" s="148"/>
      <c r="S25" s="148"/>
      <c r="T25" s="148"/>
      <c r="U25" s="148"/>
      <c r="V25" s="148"/>
      <c r="W25" s="148"/>
      <c r="X25" s="148"/>
      <c r="Y25" s="148"/>
      <c r="Z25" s="148"/>
      <c r="AA25" s="148"/>
      <c r="AB25" s="194"/>
      <c r="AC25" s="194"/>
      <c r="AD25" s="148"/>
      <c r="AE25" s="148"/>
      <c r="AF25" s="148"/>
    </row>
    <row r="26" spans="1:32" s="57" customFormat="1" ht="14.25" customHeight="1" x14ac:dyDescent="0.25">
      <c r="G26" s="64"/>
      <c r="H26" s="64"/>
      <c r="I26" s="64"/>
      <c r="J26" s="61"/>
      <c r="K26" s="61"/>
      <c r="L26" s="62"/>
      <c r="M26" s="62"/>
      <c r="N26" s="61"/>
      <c r="O26" s="61"/>
      <c r="Q26" s="148"/>
      <c r="R26" s="148"/>
      <c r="S26" s="148"/>
      <c r="T26" s="148"/>
      <c r="U26" s="148"/>
      <c r="V26" s="148"/>
      <c r="W26" s="148"/>
      <c r="X26" s="148"/>
      <c r="Y26" s="148"/>
      <c r="Z26" s="148"/>
      <c r="AA26" s="148"/>
      <c r="AB26" s="194"/>
      <c r="AC26" s="148"/>
      <c r="AD26" s="194"/>
      <c r="AE26" s="148"/>
      <c r="AF26" s="148"/>
    </row>
    <row r="27" spans="1:32" s="155" customFormat="1" ht="15" customHeight="1" x14ac:dyDescent="0.25">
      <c r="A27" s="153" t="s">
        <v>49</v>
      </c>
      <c r="B27" s="153"/>
      <c r="C27" s="154"/>
      <c r="E27" s="154"/>
      <c r="F27" s="154"/>
      <c r="G27" s="154"/>
      <c r="H27" s="154"/>
      <c r="I27" s="154"/>
      <c r="J27" s="154"/>
      <c r="K27" s="154"/>
      <c r="L27" s="154"/>
      <c r="M27" s="154"/>
      <c r="N27" s="154"/>
      <c r="O27" s="154"/>
    </row>
    <row r="28" spans="1:32" s="203" customFormat="1" ht="15" customHeight="1" x14ac:dyDescent="0.25">
      <c r="A28" s="237" t="s">
        <v>95</v>
      </c>
      <c r="B28" s="237"/>
      <c r="C28" s="237"/>
      <c r="D28" s="237"/>
      <c r="E28" s="237"/>
      <c r="F28" s="237"/>
      <c r="G28" s="237"/>
      <c r="H28" s="237"/>
      <c r="I28" s="237"/>
      <c r="J28" s="237"/>
      <c r="K28" s="237"/>
      <c r="L28" s="237"/>
      <c r="M28" s="237"/>
      <c r="N28" s="237"/>
      <c r="O28" s="237"/>
    </row>
    <row r="29" spans="1:32" s="155" customFormat="1" ht="15" customHeight="1" x14ac:dyDescent="0.25">
      <c r="A29" s="235" t="s">
        <v>108</v>
      </c>
      <c r="B29" s="235"/>
      <c r="C29" s="235"/>
      <c r="D29" s="235"/>
      <c r="E29" s="235"/>
      <c r="F29" s="235"/>
      <c r="G29" s="235"/>
      <c r="H29" s="235"/>
      <c r="I29" s="235"/>
      <c r="J29" s="235"/>
      <c r="K29" s="235"/>
      <c r="L29" s="235"/>
      <c r="M29" s="235"/>
      <c r="N29" s="235"/>
      <c r="O29" s="235"/>
    </row>
    <row r="30" spans="1:32" ht="15" x14ac:dyDescent="0.25">
      <c r="C30"/>
      <c r="G30" s="13"/>
      <c r="H30" s="13"/>
      <c r="I30" s="13"/>
      <c r="J30" s="13"/>
      <c r="K30" s="13"/>
      <c r="L30" s="13"/>
      <c r="M30" s="13"/>
      <c r="N30" s="13"/>
      <c r="O30" s="13"/>
    </row>
    <row r="31" spans="1:32" ht="15" x14ac:dyDescent="0.25">
      <c r="C31"/>
      <c r="G31" s="13"/>
      <c r="H31" s="13"/>
      <c r="I31" s="13"/>
      <c r="J31" s="13"/>
      <c r="K31" s="13"/>
      <c r="L31" s="13"/>
      <c r="M31" s="13"/>
      <c r="N31" s="13"/>
      <c r="O31" s="13"/>
    </row>
    <row r="32" spans="1:32" ht="15" x14ac:dyDescent="0.25">
      <c r="C32"/>
      <c r="G32" s="13"/>
      <c r="H32" s="13"/>
      <c r="I32" s="13"/>
      <c r="J32" s="13"/>
      <c r="K32" s="13"/>
      <c r="L32" s="13"/>
      <c r="M32" s="13"/>
      <c r="N32" s="13"/>
      <c r="O32" s="13"/>
    </row>
    <row r="33" spans="3:15" ht="15" x14ac:dyDescent="0.25">
      <c r="C33"/>
      <c r="D33"/>
      <c r="E33"/>
      <c r="F33"/>
      <c r="G33" s="13"/>
      <c r="H33"/>
      <c r="I33" s="28"/>
      <c r="J33" s="16"/>
      <c r="K33"/>
      <c r="L33"/>
      <c r="M33"/>
      <c r="N33"/>
      <c r="O33"/>
    </row>
    <row r="34" spans="3:15" ht="15" x14ac:dyDescent="0.25">
      <c r="C34"/>
      <c r="D34"/>
      <c r="E34" s="21"/>
      <c r="F34" s="22"/>
      <c r="G34" s="23"/>
      <c r="H34" s="21"/>
      <c r="I34" s="24"/>
      <c r="J34" s="24"/>
      <c r="K34"/>
      <c r="L34"/>
      <c r="M34"/>
      <c r="N34"/>
      <c r="O34"/>
    </row>
    <row r="35" spans="3:15" ht="15" x14ac:dyDescent="0.25">
      <c r="C35"/>
      <c r="D35"/>
      <c r="E35" s="25"/>
      <c r="F35" s="26"/>
      <c r="G35" s="23"/>
      <c r="H35" s="25"/>
      <c r="I35" s="27"/>
      <c r="J35" s="27"/>
      <c r="K35"/>
      <c r="L35"/>
      <c r="M35"/>
      <c r="N35"/>
      <c r="O35"/>
    </row>
    <row r="36" spans="3:15" ht="15" x14ac:dyDescent="0.25">
      <c r="C36"/>
      <c r="D36"/>
      <c r="E36" s="25"/>
      <c r="F36" s="26"/>
      <c r="G36" s="23"/>
      <c r="H36" s="25"/>
      <c r="I36" s="27"/>
      <c r="J36" s="27"/>
      <c r="K36"/>
      <c r="L36"/>
      <c r="M36"/>
      <c r="N36"/>
      <c r="O36"/>
    </row>
    <row r="37" spans="3:15" ht="15" x14ac:dyDescent="0.25">
      <c r="C37"/>
      <c r="D37"/>
      <c r="E37" s="25"/>
      <c r="F37" s="26"/>
      <c r="G37" s="23"/>
      <c r="H37" s="25"/>
      <c r="I37" s="27"/>
      <c r="J37" s="27"/>
      <c r="K37"/>
      <c r="L37"/>
      <c r="M37"/>
      <c r="N37"/>
      <c r="O37"/>
    </row>
    <row r="38" spans="3:15" ht="15" x14ac:dyDescent="0.25">
      <c r="D38"/>
      <c r="E38" s="25"/>
      <c r="F38" s="26"/>
      <c r="G38" s="29"/>
      <c r="H38" s="25"/>
      <c r="I38" s="27"/>
      <c r="J38" s="27"/>
      <c r="K38"/>
    </row>
    <row r="39" spans="3:15" ht="15" x14ac:dyDescent="0.25">
      <c r="D39"/>
      <c r="E39" s="25"/>
      <c r="F39" s="26"/>
      <c r="G39" s="29"/>
      <c r="H39" s="25"/>
      <c r="I39" s="27"/>
      <c r="J39" s="27"/>
      <c r="K39"/>
    </row>
  </sheetData>
  <mergeCells count="10">
    <mergeCell ref="A1:O1"/>
    <mergeCell ref="A2:O2"/>
    <mergeCell ref="A29:O29"/>
    <mergeCell ref="A28:O28"/>
    <mergeCell ref="C4:D4"/>
    <mergeCell ref="E4:F4"/>
    <mergeCell ref="J4:K4"/>
    <mergeCell ref="L4:M4"/>
    <mergeCell ref="N4:O4"/>
    <mergeCell ref="G4:I4"/>
  </mergeCells>
  <printOptions horizontalCentered="1" verticalCentered="1"/>
  <pageMargins left="0.75" right="0.75" top="0" bottom="0" header="0.5" footer="0.25"/>
  <pageSetup orientation="landscape" verticalDpi="597"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37"/>
  <sheetViews>
    <sheetView topLeftCell="A16" workbookViewId="0">
      <selection activeCell="R46" sqref="R46"/>
    </sheetView>
  </sheetViews>
  <sheetFormatPr defaultColWidth="9.140625" defaultRowHeight="11.25" x14ac:dyDescent="0.2"/>
  <cols>
    <col min="1" max="1" width="5.5703125" style="13" customWidth="1"/>
    <col min="2" max="2" width="1.28515625" style="15" customWidth="1"/>
    <col min="3" max="3" width="4.28515625" style="13" customWidth="1"/>
    <col min="4" max="5" width="5.85546875" style="13" customWidth="1"/>
    <col min="6" max="6" width="8.140625" style="13" customWidth="1"/>
    <col min="7" max="7" width="14" style="2" bestFit="1" customWidth="1"/>
    <col min="8" max="8" width="13.140625" style="2" bestFit="1" customWidth="1"/>
    <col min="9" max="9" width="12.85546875" style="2" bestFit="1" customWidth="1"/>
    <col min="10" max="10" width="7.140625" style="5" customWidth="1"/>
    <col min="11" max="11" width="7" style="5" customWidth="1"/>
    <col min="12" max="12" width="7.42578125" style="19" customWidth="1"/>
    <col min="13" max="13" width="7.7109375" style="19" customWidth="1"/>
    <col min="14" max="15" width="6.7109375" style="5" customWidth="1"/>
    <col min="16" max="16" width="13.140625" style="13" customWidth="1"/>
    <col min="17" max="16384" width="9.140625" style="13"/>
  </cols>
  <sheetData>
    <row r="1" spans="1:30" s="57" customFormat="1" ht="14.25" customHeight="1" x14ac:dyDescent="0.25">
      <c r="A1" s="230" t="s">
        <v>116</v>
      </c>
      <c r="B1" s="230"/>
      <c r="C1" s="230"/>
      <c r="D1" s="230"/>
      <c r="E1" s="230"/>
      <c r="F1" s="230"/>
      <c r="G1" s="230"/>
      <c r="H1" s="230"/>
      <c r="I1" s="230"/>
      <c r="J1" s="230"/>
      <c r="K1" s="230"/>
      <c r="L1" s="230"/>
      <c r="M1" s="230"/>
      <c r="N1" s="230"/>
      <c r="O1" s="230"/>
    </row>
    <row r="2" spans="1:30" s="57" customFormat="1" ht="14.25" customHeight="1" x14ac:dyDescent="0.25">
      <c r="A2" s="230" t="s">
        <v>96</v>
      </c>
      <c r="B2" s="230"/>
      <c r="C2" s="230"/>
      <c r="D2" s="230"/>
      <c r="E2" s="230"/>
      <c r="F2" s="230"/>
      <c r="G2" s="230"/>
      <c r="H2" s="230"/>
      <c r="I2" s="230"/>
      <c r="J2" s="230"/>
      <c r="K2" s="230"/>
      <c r="L2" s="230"/>
      <c r="M2" s="230"/>
      <c r="N2" s="230"/>
      <c r="O2" s="230"/>
    </row>
    <row r="3" spans="1:30" s="57" customFormat="1" ht="14.25" customHeight="1" x14ac:dyDescent="0.25">
      <c r="B3" s="59"/>
      <c r="D3" s="58"/>
      <c r="G3" s="64"/>
      <c r="H3" s="64"/>
      <c r="I3" s="64"/>
      <c r="J3" s="61"/>
      <c r="K3" s="61"/>
      <c r="L3" s="62"/>
      <c r="M3" s="62"/>
      <c r="N3" s="61"/>
      <c r="O3" s="61"/>
    </row>
    <row r="4" spans="1:30" s="7" customFormat="1" ht="50.1" customHeight="1" x14ac:dyDescent="0.35">
      <c r="A4" s="128"/>
      <c r="B4" s="131"/>
      <c r="C4" s="219" t="s">
        <v>0</v>
      </c>
      <c r="D4" s="219"/>
      <c r="E4" s="219" t="s">
        <v>1</v>
      </c>
      <c r="F4" s="219"/>
      <c r="G4" s="221" t="s">
        <v>97</v>
      </c>
      <c r="H4" s="221"/>
      <c r="I4" s="221"/>
      <c r="J4" s="220" t="s">
        <v>57</v>
      </c>
      <c r="K4" s="220"/>
      <c r="L4" s="233" t="s">
        <v>59</v>
      </c>
      <c r="M4" s="233"/>
      <c r="N4" s="220" t="s">
        <v>58</v>
      </c>
      <c r="O4" s="220"/>
    </row>
    <row r="5" spans="1:30" s="149" customFormat="1" ht="15" x14ac:dyDescent="0.35">
      <c r="A5" s="150" t="s">
        <v>14</v>
      </c>
      <c r="B5" s="157"/>
      <c r="C5" s="151" t="s">
        <v>2</v>
      </c>
      <c r="D5" s="151" t="s">
        <v>3</v>
      </c>
      <c r="E5" s="151" t="s">
        <v>4</v>
      </c>
      <c r="F5" s="151" t="s">
        <v>5</v>
      </c>
      <c r="G5" s="151" t="s">
        <v>6</v>
      </c>
      <c r="H5" s="151" t="s">
        <v>56</v>
      </c>
      <c r="I5" s="151" t="s">
        <v>7</v>
      </c>
      <c r="J5" s="151" t="s">
        <v>2</v>
      </c>
      <c r="K5" s="151" t="s">
        <v>3</v>
      </c>
      <c r="L5" s="151" t="s">
        <v>2</v>
      </c>
      <c r="M5" s="151" t="s">
        <v>3</v>
      </c>
      <c r="N5" s="151" t="s">
        <v>2</v>
      </c>
      <c r="O5" s="151" t="s">
        <v>3</v>
      </c>
    </row>
    <row r="6" spans="1:30" s="65" customFormat="1" ht="14.25" customHeight="1" x14ac:dyDescent="0.25">
      <c r="A6" s="113">
        <v>2000</v>
      </c>
      <c r="B6" s="58" t="s">
        <v>66</v>
      </c>
      <c r="C6" s="94">
        <v>12</v>
      </c>
      <c r="D6" s="94">
        <v>1</v>
      </c>
      <c r="E6" s="94">
        <v>5</v>
      </c>
      <c r="F6" s="94">
        <v>5</v>
      </c>
      <c r="G6" s="99">
        <v>369535</v>
      </c>
      <c r="H6" s="99">
        <v>44943000</v>
      </c>
      <c r="I6" s="99">
        <v>603659</v>
      </c>
      <c r="J6" s="198">
        <v>3.24732434004898</v>
      </c>
      <c r="K6" s="198">
        <v>0.27061036167074798</v>
      </c>
      <c r="L6" s="199">
        <v>0.26700487283892899</v>
      </c>
      <c r="M6" s="199">
        <v>2.22504060699108E-2</v>
      </c>
      <c r="N6" s="198">
        <v>1.9878772618316001</v>
      </c>
      <c r="O6" s="198">
        <v>0.16565643848596601</v>
      </c>
    </row>
    <row r="7" spans="1:30" s="65" customFormat="1" ht="14.25" customHeight="1" x14ac:dyDescent="0.25">
      <c r="A7" s="113">
        <v>2001</v>
      </c>
      <c r="B7" s="58" t="s">
        <v>66</v>
      </c>
      <c r="C7" s="94">
        <v>7</v>
      </c>
      <c r="D7" s="94">
        <v>2</v>
      </c>
      <c r="E7" s="94">
        <v>13</v>
      </c>
      <c r="F7" s="94">
        <v>13</v>
      </c>
      <c r="G7" s="99">
        <v>300432</v>
      </c>
      <c r="H7" s="99">
        <v>43099000</v>
      </c>
      <c r="I7" s="99">
        <v>558052</v>
      </c>
      <c r="J7" s="198">
        <v>2.32997816477606</v>
      </c>
      <c r="K7" s="198">
        <v>0.66570804707887299</v>
      </c>
      <c r="L7" s="199">
        <v>0.16241676140977701</v>
      </c>
      <c r="M7" s="199">
        <v>4.6404788974222101E-2</v>
      </c>
      <c r="N7" s="198">
        <v>1.2543633926587501</v>
      </c>
      <c r="O7" s="198">
        <v>0.35838954075964202</v>
      </c>
      <c r="AD7" s="193"/>
    </row>
    <row r="8" spans="1:30" s="65" customFormat="1" ht="14.25" customHeight="1" x14ac:dyDescent="0.25">
      <c r="A8" s="113">
        <v>2002</v>
      </c>
      <c r="B8" s="58" t="s">
        <v>66</v>
      </c>
      <c r="C8" s="94">
        <v>7</v>
      </c>
      <c r="D8" s="94">
        <v>0</v>
      </c>
      <c r="E8" s="94">
        <v>0</v>
      </c>
      <c r="F8" s="94">
        <v>0</v>
      </c>
      <c r="G8" s="99">
        <v>273559</v>
      </c>
      <c r="H8" s="99">
        <v>41633000</v>
      </c>
      <c r="I8" s="99">
        <v>513452</v>
      </c>
      <c r="J8" s="198">
        <v>2.55886298750909</v>
      </c>
      <c r="K8" s="198">
        <v>0</v>
      </c>
      <c r="L8" s="199">
        <v>0.16813585376984599</v>
      </c>
      <c r="M8" s="199">
        <v>0</v>
      </c>
      <c r="N8" s="198">
        <v>1.3633212062666</v>
      </c>
      <c r="O8" s="198">
        <v>0</v>
      </c>
      <c r="AC8" s="193"/>
      <c r="AD8" s="193"/>
    </row>
    <row r="9" spans="1:30" s="65" customFormat="1" ht="14.25" customHeight="1" x14ac:dyDescent="0.25">
      <c r="A9" s="113">
        <v>2003</v>
      </c>
      <c r="B9" s="58" t="s">
        <v>66</v>
      </c>
      <c r="C9" s="94">
        <v>2</v>
      </c>
      <c r="D9" s="94">
        <v>1</v>
      </c>
      <c r="E9" s="94">
        <v>2</v>
      </c>
      <c r="F9" s="94">
        <v>2</v>
      </c>
      <c r="G9" s="99">
        <v>319206</v>
      </c>
      <c r="H9" s="99">
        <v>47404000</v>
      </c>
      <c r="I9" s="99">
        <v>572260</v>
      </c>
      <c r="J9" s="198">
        <v>0.62655463869726802</v>
      </c>
      <c r="K9" s="198">
        <v>0.31327731934863401</v>
      </c>
      <c r="L9" s="199">
        <v>4.21905324445195E-2</v>
      </c>
      <c r="M9" s="199">
        <v>2.1095266222259702E-2</v>
      </c>
      <c r="N9" s="198">
        <v>0.34949148988222101</v>
      </c>
      <c r="O9" s="198">
        <v>0.174745744941111</v>
      </c>
      <c r="AC9" s="193"/>
    </row>
    <row r="10" spans="1:30" s="65" customFormat="1" ht="14.25" customHeight="1" x14ac:dyDescent="0.25">
      <c r="A10" s="113">
        <v>2004</v>
      </c>
      <c r="B10" s="58" t="s">
        <v>66</v>
      </c>
      <c r="C10" s="94">
        <v>4</v>
      </c>
      <c r="D10" s="94">
        <v>0</v>
      </c>
      <c r="E10" s="94">
        <v>0</v>
      </c>
      <c r="F10" s="94">
        <v>0</v>
      </c>
      <c r="G10" s="99">
        <v>302218</v>
      </c>
      <c r="H10" s="99">
        <v>46809000</v>
      </c>
      <c r="I10" s="99">
        <v>538077</v>
      </c>
      <c r="J10" s="198">
        <v>1.3235479025074599</v>
      </c>
      <c r="K10" s="198">
        <v>0</v>
      </c>
      <c r="L10" s="199">
        <v>8.5453652075455605E-2</v>
      </c>
      <c r="M10" s="199">
        <v>0</v>
      </c>
      <c r="N10" s="198">
        <v>0.74338802810750104</v>
      </c>
      <c r="O10" s="198">
        <v>0</v>
      </c>
      <c r="AC10" s="193"/>
      <c r="AD10" s="193"/>
    </row>
    <row r="11" spans="1:30" s="65" customFormat="1" ht="14.25" customHeight="1" x14ac:dyDescent="0.25">
      <c r="A11" s="113">
        <v>2005</v>
      </c>
      <c r="B11" s="58" t="s">
        <v>66</v>
      </c>
      <c r="C11" s="94">
        <v>6</v>
      </c>
      <c r="D11" s="94">
        <v>0</v>
      </c>
      <c r="E11" s="94">
        <v>0</v>
      </c>
      <c r="F11" s="94">
        <v>0</v>
      </c>
      <c r="G11" s="99">
        <v>299775</v>
      </c>
      <c r="H11" s="99">
        <v>45721000</v>
      </c>
      <c r="I11" s="99">
        <v>527267</v>
      </c>
      <c r="J11" s="198">
        <v>2.00150112584438</v>
      </c>
      <c r="K11" s="198">
        <v>0</v>
      </c>
      <c r="L11" s="199">
        <v>0.131230725487194</v>
      </c>
      <c r="M11" s="199">
        <v>0</v>
      </c>
      <c r="N11" s="198">
        <v>1.13794339490239</v>
      </c>
      <c r="O11" s="198">
        <v>0</v>
      </c>
      <c r="AC11" s="193"/>
    </row>
    <row r="12" spans="1:30" s="65" customFormat="1" ht="14.25" customHeight="1" x14ac:dyDescent="0.25">
      <c r="A12" s="113">
        <v>2006</v>
      </c>
      <c r="B12" s="58" t="s">
        <v>66</v>
      </c>
      <c r="C12" s="94">
        <v>3</v>
      </c>
      <c r="D12" s="94">
        <v>1</v>
      </c>
      <c r="E12" s="94">
        <v>2</v>
      </c>
      <c r="F12" s="94">
        <v>2</v>
      </c>
      <c r="G12" s="99">
        <v>301495</v>
      </c>
      <c r="H12" s="99">
        <v>46503000</v>
      </c>
      <c r="I12" s="99">
        <v>568464</v>
      </c>
      <c r="J12" s="198">
        <v>0.99504137713726604</v>
      </c>
      <c r="K12" s="198">
        <v>0.33168045904575499</v>
      </c>
      <c r="L12" s="199">
        <v>6.4511966969872894E-2</v>
      </c>
      <c r="M12" s="199">
        <v>2.15039889899576E-2</v>
      </c>
      <c r="N12" s="198">
        <v>0.52773790424723499</v>
      </c>
      <c r="O12" s="198">
        <v>0.17591263474907801</v>
      </c>
      <c r="AB12" s="193"/>
      <c r="AC12" s="193"/>
    </row>
    <row r="13" spans="1:30" s="65" customFormat="1" ht="14.25" customHeight="1" x14ac:dyDescent="0.25">
      <c r="A13" s="113">
        <v>2007</v>
      </c>
      <c r="B13" s="58" t="s">
        <v>66</v>
      </c>
      <c r="C13" s="94">
        <v>3</v>
      </c>
      <c r="D13" s="94">
        <v>0</v>
      </c>
      <c r="E13" s="94">
        <v>0</v>
      </c>
      <c r="F13" s="94">
        <v>0</v>
      </c>
      <c r="G13" s="99">
        <v>291701</v>
      </c>
      <c r="H13" s="99">
        <v>46049000</v>
      </c>
      <c r="I13" s="99">
        <v>592577</v>
      </c>
      <c r="J13" s="198">
        <v>1.02845036527129</v>
      </c>
      <c r="K13" s="198">
        <v>0</v>
      </c>
      <c r="L13" s="199">
        <v>6.5147994527568504E-2</v>
      </c>
      <c r="M13" s="199">
        <v>0</v>
      </c>
      <c r="N13" s="198">
        <v>0.50626332105363503</v>
      </c>
      <c r="O13" s="198">
        <v>0</v>
      </c>
      <c r="AB13" s="193"/>
      <c r="AC13" s="193"/>
      <c r="AD13" s="193"/>
    </row>
    <row r="14" spans="1:30" s="65" customFormat="1" ht="14.25" customHeight="1" x14ac:dyDescent="0.25">
      <c r="A14" s="113">
        <v>2008</v>
      </c>
      <c r="B14" s="58" t="s">
        <v>66</v>
      </c>
      <c r="C14" s="94">
        <v>7</v>
      </c>
      <c r="D14" s="94">
        <v>0</v>
      </c>
      <c r="E14" s="94">
        <v>0</v>
      </c>
      <c r="F14" s="94">
        <v>0</v>
      </c>
      <c r="G14" s="99">
        <v>296939</v>
      </c>
      <c r="H14" s="99">
        <v>46758000</v>
      </c>
      <c r="I14" s="99">
        <v>588955</v>
      </c>
      <c r="J14" s="198">
        <v>2.3573865339345801</v>
      </c>
      <c r="K14" s="198">
        <v>0</v>
      </c>
      <c r="L14" s="199">
        <v>0.149707002010351</v>
      </c>
      <c r="M14" s="199">
        <v>0</v>
      </c>
      <c r="N14" s="198">
        <v>1.1885458141963301</v>
      </c>
      <c r="O14" s="198">
        <v>0</v>
      </c>
      <c r="AC14" s="193"/>
    </row>
    <row r="15" spans="1:30" s="65" customFormat="1" ht="14.25" customHeight="1" x14ac:dyDescent="0.25">
      <c r="A15" s="113">
        <v>2009</v>
      </c>
      <c r="B15" s="58" t="s">
        <v>66</v>
      </c>
      <c r="C15" s="94">
        <v>2</v>
      </c>
      <c r="D15" s="94">
        <v>0</v>
      </c>
      <c r="E15" s="94">
        <v>0</v>
      </c>
      <c r="F15" s="94">
        <v>0</v>
      </c>
      <c r="G15" s="99">
        <v>309545</v>
      </c>
      <c r="H15" s="99">
        <v>45335000</v>
      </c>
      <c r="I15" s="99">
        <v>589182</v>
      </c>
      <c r="J15" s="198">
        <v>0.64610961249576004</v>
      </c>
      <c r="K15" s="198">
        <v>0</v>
      </c>
      <c r="L15" s="199">
        <v>4.4116025146134302E-2</v>
      </c>
      <c r="M15" s="199">
        <v>0</v>
      </c>
      <c r="N15" s="198">
        <v>0.33945368324219</v>
      </c>
      <c r="O15" s="198">
        <v>0</v>
      </c>
      <c r="AB15" s="193"/>
      <c r="AC15" s="193"/>
    </row>
    <row r="16" spans="1:30" s="65" customFormat="1" ht="14.25" customHeight="1" x14ac:dyDescent="0.25">
      <c r="A16" s="113">
        <v>2010</v>
      </c>
      <c r="B16" s="58" t="s">
        <v>66</v>
      </c>
      <c r="C16" s="94">
        <v>6</v>
      </c>
      <c r="D16" s="94">
        <v>0</v>
      </c>
      <c r="E16" s="94">
        <v>0</v>
      </c>
      <c r="F16" s="94">
        <v>0</v>
      </c>
      <c r="G16" s="99">
        <v>314648</v>
      </c>
      <c r="H16" s="99">
        <v>48001000</v>
      </c>
      <c r="I16" s="99">
        <v>605342</v>
      </c>
      <c r="J16" s="198">
        <v>1.9068927817751899</v>
      </c>
      <c r="K16" s="198">
        <v>0</v>
      </c>
      <c r="L16" s="199">
        <v>0.124997395887586</v>
      </c>
      <c r="M16" s="199">
        <v>0</v>
      </c>
      <c r="N16" s="198">
        <v>0.99117523647789196</v>
      </c>
      <c r="O16" s="198">
        <v>0</v>
      </c>
      <c r="AB16" s="193"/>
      <c r="AC16" s="193"/>
    </row>
    <row r="17" spans="1:30" s="65" customFormat="1" ht="14.25" customHeight="1" x14ac:dyDescent="0.25">
      <c r="A17" s="113">
        <v>2011</v>
      </c>
      <c r="B17" s="58" t="s">
        <v>66</v>
      </c>
      <c r="C17" s="94">
        <v>4</v>
      </c>
      <c r="D17" s="94">
        <v>0</v>
      </c>
      <c r="E17" s="94">
        <v>0</v>
      </c>
      <c r="F17" s="94">
        <v>0</v>
      </c>
      <c r="G17" s="99">
        <v>325632</v>
      </c>
      <c r="H17" s="99">
        <v>48728000</v>
      </c>
      <c r="I17" s="99">
        <v>607898</v>
      </c>
      <c r="J17" s="198">
        <v>1.22838050314465</v>
      </c>
      <c r="K17" s="198">
        <v>0</v>
      </c>
      <c r="L17" s="199">
        <v>8.2088327039894896E-2</v>
      </c>
      <c r="M17" s="199">
        <v>0</v>
      </c>
      <c r="N17" s="198">
        <v>0.65800512585992998</v>
      </c>
      <c r="O17" s="198">
        <v>0</v>
      </c>
    </row>
    <row r="18" spans="1:30" s="65" customFormat="1" ht="14.25" customHeight="1" x14ac:dyDescent="0.25">
      <c r="A18" s="113">
        <v>2012</v>
      </c>
      <c r="B18" s="58" t="s">
        <v>66</v>
      </c>
      <c r="C18" s="94">
        <v>3</v>
      </c>
      <c r="D18" s="94">
        <v>0</v>
      </c>
      <c r="E18" s="94">
        <v>0</v>
      </c>
      <c r="F18" s="95">
        <v>0</v>
      </c>
      <c r="G18" s="99">
        <v>322416</v>
      </c>
      <c r="H18" s="99">
        <v>50313000</v>
      </c>
      <c r="I18" s="99">
        <v>602014</v>
      </c>
      <c r="J18" s="198">
        <v>0.93047491439630803</v>
      </c>
      <c r="K18" s="198">
        <v>0</v>
      </c>
      <c r="L18" s="199">
        <v>5.9626736628704297E-2</v>
      </c>
      <c r="M18" s="199">
        <v>0</v>
      </c>
      <c r="N18" s="198">
        <v>0.49832728142534899</v>
      </c>
      <c r="O18" s="198">
        <v>0</v>
      </c>
      <c r="AB18" s="193"/>
      <c r="AC18" s="193"/>
    </row>
    <row r="19" spans="1:30" s="65" customFormat="1" ht="14.25" customHeight="1" x14ac:dyDescent="0.25">
      <c r="A19" s="113">
        <v>2013</v>
      </c>
      <c r="B19" s="58" t="s">
        <v>66</v>
      </c>
      <c r="C19" s="94">
        <v>6</v>
      </c>
      <c r="D19" s="94">
        <v>2</v>
      </c>
      <c r="E19" s="94">
        <v>5</v>
      </c>
      <c r="F19" s="95">
        <v>5</v>
      </c>
      <c r="G19" s="99">
        <v>325154</v>
      </c>
      <c r="H19" s="99">
        <v>52478833</v>
      </c>
      <c r="I19" s="99">
        <v>577447</v>
      </c>
      <c r="J19" s="198">
        <v>1.8452794675753601</v>
      </c>
      <c r="K19" s="198">
        <v>0.61509315585845503</v>
      </c>
      <c r="L19" s="199">
        <v>0.114331810694037</v>
      </c>
      <c r="M19" s="199">
        <v>3.8110603564679102E-2</v>
      </c>
      <c r="N19" s="198">
        <v>1.03905639824954</v>
      </c>
      <c r="O19" s="198">
        <v>0.346352132749845</v>
      </c>
      <c r="AC19" s="193"/>
    </row>
    <row r="20" spans="1:30" s="65" customFormat="1" ht="14.25" customHeight="1" x14ac:dyDescent="0.25">
      <c r="A20" s="113">
        <v>2014</v>
      </c>
      <c r="B20" s="58" t="s">
        <v>66</v>
      </c>
      <c r="C20" s="94">
        <v>3</v>
      </c>
      <c r="D20" s="94">
        <v>0</v>
      </c>
      <c r="E20" s="94">
        <v>0</v>
      </c>
      <c r="F20" s="95">
        <v>0</v>
      </c>
      <c r="G20" s="99">
        <v>335015</v>
      </c>
      <c r="H20" s="99">
        <v>48600093</v>
      </c>
      <c r="I20" s="99">
        <v>624391</v>
      </c>
      <c r="J20" s="198">
        <v>0.89548229183767902</v>
      </c>
      <c r="K20" s="198">
        <v>0</v>
      </c>
      <c r="L20" s="199">
        <v>6.1728276939716997E-2</v>
      </c>
      <c r="M20" s="199">
        <v>0</v>
      </c>
      <c r="N20" s="198">
        <v>0.48046816818307803</v>
      </c>
      <c r="O20" s="198">
        <v>0</v>
      </c>
      <c r="AB20" s="193"/>
      <c r="AD20" s="193"/>
    </row>
    <row r="21" spans="1:30" s="65" customFormat="1" ht="14.25" customHeight="1" x14ac:dyDescent="0.25">
      <c r="A21" s="113">
        <v>2015</v>
      </c>
      <c r="B21" s="58" t="s">
        <v>66</v>
      </c>
      <c r="C21" s="94">
        <v>4</v>
      </c>
      <c r="D21" s="94">
        <v>1</v>
      </c>
      <c r="E21" s="94">
        <v>1</v>
      </c>
      <c r="F21" s="95">
        <v>1</v>
      </c>
      <c r="G21" s="99">
        <v>359866</v>
      </c>
      <c r="H21" s="99">
        <v>53808827</v>
      </c>
      <c r="I21" s="99">
        <v>632309</v>
      </c>
      <c r="J21" s="198">
        <v>1.11152484535911</v>
      </c>
      <c r="K21" s="198">
        <v>0.277881211339776</v>
      </c>
      <c r="L21" s="199">
        <v>7.4337245820281506E-2</v>
      </c>
      <c r="M21" s="199">
        <v>1.8584311455070401E-2</v>
      </c>
      <c r="N21" s="198">
        <v>0.63260209802485801</v>
      </c>
      <c r="O21" s="198">
        <v>0.158150524506215</v>
      </c>
      <c r="AB21" s="193"/>
    </row>
    <row r="22" spans="1:30" s="65" customFormat="1" ht="14.25" customHeight="1" x14ac:dyDescent="0.25">
      <c r="A22" s="113">
        <v>2016</v>
      </c>
      <c r="B22" s="58" t="s">
        <v>66</v>
      </c>
      <c r="C22" s="94">
        <v>9</v>
      </c>
      <c r="D22" s="94">
        <v>2</v>
      </c>
      <c r="E22" s="94">
        <v>8</v>
      </c>
      <c r="F22" s="95">
        <v>6</v>
      </c>
      <c r="G22" s="99">
        <v>376854</v>
      </c>
      <c r="H22" s="99">
        <v>60231973</v>
      </c>
      <c r="I22" s="99">
        <v>635787</v>
      </c>
      <c r="J22" s="198">
        <v>2.3881927749207899</v>
      </c>
      <c r="K22" s="198">
        <v>0.53070950553795404</v>
      </c>
      <c r="L22" s="199">
        <v>0.14942230100946599</v>
      </c>
      <c r="M22" s="199">
        <v>3.3204955779881203E-2</v>
      </c>
      <c r="N22" s="198">
        <v>1.41556842149965</v>
      </c>
      <c r="O22" s="198">
        <v>0.31457076033325598</v>
      </c>
      <c r="AC22" s="193"/>
      <c r="AD22" s="193"/>
    </row>
    <row r="23" spans="1:30" s="65" customFormat="1" ht="14.25" customHeight="1" x14ac:dyDescent="0.25">
      <c r="A23" s="113">
        <v>2017</v>
      </c>
      <c r="B23" s="58" t="s">
        <v>66</v>
      </c>
      <c r="C23" s="94">
        <v>6</v>
      </c>
      <c r="D23" s="94">
        <v>0</v>
      </c>
      <c r="E23" s="94">
        <v>0</v>
      </c>
      <c r="F23" s="94">
        <v>0</v>
      </c>
      <c r="G23" s="99">
        <v>392146</v>
      </c>
      <c r="H23" s="99">
        <v>68094230</v>
      </c>
      <c r="I23" s="99">
        <v>624790</v>
      </c>
      <c r="J23" s="198">
        <v>1.5300423821739899</v>
      </c>
      <c r="K23" s="198">
        <v>0</v>
      </c>
      <c r="L23" s="199">
        <v>8.8113192556843703E-2</v>
      </c>
      <c r="M23" s="199">
        <v>0</v>
      </c>
      <c r="N23" s="198">
        <v>0.96032266841658798</v>
      </c>
      <c r="O23" s="198">
        <v>0</v>
      </c>
      <c r="AB23" s="193"/>
      <c r="AD23" s="193"/>
    </row>
    <row r="24" spans="1:30" s="65" customFormat="1" ht="14.25" customHeight="1" x14ac:dyDescent="0.25">
      <c r="A24" s="113">
        <v>2018</v>
      </c>
      <c r="B24" s="58" t="s">
        <v>66</v>
      </c>
      <c r="C24" s="94">
        <v>2</v>
      </c>
      <c r="D24" s="94">
        <v>0</v>
      </c>
      <c r="E24" s="94">
        <v>0</v>
      </c>
      <c r="F24" s="94">
        <v>0</v>
      </c>
      <c r="G24" s="99">
        <v>421319</v>
      </c>
      <c r="H24" s="99">
        <v>70816907</v>
      </c>
      <c r="I24" s="99">
        <v>644583</v>
      </c>
      <c r="J24" s="198">
        <v>0.474699693106648</v>
      </c>
      <c r="K24" s="198">
        <v>0</v>
      </c>
      <c r="L24" s="199">
        <v>2.8241843434365199E-2</v>
      </c>
      <c r="M24" s="199">
        <v>0</v>
      </c>
      <c r="N24" s="198">
        <v>0.31027811779088199</v>
      </c>
      <c r="O24" s="198">
        <v>0</v>
      </c>
      <c r="AB24" s="193"/>
      <c r="AC24" s="193"/>
    </row>
    <row r="25" spans="1:30" s="65" customFormat="1" ht="14.25" customHeight="1" x14ac:dyDescent="0.25">
      <c r="A25" s="113" t="s">
        <v>126</v>
      </c>
      <c r="B25" s="58" t="s">
        <v>66</v>
      </c>
      <c r="C25" s="94">
        <v>9</v>
      </c>
      <c r="D25" s="94">
        <v>1</v>
      </c>
      <c r="E25" s="94">
        <v>2</v>
      </c>
      <c r="F25" s="94">
        <v>2</v>
      </c>
      <c r="G25" s="99">
        <v>415162</v>
      </c>
      <c r="H25" s="99">
        <v>67846817</v>
      </c>
      <c r="I25" s="99">
        <v>632793</v>
      </c>
      <c r="J25" s="198">
        <v>2.1678284621424901</v>
      </c>
      <c r="K25" s="198">
        <v>0.24086982912694299</v>
      </c>
      <c r="L25" s="199">
        <v>0.13265176463621001</v>
      </c>
      <c r="M25" s="199">
        <v>1.47390849595789E-2</v>
      </c>
      <c r="N25" s="198">
        <v>1.4222660490871399</v>
      </c>
      <c r="O25" s="198">
        <v>0.15802956100968199</v>
      </c>
      <c r="AC25" s="193"/>
    </row>
    <row r="26" spans="1:30" s="65" customFormat="1" ht="14.25" customHeight="1" x14ac:dyDescent="0.25">
      <c r="B26" s="66"/>
      <c r="G26" s="67"/>
      <c r="H26" s="67"/>
      <c r="I26" s="67"/>
      <c r="J26" s="70"/>
      <c r="K26" s="70"/>
      <c r="L26" s="71"/>
      <c r="M26" s="71"/>
      <c r="N26" s="70"/>
      <c r="O26" s="70"/>
      <c r="AC26" s="193"/>
      <c r="AD26" s="193"/>
    </row>
    <row r="27" spans="1:30" s="57" customFormat="1" ht="15" customHeight="1" x14ac:dyDescent="0.25">
      <c r="A27" s="153" t="s">
        <v>49</v>
      </c>
      <c r="B27" s="153"/>
      <c r="C27" s="155"/>
      <c r="D27" s="155"/>
      <c r="E27" s="155"/>
      <c r="F27" s="155"/>
      <c r="G27" s="162"/>
      <c r="H27" s="162"/>
      <c r="I27" s="162"/>
      <c r="J27" s="163"/>
      <c r="K27" s="163"/>
      <c r="L27" s="164"/>
      <c r="M27" s="164"/>
      <c r="N27" s="163"/>
      <c r="O27" s="163"/>
    </row>
    <row r="28" spans="1:30" s="148" customFormat="1" ht="60" customHeight="1" x14ac:dyDescent="0.25">
      <c r="A28" s="217" t="s">
        <v>71</v>
      </c>
      <c r="B28" s="217"/>
      <c r="C28" s="217"/>
      <c r="D28" s="217"/>
      <c r="E28" s="217"/>
      <c r="F28" s="217"/>
      <c r="G28" s="217"/>
      <c r="H28" s="217"/>
      <c r="I28" s="217"/>
      <c r="J28" s="217"/>
      <c r="K28" s="217"/>
      <c r="L28" s="217"/>
      <c r="M28" s="217"/>
      <c r="N28" s="217"/>
      <c r="O28" s="217"/>
    </row>
    <row r="29" spans="1:30" s="57" customFormat="1" ht="45" customHeight="1" x14ac:dyDescent="0.25">
      <c r="A29" s="217" t="s">
        <v>89</v>
      </c>
      <c r="B29" s="217"/>
      <c r="C29" s="217"/>
      <c r="D29" s="217"/>
      <c r="E29" s="217"/>
      <c r="F29" s="217"/>
      <c r="G29" s="217"/>
      <c r="H29" s="217"/>
      <c r="I29" s="217"/>
      <c r="J29" s="217"/>
      <c r="K29" s="217"/>
      <c r="L29" s="217"/>
      <c r="M29" s="217"/>
      <c r="N29" s="217"/>
      <c r="O29" s="217"/>
    </row>
    <row r="30" spans="1:30" s="57" customFormat="1" ht="15" customHeight="1" x14ac:dyDescent="0.25">
      <c r="A30" s="217" t="s">
        <v>98</v>
      </c>
      <c r="B30" s="217"/>
      <c r="C30" s="217"/>
      <c r="D30" s="217"/>
      <c r="E30" s="217"/>
      <c r="F30" s="217"/>
      <c r="G30" s="217"/>
      <c r="H30" s="217"/>
      <c r="I30" s="217"/>
      <c r="J30" s="217"/>
      <c r="K30" s="217"/>
      <c r="L30" s="217"/>
      <c r="M30" s="217"/>
      <c r="N30" s="217"/>
      <c r="O30" s="217"/>
    </row>
    <row r="31" spans="1:30" ht="15" customHeight="1" x14ac:dyDescent="0.2">
      <c r="A31" s="222" t="s">
        <v>117</v>
      </c>
      <c r="B31" s="222"/>
      <c r="C31" s="222"/>
      <c r="D31" s="222"/>
      <c r="E31" s="222"/>
      <c r="F31" s="222"/>
      <c r="G31" s="222"/>
      <c r="H31" s="222"/>
      <c r="I31" s="222"/>
      <c r="J31" s="222"/>
      <c r="K31" s="222"/>
      <c r="L31" s="222"/>
      <c r="M31" s="222"/>
      <c r="N31" s="222"/>
      <c r="O31" s="222"/>
    </row>
    <row r="32" spans="1:30" ht="9.75" customHeight="1" x14ac:dyDescent="0.25">
      <c r="C32"/>
      <c r="E32" s="25"/>
      <c r="F32" s="26"/>
      <c r="G32" s="23"/>
      <c r="H32" s="25"/>
      <c r="I32" s="27"/>
      <c r="J32" s="27"/>
      <c r="K32"/>
      <c r="L32"/>
      <c r="M32"/>
      <c r="N32"/>
      <c r="O32"/>
    </row>
    <row r="33" spans="4:15" ht="9.75" customHeight="1" x14ac:dyDescent="0.25">
      <c r="E33" s="25"/>
      <c r="F33" s="26"/>
      <c r="G33" s="29"/>
      <c r="H33" s="25"/>
      <c r="I33" s="27"/>
      <c r="J33" s="27"/>
      <c r="K33"/>
    </row>
    <row r="34" spans="4:15" ht="20.100000000000001" customHeight="1" x14ac:dyDescent="0.2">
      <c r="E34" s="26"/>
      <c r="F34" s="26"/>
      <c r="G34" s="26"/>
      <c r="H34" s="26"/>
      <c r="I34" s="26"/>
      <c r="J34" s="26"/>
      <c r="K34" s="26"/>
      <c r="L34" s="26"/>
      <c r="M34" s="26"/>
      <c r="N34" s="26"/>
      <c r="O34" s="26"/>
    </row>
    <row r="35" spans="4:15" ht="9.75" customHeight="1" x14ac:dyDescent="0.2">
      <c r="D35" s="26"/>
      <c r="E35" s="26"/>
      <c r="F35" s="26"/>
      <c r="G35" s="26"/>
      <c r="H35" s="26"/>
      <c r="I35" s="26"/>
      <c r="J35" s="26"/>
      <c r="K35" s="26"/>
      <c r="L35" s="26"/>
      <c r="M35" s="26"/>
      <c r="N35" s="26"/>
      <c r="O35" s="26"/>
    </row>
    <row r="36" spans="4:15" ht="9.75" customHeight="1" x14ac:dyDescent="0.2">
      <c r="D36" s="26"/>
      <c r="E36" s="26"/>
      <c r="F36" s="26"/>
      <c r="G36" s="26"/>
      <c r="H36" s="26"/>
      <c r="I36" s="26"/>
      <c r="J36" s="26"/>
      <c r="K36" s="26"/>
      <c r="L36" s="26"/>
      <c r="M36" s="26"/>
      <c r="N36" s="26"/>
      <c r="O36" s="26"/>
    </row>
    <row r="37" spans="4:15" ht="9.75" customHeight="1" x14ac:dyDescent="0.2">
      <c r="D37" s="26"/>
      <c r="E37" s="26"/>
      <c r="F37" s="26"/>
      <c r="G37" s="26"/>
    </row>
  </sheetData>
  <mergeCells count="12">
    <mergeCell ref="A28:O28"/>
    <mergeCell ref="A31:O31"/>
    <mergeCell ref="A30:O30"/>
    <mergeCell ref="A29:O29"/>
    <mergeCell ref="A1:O1"/>
    <mergeCell ref="A2:O2"/>
    <mergeCell ref="C4:D4"/>
    <mergeCell ref="E4:F4"/>
    <mergeCell ref="J4:K4"/>
    <mergeCell ref="L4:M4"/>
    <mergeCell ref="N4:O4"/>
    <mergeCell ref="G4:I4"/>
  </mergeCells>
  <printOptions horizontalCentered="1" verticalCentered="1"/>
  <pageMargins left="0.75" right="0.75" top="0" bottom="0" header="0.5" footer="0.25"/>
  <pageSetup orientation="landscape" verticalDpi="597"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ACB2860F2E6C4B8124E6D84353B8C6" ma:contentTypeVersion="1" ma:contentTypeDescription="Create a new document." ma:contentTypeScope="" ma:versionID="f676840465e514e4dc82c63add6f576f">
  <xsd:schema xmlns:xsd="http://www.w3.org/2001/XMLSchema" xmlns:xs="http://www.w3.org/2001/XMLSchema" xmlns:p="http://schemas.microsoft.com/office/2006/metadata/properties" xmlns:ns1="http://schemas.microsoft.com/sharepoint/v3" targetNamespace="http://schemas.microsoft.com/office/2006/metadata/properties" ma:root="true" ma:fieldsID="4fc3d98cac29e4e925172602d6f44d4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F518817-2728-41BB-8947-5051B751C9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500B4C-CCD3-4B75-8965-4CFC6F06044A}">
  <ds:schemaRefs>
    <ds:schemaRef ds:uri="http://schemas.microsoft.com/sharepoint/v3/contenttype/forms"/>
  </ds:schemaRefs>
</ds:datastoreItem>
</file>

<file path=customXml/itemProps3.xml><?xml version="1.0" encoding="utf-8"?>
<ds:datastoreItem xmlns:ds="http://schemas.openxmlformats.org/officeDocument/2006/customXml" ds:itemID="{2D549FFD-C141-4AFF-8B9B-FA959DA1D9F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Source</vt:lpstr>
      <vt:lpstr>Table 1</vt:lpstr>
      <vt:lpstr>Table 2</vt:lpstr>
      <vt:lpstr>Table 3</vt:lpstr>
      <vt:lpstr>Table 4</vt:lpstr>
      <vt:lpstr>Table 5</vt:lpstr>
      <vt:lpstr>Table 6</vt:lpstr>
      <vt:lpstr>Table 7</vt:lpstr>
      <vt:lpstr>Table 8</vt:lpstr>
      <vt:lpstr>Table 9</vt:lpstr>
      <vt:lpstr>Table 10</vt:lpstr>
      <vt:lpstr>Table 11</vt:lpstr>
      <vt:lpstr>Table 12</vt:lpstr>
    </vt:vector>
  </TitlesOfParts>
  <Company>NTSB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floc</dc:creator>
  <cp:lastModifiedBy>ssear</cp:lastModifiedBy>
  <cp:lastPrinted>2017-10-27T18:26:06Z</cp:lastPrinted>
  <dcterms:created xsi:type="dcterms:W3CDTF">2016-08-24T20:41:20Z</dcterms:created>
  <dcterms:modified xsi:type="dcterms:W3CDTF">2021-01-24T00:30:35Z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0x0101000BACB2860F2E6C4B8124E6D84353B8C6</vt:lpwstr>
  </property>
</Properties>
</file>