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"/>
    </mc:Choice>
  </mc:AlternateContent>
  <xr:revisionPtr revIDLastSave="0" documentId="13_ncr:1_{C136382D-F83B-4728-903C-D82360E93B05}" xr6:coauthVersionLast="37" xr6:coauthVersionMax="37" xr10:uidLastSave="{00000000-0000-0000-0000-000000000000}"/>
  <bookViews>
    <workbookView xWindow="0" yWindow="0" windowWidth="14385" windowHeight="7500" xr2:uid="{C25B07DE-B603-4B18-ACE3-8B0E73D758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T5" i="1"/>
  <c r="T4" i="1"/>
  <c r="T3" i="1"/>
  <c r="S5" i="1"/>
  <c r="S4" i="1"/>
  <c r="R4" i="1"/>
  <c r="R5" i="1"/>
  <c r="S31" i="1"/>
  <c r="S26" i="1"/>
  <c r="R32" i="1"/>
  <c r="L29" i="1"/>
  <c r="L31" i="1"/>
  <c r="K32" i="1"/>
  <c r="L18" i="1"/>
  <c r="L15" i="1"/>
  <c r="L8" i="1"/>
  <c r="E40" i="1"/>
</calcChain>
</file>

<file path=xl/sharedStrings.xml><?xml version="1.0" encoding="utf-8"?>
<sst xmlns="http://schemas.openxmlformats.org/spreadsheetml/2006/main" count="265" uniqueCount="89">
  <si>
    <t>Brighton</t>
  </si>
  <si>
    <t>Black</t>
  </si>
  <si>
    <t>Large</t>
  </si>
  <si>
    <t>Name</t>
  </si>
  <si>
    <t>Color</t>
  </si>
  <si>
    <t>Size</t>
  </si>
  <si>
    <t>Cost</t>
  </si>
  <si>
    <t>Odoki</t>
  </si>
  <si>
    <t>Small</t>
  </si>
  <si>
    <t>Asha</t>
  </si>
  <si>
    <t>Joel</t>
  </si>
  <si>
    <t>T-Shirts</t>
  </si>
  <si>
    <t>Igenitous</t>
  </si>
  <si>
    <t>Medium</t>
  </si>
  <si>
    <t>Ngina</t>
  </si>
  <si>
    <t>Joy</t>
  </si>
  <si>
    <t>Wanda</t>
  </si>
  <si>
    <t>Dickson</t>
  </si>
  <si>
    <t>Momo</t>
  </si>
  <si>
    <t>Micah</t>
  </si>
  <si>
    <t>Okari</t>
  </si>
  <si>
    <t>Alexis</t>
  </si>
  <si>
    <t>Pres. Nelson</t>
  </si>
  <si>
    <t>Ttiti</t>
  </si>
  <si>
    <t>Nathan</t>
  </si>
  <si>
    <t>black</t>
  </si>
  <si>
    <t>Extra</t>
  </si>
  <si>
    <t>John</t>
  </si>
  <si>
    <t>White</t>
  </si>
  <si>
    <t>Oscar</t>
  </si>
  <si>
    <t>Alpha</t>
  </si>
  <si>
    <t>Leby</t>
  </si>
  <si>
    <t>Flosha</t>
  </si>
  <si>
    <t>Grace</t>
  </si>
  <si>
    <t>Bryan</t>
  </si>
  <si>
    <t>Large Extra</t>
  </si>
  <si>
    <t>T-Shirts Sub Total</t>
  </si>
  <si>
    <t>Status</t>
  </si>
  <si>
    <t>Paid</t>
  </si>
  <si>
    <t>Not Paid</t>
  </si>
  <si>
    <t>Plus Demanded</t>
  </si>
  <si>
    <t xml:space="preserve">Name </t>
  </si>
  <si>
    <t>Jumpers</t>
  </si>
  <si>
    <t>Jjingo</t>
  </si>
  <si>
    <t>Grey</t>
  </si>
  <si>
    <t>xl</t>
  </si>
  <si>
    <t>Chris</t>
  </si>
  <si>
    <t>Carl</t>
  </si>
  <si>
    <t>Jumper Sub Total</t>
  </si>
  <si>
    <t>Grey-ish</t>
  </si>
  <si>
    <t>Vests</t>
  </si>
  <si>
    <t>Vests Sub Total</t>
  </si>
  <si>
    <t>Robert</t>
  </si>
  <si>
    <t>Sold At (UGX)</t>
  </si>
  <si>
    <t xml:space="preserve">Total Sales (UGX)  was </t>
  </si>
  <si>
    <t>Expenses</t>
  </si>
  <si>
    <t>Person</t>
  </si>
  <si>
    <t>Item</t>
  </si>
  <si>
    <t>No</t>
  </si>
  <si>
    <t>NO</t>
  </si>
  <si>
    <t>Jumper</t>
  </si>
  <si>
    <t>Tshirt</t>
  </si>
  <si>
    <t>Tshirts</t>
  </si>
  <si>
    <t>Printing</t>
  </si>
  <si>
    <t>Fobi</t>
  </si>
  <si>
    <t>JJingo</t>
  </si>
  <si>
    <t>TP</t>
  </si>
  <si>
    <t>2 Jumpers</t>
  </si>
  <si>
    <t>2 vests</t>
  </si>
  <si>
    <t>3 Tshirts</t>
  </si>
  <si>
    <t>Total</t>
  </si>
  <si>
    <t>Sub Total Each</t>
  </si>
  <si>
    <t>Expenses On Us</t>
  </si>
  <si>
    <t>Purpose</t>
  </si>
  <si>
    <t>Who</t>
  </si>
  <si>
    <t>jjingo</t>
  </si>
  <si>
    <t>Banda</t>
  </si>
  <si>
    <t>Day 1</t>
  </si>
  <si>
    <t>Day 2</t>
  </si>
  <si>
    <t>paid</t>
  </si>
  <si>
    <t>Each's Expense</t>
  </si>
  <si>
    <t>Profits</t>
  </si>
  <si>
    <t>Sales</t>
  </si>
  <si>
    <t>Production</t>
  </si>
  <si>
    <t>T-SHIRTS</t>
  </si>
  <si>
    <t>PROFITS</t>
  </si>
  <si>
    <t>JUMPERS</t>
  </si>
  <si>
    <t>VESTS</t>
  </si>
  <si>
    <t>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</si>
</sst>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7" formatCode="_-* #,##0\ _k_r_._-;\-* #,##0\ _k_r_._-;_-* &quot;-&quot;??\ _k_r_.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Border="1"/>
    <xf numFmtId="0" fontId="0" fillId="0" borderId="0" xfId="0" applyBorder="1"/>
    <xf numFmtId="0" fontId="0" fillId="0" borderId="1" xfId="0" applyBorder="1"/>
    <xf numFmtId="0" fontId="3" fillId="0" borderId="1" xfId="0" applyFont="1" applyBorder="1"/>
    <xf numFmtId="167" fontId="0" fillId="0" borderId="1" xfId="1" applyNumberFormat="1" applyFont="1" applyBorder="1" applyAlignment="1">
      <alignment horizontal="left"/>
    </xf>
    <xf numFmtId="167" fontId="3" fillId="0" borderId="1" xfId="1" applyNumberFormat="1" applyFont="1" applyBorder="1" applyAlignment="1">
      <alignment horizontal="left"/>
    </xf>
    <xf numFmtId="167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1" xfId="0" applyFont="1" applyFill="1" applyBorder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0" fontId="5" fillId="0" borderId="0" xfId="0" applyFont="1" applyBorder="1" applyAlignment="1">
      <alignment horizontal="center"/>
    </xf>
    <xf numFmtId="167" fontId="3" fillId="0" borderId="0" xfId="0" applyNumberFormat="1" applyFont="1" applyBorder="1"/>
    <xf numFmtId="0" fontId="3" fillId="0" borderId="2" xfId="0" applyFont="1" applyBorder="1"/>
    <xf numFmtId="0" fontId="0" fillId="0" borderId="2" xfId="0" applyBorder="1"/>
    <xf numFmtId="167" fontId="3" fillId="0" borderId="2" xfId="0" applyNumberFormat="1" applyFont="1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5" fillId="0" borderId="0" xfId="1" applyNumberFormat="1" applyFont="1" applyAlignment="1"/>
    <xf numFmtId="0" fontId="0" fillId="0" borderId="0" xfId="0" applyFill="1" applyBorder="1"/>
    <xf numFmtId="0" fontId="2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167" fontId="2" fillId="0" borderId="1" xfId="1" applyNumberFormat="1" applyFont="1" applyBorder="1"/>
    <xf numFmtId="167" fontId="2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7" fontId="6" fillId="0" borderId="1" xfId="1" applyNumberFormat="1" applyFont="1" applyBorder="1"/>
    <xf numFmtId="167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Fill="1" applyBorder="1"/>
    <xf numFmtId="43" fontId="2" fillId="0" borderId="1" xfId="1" applyFont="1" applyBorder="1"/>
    <xf numFmtId="0" fontId="3" fillId="0" borderId="0" xfId="0" applyFont="1" applyFill="1" applyBorder="1"/>
    <xf numFmtId="167" fontId="0" fillId="0" borderId="0" xfId="1" applyNumberFormat="1" applyFont="1" applyBorder="1"/>
    <xf numFmtId="0" fontId="2" fillId="0" borderId="1" xfId="0" applyFont="1" applyFill="1" applyBorder="1"/>
    <xf numFmtId="167" fontId="2" fillId="0" borderId="1" xfId="1" applyNumberFormat="1" applyFont="1" applyFill="1" applyBorder="1"/>
    <xf numFmtId="167" fontId="8" fillId="0" borderId="1" xfId="1" applyNumberFormat="1" applyFont="1" applyBorder="1"/>
    <xf numFmtId="0" fontId="9" fillId="0" borderId="0" xfId="0" applyFont="1" applyFill="1" applyBorder="1"/>
    <xf numFmtId="0" fontId="3" fillId="0" borderId="0" xfId="0" applyFont="1" applyFill="1" applyBorder="1" applyAlignment="1"/>
    <xf numFmtId="0" fontId="9" fillId="0" borderId="0" xfId="0" applyFont="1" applyBorder="1"/>
    <xf numFmtId="167" fontId="9" fillId="0" borderId="0" xfId="1" applyNumberFormat="1" applyFont="1" applyBorder="1"/>
    <xf numFmtId="167" fontId="10" fillId="0" borderId="0" xfId="0" applyNumberFormat="1" applyFont="1" applyBorder="1"/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EB00-EBDF-4796-9B43-A9A5AEA847FA}">
  <dimension ref="A1:U40"/>
  <sheetViews>
    <sheetView tabSelected="1" workbookViewId="0">
      <pane ySplit="1" topLeftCell="A2" activePane="bottomLeft" state="frozen"/>
      <selection pane="bottomLeft" activeCell="E40" sqref="E40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11.140625" bestFit="1" customWidth="1"/>
    <col min="4" max="4" width="10.5703125" bestFit="1" customWidth="1"/>
    <col min="5" max="5" width="15.42578125" bestFit="1" customWidth="1"/>
    <col min="6" max="6" width="15" bestFit="1" customWidth="1"/>
    <col min="7" max="7" width="4.5703125" style="2" customWidth="1"/>
    <col min="8" max="8" width="4.28515625" customWidth="1"/>
    <col min="10" max="10" width="10.28515625" bestFit="1" customWidth="1"/>
    <col min="11" max="11" width="16" bestFit="1" customWidth="1"/>
    <col min="12" max="12" width="18.28515625" bestFit="1" customWidth="1"/>
    <col min="13" max="13" width="13.42578125" bestFit="1" customWidth="1"/>
    <col min="14" max="14" width="13.42578125" customWidth="1"/>
    <col min="15" max="15" width="3.5703125" bestFit="1" customWidth="1"/>
    <col min="17" max="17" width="10.7109375" bestFit="1" customWidth="1"/>
    <col min="18" max="19" width="16" bestFit="1" customWidth="1"/>
    <col min="20" max="20" width="11.85546875" bestFit="1" customWidth="1"/>
    <col min="21" max="21" width="16" bestFit="1" customWidth="1"/>
  </cols>
  <sheetData>
    <row r="1" spans="1:21" ht="18.75" x14ac:dyDescent="0.3">
      <c r="A1" s="11" t="s">
        <v>11</v>
      </c>
      <c r="B1" s="12"/>
      <c r="C1" s="12"/>
      <c r="D1" s="12"/>
      <c r="E1" s="12"/>
      <c r="F1" s="13"/>
      <c r="G1" s="19"/>
      <c r="I1" s="14" t="s">
        <v>42</v>
      </c>
      <c r="J1" s="15"/>
      <c r="K1" s="15"/>
      <c r="L1" s="15"/>
      <c r="M1" s="15"/>
      <c r="N1" s="19"/>
      <c r="P1" s="2"/>
      <c r="Q1" s="2" t="s">
        <v>85</v>
      </c>
      <c r="R1" s="2"/>
      <c r="S1" s="2"/>
      <c r="T1" s="2"/>
    </row>
    <row r="2" spans="1:21" x14ac:dyDescent="0.25">
      <c r="A2" s="3" t="s">
        <v>58</v>
      </c>
      <c r="B2" s="4" t="s">
        <v>3</v>
      </c>
      <c r="C2" s="4" t="s">
        <v>4</v>
      </c>
      <c r="D2" s="4" t="s">
        <v>5</v>
      </c>
      <c r="E2" s="4" t="s">
        <v>53</v>
      </c>
      <c r="F2" s="21" t="s">
        <v>37</v>
      </c>
      <c r="G2" s="1"/>
      <c r="H2" s="24" t="s">
        <v>59</v>
      </c>
      <c r="I2" s="16" t="s">
        <v>41</v>
      </c>
      <c r="J2" s="16" t="s">
        <v>4</v>
      </c>
      <c r="K2" s="16" t="s">
        <v>5</v>
      </c>
      <c r="L2" s="16" t="s">
        <v>53</v>
      </c>
      <c r="M2" s="16" t="s">
        <v>37</v>
      </c>
      <c r="N2" s="41"/>
      <c r="P2" s="47"/>
      <c r="Q2" s="47"/>
      <c r="R2" s="47" t="s">
        <v>84</v>
      </c>
      <c r="S2" s="2" t="s">
        <v>86</v>
      </c>
      <c r="T2" s="47" t="s">
        <v>87</v>
      </c>
      <c r="U2" s="47" t="s">
        <v>88</v>
      </c>
    </row>
    <row r="3" spans="1:21" x14ac:dyDescent="0.25">
      <c r="A3" s="3">
        <v>1</v>
      </c>
      <c r="B3" s="3" t="s">
        <v>0</v>
      </c>
      <c r="C3" s="3" t="s">
        <v>1</v>
      </c>
      <c r="D3" s="3" t="s">
        <v>2</v>
      </c>
      <c r="E3" s="5">
        <v>20000</v>
      </c>
      <c r="F3" s="22" t="s">
        <v>38</v>
      </c>
      <c r="H3" s="24">
        <v>1</v>
      </c>
      <c r="I3" s="3" t="s">
        <v>43</v>
      </c>
      <c r="J3" s="3" t="s">
        <v>44</v>
      </c>
      <c r="K3" s="3" t="s">
        <v>45</v>
      </c>
      <c r="L3" s="17">
        <v>60000</v>
      </c>
      <c r="M3" s="3" t="s">
        <v>38</v>
      </c>
      <c r="N3" s="2"/>
      <c r="P3" s="48"/>
      <c r="Q3" s="48" t="s">
        <v>82</v>
      </c>
      <c r="R3" s="49">
        <v>720000</v>
      </c>
      <c r="S3" s="49">
        <v>300000</v>
      </c>
      <c r="T3" s="49">
        <f>L15</f>
        <v>40000</v>
      </c>
    </row>
    <row r="4" spans="1:21" x14ac:dyDescent="0.25">
      <c r="A4" s="3">
        <v>2</v>
      </c>
      <c r="B4" s="3" t="s">
        <v>10</v>
      </c>
      <c r="C4" s="3" t="s">
        <v>1</v>
      </c>
      <c r="D4" s="3" t="s">
        <v>2</v>
      </c>
      <c r="E4" s="5">
        <v>20000</v>
      </c>
      <c r="F4" s="22" t="s">
        <v>38</v>
      </c>
      <c r="H4" s="24">
        <v>2</v>
      </c>
      <c r="I4" s="3" t="s">
        <v>29</v>
      </c>
      <c r="J4" s="3" t="s">
        <v>1</v>
      </c>
      <c r="K4" s="3" t="s">
        <v>45</v>
      </c>
      <c r="L4" s="17">
        <v>60000</v>
      </c>
      <c r="M4" s="3" t="s">
        <v>38</v>
      </c>
      <c r="N4" s="2"/>
      <c r="P4" s="48"/>
      <c r="Q4" s="48" t="s">
        <v>83</v>
      </c>
      <c r="R4" s="49">
        <f>13500*A39</f>
        <v>499500</v>
      </c>
      <c r="S4" s="49">
        <f>53000*H7</f>
        <v>265000</v>
      </c>
      <c r="T4" s="49">
        <f>15000*2</f>
        <v>30000</v>
      </c>
      <c r="U4" s="51">
        <f>SUM(R5:T5)</f>
        <v>265500</v>
      </c>
    </row>
    <row r="5" spans="1:21" ht="15.75" x14ac:dyDescent="0.25">
      <c r="A5" s="3">
        <v>3</v>
      </c>
      <c r="B5" s="3" t="s">
        <v>10</v>
      </c>
      <c r="C5" s="3" t="s">
        <v>1</v>
      </c>
      <c r="D5" s="3" t="s">
        <v>2</v>
      </c>
      <c r="E5" s="5">
        <v>20000</v>
      </c>
      <c r="F5" s="22" t="s">
        <v>38</v>
      </c>
      <c r="H5" s="24">
        <v>3</v>
      </c>
      <c r="I5" s="3" t="s">
        <v>46</v>
      </c>
      <c r="J5" s="3" t="s">
        <v>1</v>
      </c>
      <c r="K5" s="3" t="s">
        <v>2</v>
      </c>
      <c r="L5" s="17">
        <v>60000</v>
      </c>
      <c r="M5" s="3" t="s">
        <v>38</v>
      </c>
      <c r="N5" s="2"/>
      <c r="P5" s="48"/>
      <c r="Q5" s="48" t="s">
        <v>81</v>
      </c>
      <c r="R5" s="50">
        <f>R3-R4</f>
        <v>220500</v>
      </c>
      <c r="S5" s="50">
        <f t="shared" ref="S5:T5" si="0">S3-S4</f>
        <v>35000</v>
      </c>
      <c r="T5" s="50">
        <f>T3-T4</f>
        <v>10000</v>
      </c>
      <c r="U5" s="52"/>
    </row>
    <row r="6" spans="1:21" x14ac:dyDescent="0.25">
      <c r="A6" s="3">
        <v>4</v>
      </c>
      <c r="B6" s="3" t="s">
        <v>12</v>
      </c>
      <c r="C6" s="3" t="s">
        <v>1</v>
      </c>
      <c r="D6" s="3" t="s">
        <v>2</v>
      </c>
      <c r="E6" s="5">
        <v>20000</v>
      </c>
      <c r="F6" s="22" t="s">
        <v>38</v>
      </c>
      <c r="H6" s="24">
        <v>4</v>
      </c>
      <c r="I6" s="3" t="s">
        <v>23</v>
      </c>
      <c r="J6" s="3" t="s">
        <v>44</v>
      </c>
      <c r="K6" s="3" t="s">
        <v>45</v>
      </c>
      <c r="L6" s="17">
        <v>60000</v>
      </c>
      <c r="M6" s="3" t="s">
        <v>38</v>
      </c>
      <c r="N6" s="2"/>
      <c r="P6" s="2"/>
      <c r="Q6" s="46"/>
      <c r="R6" s="2"/>
      <c r="S6" s="2"/>
      <c r="T6" s="2"/>
    </row>
    <row r="7" spans="1:21" x14ac:dyDescent="0.25">
      <c r="A7" s="3">
        <v>5</v>
      </c>
      <c r="B7" s="3" t="s">
        <v>15</v>
      </c>
      <c r="C7" s="3" t="s">
        <v>1</v>
      </c>
      <c r="D7" s="3" t="s">
        <v>2</v>
      </c>
      <c r="E7" s="5">
        <v>20000</v>
      </c>
      <c r="F7" s="22" t="s">
        <v>38</v>
      </c>
      <c r="H7" s="24">
        <v>5</v>
      </c>
      <c r="I7" s="3" t="s">
        <v>47</v>
      </c>
      <c r="J7" s="3" t="s">
        <v>49</v>
      </c>
      <c r="K7" s="3" t="s">
        <v>45</v>
      </c>
      <c r="L7" s="18">
        <v>60000</v>
      </c>
      <c r="M7" s="3" t="s">
        <v>38</v>
      </c>
      <c r="N7" s="2"/>
    </row>
    <row r="8" spans="1:21" ht="15.75" x14ac:dyDescent="0.25">
      <c r="A8" s="3">
        <v>6</v>
      </c>
      <c r="B8" s="3" t="s">
        <v>16</v>
      </c>
      <c r="C8" s="3" t="s">
        <v>1</v>
      </c>
      <c r="D8" s="3" t="s">
        <v>2</v>
      </c>
      <c r="E8" s="5">
        <v>20000</v>
      </c>
      <c r="F8" s="22" t="s">
        <v>38</v>
      </c>
      <c r="H8" s="24"/>
      <c r="I8" s="38" t="s">
        <v>48</v>
      </c>
      <c r="J8" s="38"/>
      <c r="K8" s="38"/>
      <c r="L8" s="37">
        <f>SUM(L3:L7)</f>
        <v>300000</v>
      </c>
      <c r="M8" s="4" t="s">
        <v>38</v>
      </c>
      <c r="N8" s="1"/>
    </row>
    <row r="9" spans="1:21" x14ac:dyDescent="0.25">
      <c r="A9" s="3">
        <v>7</v>
      </c>
      <c r="B9" s="3" t="s">
        <v>21</v>
      </c>
      <c r="C9" s="3" t="s">
        <v>1</v>
      </c>
      <c r="D9" s="3" t="s">
        <v>2</v>
      </c>
      <c r="E9" s="5">
        <v>20000</v>
      </c>
      <c r="F9" s="22" t="s">
        <v>38</v>
      </c>
    </row>
    <row r="10" spans="1:21" x14ac:dyDescent="0.25">
      <c r="A10" s="3">
        <v>8</v>
      </c>
      <c r="B10" s="3" t="s">
        <v>22</v>
      </c>
      <c r="C10" s="3" t="s">
        <v>1</v>
      </c>
      <c r="D10" s="3" t="s">
        <v>2</v>
      </c>
      <c r="E10" s="5">
        <v>20000</v>
      </c>
      <c r="F10" s="22" t="s">
        <v>38</v>
      </c>
    </row>
    <row r="11" spans="1:21" ht="18.75" x14ac:dyDescent="0.3">
      <c r="A11" s="3">
        <v>9</v>
      </c>
      <c r="B11" s="3" t="s">
        <v>12</v>
      </c>
      <c r="C11" s="3" t="s">
        <v>1</v>
      </c>
      <c r="D11" s="3" t="s">
        <v>13</v>
      </c>
      <c r="E11" s="5">
        <v>20000</v>
      </c>
      <c r="F11" s="22" t="s">
        <v>38</v>
      </c>
      <c r="I11" s="25" t="s">
        <v>50</v>
      </c>
      <c r="J11" s="25"/>
      <c r="K11" s="25"/>
      <c r="L11" s="25"/>
      <c r="M11" s="25"/>
      <c r="N11" s="19"/>
    </row>
    <row r="12" spans="1:21" x14ac:dyDescent="0.25">
      <c r="A12" s="3">
        <v>10</v>
      </c>
      <c r="B12" s="3" t="s">
        <v>17</v>
      </c>
      <c r="C12" s="3" t="s">
        <v>1</v>
      </c>
      <c r="D12" s="3" t="s">
        <v>13</v>
      </c>
      <c r="E12" s="5">
        <v>20000</v>
      </c>
      <c r="F12" s="22" t="s">
        <v>38</v>
      </c>
      <c r="H12" s="28" t="s">
        <v>58</v>
      </c>
      <c r="I12" s="16" t="s">
        <v>41</v>
      </c>
      <c r="J12" s="16" t="s">
        <v>4</v>
      </c>
      <c r="K12" s="16" t="s">
        <v>5</v>
      </c>
      <c r="L12" s="16" t="s">
        <v>53</v>
      </c>
      <c r="M12" s="16" t="s">
        <v>37</v>
      </c>
      <c r="N12" s="41"/>
    </row>
    <row r="13" spans="1:21" x14ac:dyDescent="0.25">
      <c r="A13" s="3">
        <v>11</v>
      </c>
      <c r="B13" s="3" t="s">
        <v>9</v>
      </c>
      <c r="C13" s="3" t="s">
        <v>1</v>
      </c>
      <c r="D13" s="3" t="s">
        <v>13</v>
      </c>
      <c r="E13" s="5">
        <v>20000</v>
      </c>
      <c r="F13" s="22" t="s">
        <v>38</v>
      </c>
      <c r="H13">
        <v>1</v>
      </c>
      <c r="I13" s="3" t="s">
        <v>23</v>
      </c>
      <c r="J13" s="3" t="s">
        <v>1</v>
      </c>
      <c r="K13" s="3" t="s">
        <v>13</v>
      </c>
      <c r="L13" s="17">
        <v>20000</v>
      </c>
      <c r="M13" s="3" t="s">
        <v>38</v>
      </c>
      <c r="N13" s="2"/>
    </row>
    <row r="14" spans="1:21" x14ac:dyDescent="0.25">
      <c r="A14" s="3">
        <v>12</v>
      </c>
      <c r="B14" s="3" t="s">
        <v>18</v>
      </c>
      <c r="C14" s="3" t="s">
        <v>1</v>
      </c>
      <c r="D14" s="3" t="s">
        <v>13</v>
      </c>
      <c r="E14" s="5">
        <v>20000</v>
      </c>
      <c r="F14" s="22" t="s">
        <v>38</v>
      </c>
      <c r="H14">
        <v>2</v>
      </c>
      <c r="I14" s="3" t="s">
        <v>52</v>
      </c>
      <c r="J14" s="3" t="s">
        <v>1</v>
      </c>
      <c r="K14" s="3" t="s">
        <v>2</v>
      </c>
      <c r="L14" s="17">
        <v>20000</v>
      </c>
      <c r="M14" s="17">
        <v>10000</v>
      </c>
      <c r="N14" s="42"/>
    </row>
    <row r="15" spans="1:21" ht="15.75" x14ac:dyDescent="0.25">
      <c r="A15" s="3">
        <v>13</v>
      </c>
      <c r="B15" s="3" t="s">
        <v>19</v>
      </c>
      <c r="C15" s="3" t="s">
        <v>1</v>
      </c>
      <c r="D15" s="3" t="s">
        <v>13</v>
      </c>
      <c r="E15" s="5">
        <v>20000</v>
      </c>
      <c r="F15" s="22" t="s">
        <v>38</v>
      </c>
      <c r="I15" s="38" t="s">
        <v>51</v>
      </c>
      <c r="J15" s="38"/>
      <c r="K15" s="38"/>
      <c r="L15" s="7">
        <f>SUM(L13:L14)</f>
        <v>40000</v>
      </c>
      <c r="M15" s="4" t="s">
        <v>38</v>
      </c>
      <c r="N15" s="1"/>
    </row>
    <row r="16" spans="1:21" x14ac:dyDescent="0.25">
      <c r="A16" s="3">
        <v>14</v>
      </c>
      <c r="B16" s="3" t="s">
        <v>20</v>
      </c>
      <c r="C16" s="3" t="s">
        <v>1</v>
      </c>
      <c r="D16" s="3" t="s">
        <v>13</v>
      </c>
      <c r="E16" s="5">
        <v>20000</v>
      </c>
      <c r="F16" s="22" t="s">
        <v>38</v>
      </c>
    </row>
    <row r="17" spans="1:19" x14ac:dyDescent="0.25">
      <c r="A17" s="3">
        <v>15</v>
      </c>
      <c r="B17" s="3" t="s">
        <v>19</v>
      </c>
      <c r="C17" s="3" t="s">
        <v>1</v>
      </c>
      <c r="D17" s="3" t="s">
        <v>13</v>
      </c>
      <c r="E17" s="5">
        <v>20000</v>
      </c>
      <c r="F17" s="22" t="s">
        <v>38</v>
      </c>
    </row>
    <row r="18" spans="1:19" ht="18.75" x14ac:dyDescent="0.3">
      <c r="A18" s="3">
        <v>16</v>
      </c>
      <c r="B18" s="3" t="s">
        <v>22</v>
      </c>
      <c r="C18" s="3" t="s">
        <v>1</v>
      </c>
      <c r="D18" s="3" t="s">
        <v>13</v>
      </c>
      <c r="E18" s="5">
        <v>20000</v>
      </c>
      <c r="F18" s="22" t="s">
        <v>38</v>
      </c>
      <c r="I18" s="26" t="s">
        <v>54</v>
      </c>
      <c r="J18" s="26"/>
      <c r="K18" s="26"/>
      <c r="L18" s="27">
        <f>SUM(L15,L8,E40) -SUM(M14,E25)</f>
        <v>1050000</v>
      </c>
      <c r="M18" s="27"/>
      <c r="N18" s="27"/>
      <c r="O18" s="27"/>
    </row>
    <row r="19" spans="1:19" x14ac:dyDescent="0.25">
      <c r="A19" s="3">
        <v>17</v>
      </c>
      <c r="B19" s="3" t="s">
        <v>7</v>
      </c>
      <c r="C19" s="3" t="s">
        <v>1</v>
      </c>
      <c r="D19" s="3" t="s">
        <v>8</v>
      </c>
      <c r="E19" s="5">
        <v>20000</v>
      </c>
      <c r="F19" s="22" t="s">
        <v>38</v>
      </c>
    </row>
    <row r="20" spans="1:19" ht="18.75" x14ac:dyDescent="0.3">
      <c r="A20" s="3">
        <v>18</v>
      </c>
      <c r="B20" s="3" t="s">
        <v>9</v>
      </c>
      <c r="C20" s="3" t="s">
        <v>1</v>
      </c>
      <c r="D20" s="3" t="s">
        <v>8</v>
      </c>
      <c r="E20" s="5">
        <v>20000</v>
      </c>
      <c r="F20" s="22" t="s">
        <v>38</v>
      </c>
      <c r="H20" s="29"/>
      <c r="I20" s="30" t="s">
        <v>55</v>
      </c>
      <c r="J20" s="30"/>
      <c r="K20" s="30"/>
      <c r="L20" s="30"/>
      <c r="O20" s="8" t="s">
        <v>72</v>
      </c>
      <c r="P20" s="8"/>
      <c r="Q20" s="8"/>
      <c r="R20" s="8"/>
      <c r="S20" s="4" t="s">
        <v>80</v>
      </c>
    </row>
    <row r="21" spans="1:19" x14ac:dyDescent="0.25">
      <c r="A21" s="3">
        <v>19</v>
      </c>
      <c r="B21" s="3" t="s">
        <v>12</v>
      </c>
      <c r="C21" s="3" t="s">
        <v>1</v>
      </c>
      <c r="D21" s="3" t="s">
        <v>8</v>
      </c>
      <c r="E21" s="5">
        <v>20000</v>
      </c>
      <c r="F21" s="22" t="s">
        <v>38</v>
      </c>
      <c r="H21" s="31" t="s">
        <v>58</v>
      </c>
      <c r="I21" s="31" t="s">
        <v>56</v>
      </c>
      <c r="J21" s="31" t="s">
        <v>57</v>
      </c>
      <c r="K21" s="31" t="s">
        <v>6</v>
      </c>
      <c r="L21" s="31" t="s">
        <v>71</v>
      </c>
      <c r="O21" s="39" t="s">
        <v>58</v>
      </c>
      <c r="P21" s="39" t="s">
        <v>74</v>
      </c>
      <c r="Q21" s="39" t="s">
        <v>73</v>
      </c>
      <c r="R21" s="39" t="s">
        <v>6</v>
      </c>
      <c r="S21" s="3"/>
    </row>
    <row r="22" spans="1:19" x14ac:dyDescent="0.25">
      <c r="A22" s="3">
        <v>20</v>
      </c>
      <c r="B22" s="3" t="s">
        <v>12</v>
      </c>
      <c r="C22" s="3" t="s">
        <v>25</v>
      </c>
      <c r="D22" s="3" t="s">
        <v>13</v>
      </c>
      <c r="E22" s="5">
        <v>20000</v>
      </c>
      <c r="F22" s="22" t="s">
        <v>38</v>
      </c>
      <c r="H22" s="29">
        <v>1</v>
      </c>
      <c r="I22" s="29" t="s">
        <v>43</v>
      </c>
      <c r="J22" s="29" t="s">
        <v>62</v>
      </c>
      <c r="K22" s="32">
        <v>220000</v>
      </c>
      <c r="L22" s="29"/>
      <c r="O22" s="22">
        <v>1</v>
      </c>
      <c r="P22" s="29" t="s">
        <v>43</v>
      </c>
      <c r="Q22" s="29" t="s">
        <v>60</v>
      </c>
      <c r="R22" s="32">
        <v>60000</v>
      </c>
      <c r="S22" s="3"/>
    </row>
    <row r="23" spans="1:19" x14ac:dyDescent="0.25">
      <c r="A23" s="3">
        <v>21</v>
      </c>
      <c r="B23" s="3" t="s">
        <v>23</v>
      </c>
      <c r="C23" s="3" t="s">
        <v>1</v>
      </c>
      <c r="D23" s="3" t="s">
        <v>13</v>
      </c>
      <c r="E23" s="5">
        <v>20000</v>
      </c>
      <c r="F23" s="22" t="s">
        <v>38</v>
      </c>
      <c r="H23" s="29">
        <v>2</v>
      </c>
      <c r="I23" s="29" t="s">
        <v>43</v>
      </c>
      <c r="J23" s="29" t="s">
        <v>64</v>
      </c>
      <c r="K23" s="32">
        <v>20000</v>
      </c>
      <c r="L23" s="29"/>
      <c r="O23" s="22">
        <v>2</v>
      </c>
      <c r="P23" s="29" t="s">
        <v>43</v>
      </c>
      <c r="Q23" s="29" t="s">
        <v>76</v>
      </c>
      <c r="R23" s="32">
        <v>40000</v>
      </c>
      <c r="S23" s="3"/>
    </row>
    <row r="24" spans="1:19" x14ac:dyDescent="0.25">
      <c r="A24" s="3">
        <v>22</v>
      </c>
      <c r="B24" s="3" t="s">
        <v>24</v>
      </c>
      <c r="C24" s="3" t="s">
        <v>1</v>
      </c>
      <c r="D24" s="3" t="s">
        <v>2</v>
      </c>
      <c r="E24" s="5">
        <v>20000</v>
      </c>
      <c r="F24" s="22" t="s">
        <v>38</v>
      </c>
      <c r="H24" s="29">
        <v>3</v>
      </c>
      <c r="I24" s="29" t="s">
        <v>43</v>
      </c>
      <c r="J24" s="29" t="s">
        <v>66</v>
      </c>
      <c r="K24" s="32">
        <v>30000</v>
      </c>
      <c r="L24" s="29"/>
      <c r="O24" s="22">
        <v>3</v>
      </c>
      <c r="P24" s="29" t="s">
        <v>43</v>
      </c>
      <c r="Q24" s="29" t="s">
        <v>77</v>
      </c>
      <c r="R24" s="32">
        <v>35000</v>
      </c>
      <c r="S24" s="3"/>
    </row>
    <row r="25" spans="1:19" x14ac:dyDescent="0.25">
      <c r="A25" s="4">
        <v>23</v>
      </c>
      <c r="B25" s="4" t="s">
        <v>18</v>
      </c>
      <c r="C25" s="4" t="s">
        <v>1</v>
      </c>
      <c r="D25" s="4" t="s">
        <v>8</v>
      </c>
      <c r="E25" s="6">
        <v>20000</v>
      </c>
      <c r="F25" s="23" t="s">
        <v>39</v>
      </c>
      <c r="G25" s="20"/>
      <c r="H25" s="29">
        <v>4</v>
      </c>
      <c r="I25" s="29" t="s">
        <v>65</v>
      </c>
      <c r="J25" s="29" t="s">
        <v>61</v>
      </c>
      <c r="K25" s="32">
        <v>7500</v>
      </c>
      <c r="L25" s="29"/>
      <c r="O25" s="22">
        <v>4</v>
      </c>
      <c r="P25" s="29" t="s">
        <v>43</v>
      </c>
      <c r="Q25" s="29" t="s">
        <v>78</v>
      </c>
      <c r="R25" s="32">
        <v>35000</v>
      </c>
      <c r="S25" s="40"/>
    </row>
    <row r="26" spans="1:19" ht="18.75" x14ac:dyDescent="0.3">
      <c r="A26" s="3">
        <v>24</v>
      </c>
      <c r="B26" s="3" t="s">
        <v>26</v>
      </c>
      <c r="C26" s="3" t="s">
        <v>1</v>
      </c>
      <c r="D26" s="3" t="s">
        <v>2</v>
      </c>
      <c r="E26" s="5">
        <v>20000</v>
      </c>
      <c r="F26" s="22" t="s">
        <v>38</v>
      </c>
      <c r="H26" s="29">
        <v>5</v>
      </c>
      <c r="I26" s="29" t="s">
        <v>65</v>
      </c>
      <c r="J26" s="29" t="s">
        <v>67</v>
      </c>
      <c r="K26" s="32">
        <v>96000</v>
      </c>
      <c r="L26" s="29"/>
      <c r="O26" s="22">
        <v>5</v>
      </c>
      <c r="P26" s="43" t="s">
        <v>75</v>
      </c>
      <c r="Q26" s="43" t="s">
        <v>79</v>
      </c>
      <c r="R26" s="44">
        <v>28000</v>
      </c>
      <c r="S26" s="45">
        <f>SUM(R22:R26)</f>
        <v>198000</v>
      </c>
    </row>
    <row r="27" spans="1:19" x14ac:dyDescent="0.25">
      <c r="A27" s="3">
        <v>25</v>
      </c>
      <c r="B27" s="3" t="s">
        <v>27</v>
      </c>
      <c r="C27" s="3" t="s">
        <v>28</v>
      </c>
      <c r="D27" s="3" t="s">
        <v>2</v>
      </c>
      <c r="E27" s="5">
        <v>20000</v>
      </c>
      <c r="F27" s="22" t="s">
        <v>38</v>
      </c>
      <c r="H27" s="29">
        <v>6</v>
      </c>
      <c r="I27" s="29" t="s">
        <v>65</v>
      </c>
      <c r="J27" s="29" t="s">
        <v>68</v>
      </c>
      <c r="K27" s="32">
        <v>20000</v>
      </c>
      <c r="L27" s="29"/>
      <c r="O27" s="22">
        <v>6</v>
      </c>
      <c r="P27" s="29" t="s">
        <v>0</v>
      </c>
      <c r="Q27" s="29" t="s">
        <v>61</v>
      </c>
      <c r="R27" s="32">
        <v>20000</v>
      </c>
      <c r="S27" s="3"/>
    </row>
    <row r="28" spans="1:19" x14ac:dyDescent="0.25">
      <c r="A28" s="3">
        <v>26</v>
      </c>
      <c r="B28" s="3" t="s">
        <v>14</v>
      </c>
      <c r="C28" s="3" t="s">
        <v>28</v>
      </c>
      <c r="D28" s="3" t="s">
        <v>35</v>
      </c>
      <c r="E28" s="5">
        <v>20000</v>
      </c>
      <c r="F28" s="22" t="s">
        <v>38</v>
      </c>
      <c r="H28" s="29">
        <v>7</v>
      </c>
      <c r="I28" s="29" t="s">
        <v>65</v>
      </c>
      <c r="J28" s="29" t="s">
        <v>69</v>
      </c>
      <c r="K28" s="32">
        <v>22500</v>
      </c>
      <c r="L28" s="29"/>
      <c r="O28" s="22">
        <v>7</v>
      </c>
      <c r="P28" s="29" t="s">
        <v>0</v>
      </c>
      <c r="Q28" s="29" t="s">
        <v>76</v>
      </c>
      <c r="R28" s="32">
        <v>70000</v>
      </c>
      <c r="S28" s="3"/>
    </row>
    <row r="29" spans="1:19" x14ac:dyDescent="0.25">
      <c r="A29" s="3">
        <v>27</v>
      </c>
      <c r="B29" s="3" t="s">
        <v>10</v>
      </c>
      <c r="C29" s="3" t="s">
        <v>28</v>
      </c>
      <c r="D29" s="3" t="s">
        <v>2</v>
      </c>
      <c r="E29" s="5">
        <v>20000</v>
      </c>
      <c r="F29" s="22" t="s">
        <v>38</v>
      </c>
      <c r="H29" s="29">
        <v>8</v>
      </c>
      <c r="I29" s="29" t="s">
        <v>65</v>
      </c>
      <c r="J29" s="29" t="s">
        <v>60</v>
      </c>
      <c r="K29" s="32">
        <v>48000</v>
      </c>
      <c r="L29" s="33">
        <f>SUM(K22:K29)</f>
        <v>464000</v>
      </c>
      <c r="O29" s="22">
        <v>8</v>
      </c>
      <c r="P29" s="29" t="s">
        <v>0</v>
      </c>
      <c r="Q29" s="29" t="s">
        <v>77</v>
      </c>
      <c r="R29" s="32">
        <v>50000</v>
      </c>
      <c r="S29" s="3"/>
    </row>
    <row r="30" spans="1:19" x14ac:dyDescent="0.25">
      <c r="A30" s="3">
        <v>28</v>
      </c>
      <c r="B30" s="3" t="s">
        <v>10</v>
      </c>
      <c r="C30" s="3" t="s">
        <v>28</v>
      </c>
      <c r="D30" s="3" t="s">
        <v>2</v>
      </c>
      <c r="E30" s="5">
        <v>20000</v>
      </c>
      <c r="F30" s="22" t="s">
        <v>38</v>
      </c>
      <c r="H30" s="29">
        <v>9</v>
      </c>
      <c r="I30" s="29" t="s">
        <v>0</v>
      </c>
      <c r="J30" s="29" t="s">
        <v>63</v>
      </c>
      <c r="K30" s="32">
        <v>60000</v>
      </c>
      <c r="L30" s="29"/>
      <c r="O30" s="22">
        <v>9</v>
      </c>
      <c r="P30" s="29" t="s">
        <v>0</v>
      </c>
      <c r="Q30" s="29" t="s">
        <v>78</v>
      </c>
      <c r="R30" s="32">
        <v>40000</v>
      </c>
      <c r="S30" s="40"/>
    </row>
    <row r="31" spans="1:19" ht="18.75" x14ac:dyDescent="0.3">
      <c r="A31" s="3">
        <v>29</v>
      </c>
      <c r="B31" s="3" t="s">
        <v>17</v>
      </c>
      <c r="C31" s="3" t="s">
        <v>28</v>
      </c>
      <c r="D31" s="3" t="s">
        <v>2</v>
      </c>
      <c r="E31" s="5">
        <v>20000</v>
      </c>
      <c r="F31" s="22" t="s">
        <v>38</v>
      </c>
      <c r="H31" s="29">
        <v>10</v>
      </c>
      <c r="I31" s="29" t="s">
        <v>0</v>
      </c>
      <c r="J31" s="29" t="s">
        <v>63</v>
      </c>
      <c r="K31" s="32">
        <v>130000</v>
      </c>
      <c r="L31" s="33">
        <f>SUM(K30:K31)</f>
        <v>190000</v>
      </c>
      <c r="O31" s="22">
        <v>10</v>
      </c>
      <c r="P31" s="43" t="s">
        <v>0</v>
      </c>
      <c r="Q31" s="43" t="s">
        <v>79</v>
      </c>
      <c r="R31" s="32">
        <v>25000</v>
      </c>
      <c r="S31" s="45">
        <f>SUM(R27:R31)</f>
        <v>205000</v>
      </c>
    </row>
    <row r="32" spans="1:19" ht="18.75" x14ac:dyDescent="0.3">
      <c r="A32" s="3">
        <v>30</v>
      </c>
      <c r="B32" s="3" t="s">
        <v>29</v>
      </c>
      <c r="C32" s="3" t="s">
        <v>28</v>
      </c>
      <c r="D32" s="3" t="s">
        <v>2</v>
      </c>
      <c r="E32" s="5">
        <v>20000</v>
      </c>
      <c r="F32" s="22" t="s">
        <v>38</v>
      </c>
      <c r="H32" s="29"/>
      <c r="I32" s="34" t="s">
        <v>70</v>
      </c>
      <c r="J32" s="35"/>
      <c r="K32" s="36">
        <f>SUM(K22:K31)</f>
        <v>654000</v>
      </c>
      <c r="L32" s="29"/>
      <c r="P32" s="9" t="s">
        <v>70</v>
      </c>
      <c r="Q32" s="10"/>
      <c r="R32" s="36">
        <f>SUM(R22:R31)</f>
        <v>403000</v>
      </c>
      <c r="S32" s="3"/>
    </row>
    <row r="33" spans="1:7" x14ac:dyDescent="0.25">
      <c r="A33" s="3">
        <v>31</v>
      </c>
      <c r="B33" s="3" t="s">
        <v>34</v>
      </c>
      <c r="C33" s="3" t="s">
        <v>28</v>
      </c>
      <c r="D33" s="3" t="s">
        <v>2</v>
      </c>
      <c r="E33" s="5">
        <v>20000</v>
      </c>
      <c r="F33" s="22" t="s">
        <v>38</v>
      </c>
    </row>
    <row r="34" spans="1:7" x14ac:dyDescent="0.25">
      <c r="A34" s="3">
        <v>32</v>
      </c>
      <c r="B34" s="3" t="s">
        <v>30</v>
      </c>
      <c r="C34" s="3" t="s">
        <v>28</v>
      </c>
      <c r="D34" s="3" t="s">
        <v>13</v>
      </c>
      <c r="E34" s="5">
        <v>20000</v>
      </c>
      <c r="F34" s="22" t="s">
        <v>38</v>
      </c>
    </row>
    <row r="35" spans="1:7" x14ac:dyDescent="0.25">
      <c r="A35" s="3">
        <v>33</v>
      </c>
      <c r="B35" s="3" t="s">
        <v>20</v>
      </c>
      <c r="C35" s="3" t="s">
        <v>28</v>
      </c>
      <c r="D35" s="3" t="s">
        <v>13</v>
      </c>
      <c r="E35" s="5">
        <v>20000</v>
      </c>
      <c r="F35" s="22" t="s">
        <v>38</v>
      </c>
    </row>
    <row r="36" spans="1:7" x14ac:dyDescent="0.25">
      <c r="A36" s="3">
        <v>34</v>
      </c>
      <c r="B36" s="3" t="s">
        <v>33</v>
      </c>
      <c r="C36" s="3" t="s">
        <v>28</v>
      </c>
      <c r="D36" s="3" t="s">
        <v>13</v>
      </c>
      <c r="E36" s="5">
        <v>20000</v>
      </c>
      <c r="F36" s="22" t="s">
        <v>38</v>
      </c>
    </row>
    <row r="37" spans="1:7" x14ac:dyDescent="0.25">
      <c r="A37" s="3">
        <v>35</v>
      </c>
      <c r="B37" s="3" t="s">
        <v>20</v>
      </c>
      <c r="C37" s="3" t="s">
        <v>28</v>
      </c>
      <c r="D37" s="3" t="s">
        <v>13</v>
      </c>
      <c r="E37" s="5">
        <v>20000</v>
      </c>
      <c r="F37" s="22" t="s">
        <v>38</v>
      </c>
    </row>
    <row r="38" spans="1:7" x14ac:dyDescent="0.25">
      <c r="A38" s="3">
        <v>36</v>
      </c>
      <c r="B38" s="3" t="s">
        <v>31</v>
      </c>
      <c r="C38" s="3" t="s">
        <v>28</v>
      </c>
      <c r="D38" s="3" t="s">
        <v>8</v>
      </c>
      <c r="E38" s="5">
        <v>20000</v>
      </c>
      <c r="F38" s="22" t="s">
        <v>38</v>
      </c>
    </row>
    <row r="39" spans="1:7" x14ac:dyDescent="0.25">
      <c r="A39" s="3">
        <v>37</v>
      </c>
      <c r="B39" s="3" t="s">
        <v>32</v>
      </c>
      <c r="C39" s="3" t="s">
        <v>28</v>
      </c>
      <c r="D39" s="3" t="s">
        <v>8</v>
      </c>
      <c r="E39" s="5">
        <v>20000</v>
      </c>
      <c r="F39" s="22" t="s">
        <v>38</v>
      </c>
    </row>
    <row r="40" spans="1:7" ht="15.75" x14ac:dyDescent="0.25">
      <c r="A40" s="4"/>
      <c r="B40" s="38" t="s">
        <v>36</v>
      </c>
      <c r="C40" s="38"/>
      <c r="D40" s="38"/>
      <c r="E40" s="37">
        <f>SUM(E3:E39)</f>
        <v>740000</v>
      </c>
      <c r="F40" s="21" t="s">
        <v>40</v>
      </c>
      <c r="G40" s="1"/>
    </row>
  </sheetData>
  <sortState ref="P23:S32">
    <sortCondition descending="1" ref="P23:P32"/>
  </sortState>
  <mergeCells count="12">
    <mergeCell ref="U4:U5"/>
    <mergeCell ref="I20:L20"/>
    <mergeCell ref="I32:J32"/>
    <mergeCell ref="O20:R20"/>
    <mergeCell ref="P32:Q32"/>
    <mergeCell ref="B40:D40"/>
    <mergeCell ref="A1:F1"/>
    <mergeCell ref="I1:M1"/>
    <mergeCell ref="I8:K8"/>
    <mergeCell ref="I11:M11"/>
    <mergeCell ref="I15:K15"/>
    <mergeCell ref="I18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</dc:creator>
  <cp:lastModifiedBy>UNFPA</cp:lastModifiedBy>
  <dcterms:created xsi:type="dcterms:W3CDTF">2018-10-29T09:47:31Z</dcterms:created>
  <dcterms:modified xsi:type="dcterms:W3CDTF">2018-10-29T12:08:57Z</dcterms:modified>
</cp:coreProperties>
</file>