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14520" windowHeight="12840" tabRatio="500" activeTab="1"/>
  </bookViews>
  <sheets>
    <sheet name="Size Scaling" sheetId="1" r:id="rId1"/>
    <sheet name="Proc Scaling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1" i="1"/>
  <c r="E4" i="1"/>
  <c r="E5" i="1"/>
  <c r="E6" i="1"/>
  <c r="E7" i="1"/>
  <c r="E3" i="1"/>
  <c r="G12" i="1"/>
  <c r="G13" i="1"/>
  <c r="G14" i="1"/>
  <c r="G15" i="1"/>
  <c r="G11" i="1"/>
  <c r="G4" i="1"/>
  <c r="G5" i="1"/>
  <c r="G6" i="1"/>
  <c r="G7" i="1"/>
  <c r="G3" i="1"/>
  <c r="B13" i="2"/>
  <c r="B14" i="2"/>
  <c r="B15" i="2"/>
  <c r="B16" i="2"/>
  <c r="B17" i="2"/>
  <c r="B18" i="2"/>
  <c r="B12" i="2"/>
  <c r="H4" i="2"/>
  <c r="H5" i="2"/>
  <c r="H6" i="2"/>
  <c r="H7" i="2"/>
  <c r="H8" i="2"/>
  <c r="H9" i="2"/>
  <c r="H3" i="2"/>
  <c r="G8" i="2"/>
  <c r="G9" i="2"/>
  <c r="G7" i="2"/>
  <c r="G6" i="2"/>
  <c r="G5" i="2"/>
  <c r="G4" i="2"/>
  <c r="G3" i="2"/>
  <c r="A20" i="1"/>
  <c r="B20" i="1"/>
  <c r="A21" i="1"/>
  <c r="B21" i="1"/>
  <c r="A22" i="1"/>
  <c r="B22" i="1"/>
  <c r="A23" i="1"/>
  <c r="B23" i="1"/>
  <c r="B19" i="1"/>
  <c r="A19" i="1"/>
  <c r="F15" i="1"/>
  <c r="F14" i="1"/>
  <c r="F13" i="1"/>
  <c r="F12" i="1"/>
  <c r="F11" i="1"/>
  <c r="F4" i="1"/>
  <c r="F5" i="1"/>
  <c r="F6" i="1"/>
  <c r="F7" i="1"/>
  <c r="F3" i="1"/>
</calcChain>
</file>

<file path=xl/sharedStrings.xml><?xml version="1.0" encoding="utf-8"?>
<sst xmlns="http://schemas.openxmlformats.org/spreadsheetml/2006/main" count="26" uniqueCount="15">
  <si>
    <t>Eq Sweeps</t>
  </si>
  <si>
    <t>Data Sweeps</t>
  </si>
  <si>
    <t>Sweeps/sec</t>
  </si>
  <si>
    <t>Eq Time (ms)</t>
  </si>
  <si>
    <t>Data Time (ms)</t>
  </si>
  <si>
    <t>Time calculating Theta/sweep (ms)</t>
  </si>
  <si>
    <t>Data Collection Parallelized (16 procs)</t>
  </si>
  <si>
    <t>Serial</t>
  </si>
  <si>
    <t>Parallel Efficiency of calculating Theta</t>
  </si>
  <si>
    <t>Sweeps</t>
  </si>
  <si>
    <t>Parallel Efficiency</t>
  </si>
  <si>
    <t>Proc</t>
  </si>
  <si>
    <t>Time calculating Theta (ms)</t>
  </si>
  <si>
    <t>Procs</t>
  </si>
  <si>
    <t>Parallel Efficiency to calculate 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</si>
</sst>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E7" sqref="E7"/>
    </sheetView>
  </sheetViews>
  <sheetFormatPr baseColWidth="10" defaultRowHeight="15" x14ac:dyDescent="0"/>
  <sheetData>
    <row r="1" spans="1:7">
      <c r="A1" t="s">
        <v>7</v>
      </c>
    </row>
    <row r="2" spans="1:7">
      <c r="A2" t="s">
        <v>0</v>
      </c>
      <c r="B2" t="s">
        <v>1</v>
      </c>
      <c r="C2" t="s">
        <v>3</v>
      </c>
      <c r="D2" t="s">
        <v>4</v>
      </c>
      <c r="F2" t="s">
        <v>2</v>
      </c>
      <c r="G2" t="s">
        <v>5</v>
      </c>
    </row>
    <row r="3" spans="1:7">
      <c r="A3">
        <v>100</v>
      </c>
      <c r="B3">
        <v>100</v>
      </c>
      <c r="C3">
        <v>479</v>
      </c>
      <c r="D3">
        <v>685</v>
      </c>
      <c r="E3">
        <f>1/F3*10^3</f>
        <v>4.7900000000000009</v>
      </c>
      <c r="F3">
        <f>$A3/($C3*10^-3)</f>
        <v>208.76826722338203</v>
      </c>
      <c r="G3">
        <f>($D3-($C3/$A3*$B3))/$B3</f>
        <v>2.06</v>
      </c>
    </row>
    <row r="4" spans="1:7">
      <c r="A4">
        <v>500</v>
      </c>
      <c r="B4">
        <v>500</v>
      </c>
      <c r="C4">
        <v>1734</v>
      </c>
      <c r="D4">
        <v>3704</v>
      </c>
      <c r="E4">
        <f t="shared" ref="E4:E7" si="0">1/F4*10^3</f>
        <v>3.4679999999999995</v>
      </c>
      <c r="F4">
        <f t="shared" ref="F4:F7" si="1">$A4/($C4*10^-3)</f>
        <v>288.35063437139564</v>
      </c>
      <c r="G4">
        <f t="shared" ref="G4:G7" si="2">($D4-($C4/$A4*$B4))/$B4</f>
        <v>3.94</v>
      </c>
    </row>
    <row r="5" spans="1:7">
      <c r="A5">
        <v>1000</v>
      </c>
      <c r="B5">
        <v>1000</v>
      </c>
      <c r="C5">
        <v>3419</v>
      </c>
      <c r="D5">
        <v>7402</v>
      </c>
      <c r="E5">
        <f t="shared" si="0"/>
        <v>3.4189999999999996</v>
      </c>
      <c r="F5">
        <f t="shared" si="1"/>
        <v>292.48318221702255</v>
      </c>
      <c r="G5">
        <f t="shared" si="2"/>
        <v>3.9830000000000001</v>
      </c>
    </row>
    <row r="6" spans="1:7">
      <c r="A6">
        <v>5000</v>
      </c>
      <c r="B6">
        <v>5000</v>
      </c>
      <c r="C6">
        <v>17089</v>
      </c>
      <c r="D6">
        <v>37098</v>
      </c>
      <c r="E6">
        <f t="shared" si="0"/>
        <v>3.4177999999999993</v>
      </c>
      <c r="F6">
        <f t="shared" si="1"/>
        <v>292.58587395400554</v>
      </c>
      <c r="G6">
        <f t="shared" si="2"/>
        <v>4.0018000000000002</v>
      </c>
    </row>
    <row r="7" spans="1:7">
      <c r="A7">
        <v>10000</v>
      </c>
      <c r="B7">
        <v>10000</v>
      </c>
      <c r="C7">
        <v>34595</v>
      </c>
      <c r="D7">
        <v>74247</v>
      </c>
      <c r="E7">
        <f t="shared" si="0"/>
        <v>3.4594999999999994</v>
      </c>
      <c r="F7">
        <f t="shared" si="1"/>
        <v>289.05911258852439</v>
      </c>
      <c r="G7">
        <f t="shared" si="2"/>
        <v>3.9651999999999998</v>
      </c>
    </row>
    <row r="9" spans="1:7">
      <c r="A9" t="s">
        <v>6</v>
      </c>
    </row>
    <row r="10" spans="1:7">
      <c r="A10" t="s">
        <v>0</v>
      </c>
      <c r="B10" t="s">
        <v>1</v>
      </c>
      <c r="C10" t="s">
        <v>3</v>
      </c>
      <c r="D10" t="s">
        <v>4</v>
      </c>
      <c r="F10" t="s">
        <v>2</v>
      </c>
      <c r="G10" t="s">
        <v>5</v>
      </c>
    </row>
    <row r="11" spans="1:7">
      <c r="A11">
        <v>100</v>
      </c>
      <c r="B11">
        <v>100</v>
      </c>
      <c r="C11">
        <v>483</v>
      </c>
      <c r="D11">
        <v>619</v>
      </c>
      <c r="E11">
        <f>1/F11*10^3</f>
        <v>4.83</v>
      </c>
      <c r="F11">
        <f>$A11/($C11*10^-3)</f>
        <v>207.03933747412009</v>
      </c>
      <c r="G11">
        <f>($D11-($C11/$A11*$B11))/$B11</f>
        <v>1.36</v>
      </c>
    </row>
    <row r="12" spans="1:7">
      <c r="A12">
        <v>500</v>
      </c>
      <c r="B12">
        <v>500</v>
      </c>
      <c r="C12">
        <v>1832</v>
      </c>
      <c r="D12">
        <v>2820</v>
      </c>
      <c r="E12">
        <f t="shared" ref="E12:E15" si="3">1/F12*10^3</f>
        <v>3.6639999999999997</v>
      </c>
      <c r="F12">
        <f t="shared" ref="F12:F15" si="4">$A12/($C12*10^-3)</f>
        <v>272.92576419213975</v>
      </c>
      <c r="G12">
        <f t="shared" ref="G12:G15" si="5">($D12-($C12/$A12*$B12))/$B12</f>
        <v>1.976</v>
      </c>
    </row>
    <row r="13" spans="1:7">
      <c r="A13">
        <v>1000</v>
      </c>
      <c r="B13">
        <v>1000</v>
      </c>
      <c r="C13">
        <v>3534</v>
      </c>
      <c r="D13">
        <v>5738</v>
      </c>
      <c r="E13">
        <f t="shared" si="3"/>
        <v>3.5340000000000007</v>
      </c>
      <c r="F13">
        <f t="shared" si="4"/>
        <v>282.96547821165814</v>
      </c>
      <c r="G13">
        <f t="shared" si="5"/>
        <v>2.2040000000000002</v>
      </c>
    </row>
    <row r="14" spans="1:7">
      <c r="A14">
        <v>5000</v>
      </c>
      <c r="B14">
        <v>5000</v>
      </c>
      <c r="C14">
        <v>17349</v>
      </c>
      <c r="D14">
        <v>23081</v>
      </c>
      <c r="E14">
        <f t="shared" si="3"/>
        <v>3.4698000000000002</v>
      </c>
      <c r="F14">
        <f t="shared" si="4"/>
        <v>288.20104905181853</v>
      </c>
      <c r="G14">
        <f t="shared" si="5"/>
        <v>1.1464000000000001</v>
      </c>
    </row>
    <row r="15" spans="1:7">
      <c r="A15">
        <v>10000</v>
      </c>
      <c r="B15">
        <v>10000</v>
      </c>
      <c r="C15">
        <v>34125</v>
      </c>
      <c r="D15">
        <v>46406</v>
      </c>
      <c r="E15">
        <f t="shared" si="3"/>
        <v>3.4125000000000001</v>
      </c>
      <c r="F15">
        <f t="shared" si="4"/>
        <v>293.04029304029302</v>
      </c>
      <c r="G15">
        <f t="shared" si="5"/>
        <v>1.2281</v>
      </c>
    </row>
    <row r="17" spans="1:2">
      <c r="A17" t="s">
        <v>8</v>
      </c>
    </row>
    <row r="18" spans="1:2">
      <c r="A18" t="s">
        <v>9</v>
      </c>
      <c r="B18" t="s">
        <v>10</v>
      </c>
    </row>
    <row r="19" spans="1:2">
      <c r="A19">
        <f>B3</f>
        <v>100</v>
      </c>
      <c r="B19">
        <f>G3/(16*G11)</f>
        <v>9.466911764705882E-2</v>
      </c>
    </row>
    <row r="20" spans="1:2">
      <c r="A20">
        <f t="shared" ref="A20:A23" si="6">B4</f>
        <v>500</v>
      </c>
      <c r="B20">
        <f t="shared" ref="B20:B23" si="7">G4/(16*G12)</f>
        <v>0.12462044534412955</v>
      </c>
    </row>
    <row r="21" spans="1:2">
      <c r="A21">
        <f t="shared" si="6"/>
        <v>1000</v>
      </c>
      <c r="B21">
        <f t="shared" si="7"/>
        <v>0.11294804900181488</v>
      </c>
    </row>
    <row r="22" spans="1:2">
      <c r="A22">
        <f t="shared" si="6"/>
        <v>5000</v>
      </c>
      <c r="B22">
        <f t="shared" si="7"/>
        <v>0.21817210397766923</v>
      </c>
    </row>
    <row r="23" spans="1:2">
      <c r="A23">
        <f t="shared" si="6"/>
        <v>10000</v>
      </c>
      <c r="B23">
        <f t="shared" si="7"/>
        <v>0.20179545639605895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8"/>
  <sheetViews>
    <sheetView tabSelected="1" workbookViewId="0">
      <selection activeCell="B19" sqref="B19"/>
    </sheetView>
  </sheetViews>
  <sheetFormatPr baseColWidth="10" defaultRowHeight="15" x14ac:dyDescent="0"/>
  <sheetData>
    <row r="2" spans="1:8">
      <c r="A2" t="s">
        <v>11</v>
      </c>
      <c r="B2" t="s">
        <v>0</v>
      </c>
      <c r="C2" t="s">
        <v>1</v>
      </c>
      <c r="D2" t="s">
        <v>3</v>
      </c>
      <c r="E2" t="s">
        <v>4</v>
      </c>
      <c r="G2" t="s">
        <v>2</v>
      </c>
      <c r="H2" t="s">
        <v>12</v>
      </c>
    </row>
    <row r="3" spans="1:8">
      <c r="A3">
        <v>1</v>
      </c>
      <c r="B3">
        <v>5000</v>
      </c>
      <c r="C3">
        <v>5000</v>
      </c>
      <c r="D3">
        <v>17092</v>
      </c>
      <c r="E3">
        <v>37152</v>
      </c>
      <c r="G3">
        <f>$B3/($D3*10^-3)</f>
        <v>292.53451907325069</v>
      </c>
      <c r="H3">
        <f>($E3-($D3/$B3*$C3))</f>
        <v>20060</v>
      </c>
    </row>
    <row r="4" spans="1:8">
      <c r="A4">
        <v>2</v>
      </c>
      <c r="B4">
        <v>5000</v>
      </c>
      <c r="C4">
        <v>5000</v>
      </c>
      <c r="D4">
        <v>17393</v>
      </c>
      <c r="E4">
        <v>34745</v>
      </c>
      <c r="G4">
        <f t="shared" ref="G4:G9" si="0">$B4/($D4*10^-3)</f>
        <v>287.47197148278042</v>
      </c>
      <c r="H4">
        <f t="shared" ref="H4:H9" si="1">($E4-($D4/$B4*$C4))</f>
        <v>17352</v>
      </c>
    </row>
    <row r="5" spans="1:8">
      <c r="A5">
        <v>4</v>
      </c>
      <c r="B5">
        <v>5000</v>
      </c>
      <c r="C5">
        <v>5000</v>
      </c>
      <c r="D5">
        <v>17306</v>
      </c>
      <c r="E5">
        <v>30290</v>
      </c>
      <c r="G5">
        <f t="shared" si="0"/>
        <v>288.91713856465964</v>
      </c>
      <c r="H5">
        <f t="shared" si="1"/>
        <v>12984</v>
      </c>
    </row>
    <row r="6" spans="1:8">
      <c r="A6">
        <v>6</v>
      </c>
      <c r="B6">
        <v>5000</v>
      </c>
      <c r="C6">
        <v>5000</v>
      </c>
      <c r="D6">
        <v>17442</v>
      </c>
      <c r="E6">
        <v>28744</v>
      </c>
      <c r="G6">
        <f t="shared" si="0"/>
        <v>286.66437335167984</v>
      </c>
      <c r="H6">
        <f t="shared" si="1"/>
        <v>11302</v>
      </c>
    </row>
    <row r="7" spans="1:8">
      <c r="A7">
        <v>8</v>
      </c>
      <c r="B7">
        <v>5000</v>
      </c>
      <c r="C7">
        <v>5000</v>
      </c>
      <c r="D7">
        <v>17336</v>
      </c>
      <c r="E7">
        <v>27800</v>
      </c>
      <c r="G7">
        <f t="shared" si="0"/>
        <v>288.41716658975537</v>
      </c>
      <c r="H7">
        <f t="shared" si="1"/>
        <v>10464</v>
      </c>
    </row>
    <row r="8" spans="1:8">
      <c r="A8">
        <v>12</v>
      </c>
      <c r="B8">
        <v>5000</v>
      </c>
      <c r="C8">
        <v>5000</v>
      </c>
      <c r="D8">
        <v>17083</v>
      </c>
      <c r="E8">
        <v>28385</v>
      </c>
      <c r="G8">
        <f t="shared" si="0"/>
        <v>292.6886378270795</v>
      </c>
      <c r="H8">
        <f t="shared" si="1"/>
        <v>11302</v>
      </c>
    </row>
    <row r="9" spans="1:8">
      <c r="A9">
        <v>16</v>
      </c>
      <c r="B9">
        <v>5000</v>
      </c>
      <c r="C9">
        <v>5000</v>
      </c>
      <c r="D9">
        <v>17509</v>
      </c>
      <c r="E9">
        <v>27641</v>
      </c>
      <c r="G9">
        <f t="shared" si="0"/>
        <v>285.56742246844482</v>
      </c>
      <c r="H9">
        <f t="shared" si="1"/>
        <v>10132</v>
      </c>
    </row>
    <row r="11" spans="1:8">
      <c r="A11" t="s">
        <v>13</v>
      </c>
      <c r="B11" t="s">
        <v>14</v>
      </c>
    </row>
    <row r="12" spans="1:8">
      <c r="A12">
        <v>1</v>
      </c>
      <c r="B12">
        <f>$H$3/($A12*$H3)</f>
        <v>1</v>
      </c>
    </row>
    <row r="13" spans="1:8">
      <c r="A13">
        <v>2</v>
      </c>
      <c r="B13">
        <f t="shared" ref="B13:B18" si="2">$H$3/($A13*$H4)</f>
        <v>0.57803135085292756</v>
      </c>
    </row>
    <row r="14" spans="1:8">
      <c r="A14">
        <v>4</v>
      </c>
      <c r="B14">
        <f t="shared" si="2"/>
        <v>0.38624460874922983</v>
      </c>
    </row>
    <row r="15" spans="1:8">
      <c r="A15">
        <v>6</v>
      </c>
      <c r="B15">
        <f t="shared" si="2"/>
        <v>0.29581784934819794</v>
      </c>
    </row>
    <row r="16" spans="1:8">
      <c r="A16">
        <v>8</v>
      </c>
      <c r="B16">
        <f t="shared" si="2"/>
        <v>0.23963111620795108</v>
      </c>
    </row>
    <row r="17" spans="1:2">
      <c r="A17">
        <v>12</v>
      </c>
      <c r="B17">
        <f t="shared" si="2"/>
        <v>0.14790892467409897</v>
      </c>
    </row>
    <row r="18" spans="1:2">
      <c r="A18">
        <v>16</v>
      </c>
      <c r="B18">
        <f t="shared" si="2"/>
        <v>0.12374161073825503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Size Scaling</vt:lpstr>
      <vt:lpstr>Proc Scaling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Seritan</dc:creator>
  <cp:lastModifiedBy>Stefan Seritan</cp:lastModifiedBy>
  <dcterms:created xsi:type="dcterms:W3CDTF">2015-03-04T21:16:54Z</dcterms:created>
  <dcterms:modified xsi:type="dcterms:W3CDTF">2015-03-05T04:53:10Z</dcterms:modified>
</cp:coreProperties>
</file>