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esktop\UPLOAD\"/>
    </mc:Choice>
  </mc:AlternateContent>
  <xr:revisionPtr revIDLastSave="0" documentId="8_{2364A45B-84B4-4D54-8BB5-874BD73A7394}" xr6:coauthVersionLast="47" xr6:coauthVersionMax="47" xr10:uidLastSave="{00000000-0000-0000-0000-000000000000}"/>
  <bookViews>
    <workbookView xWindow="-110" yWindow="-110" windowWidth="19420" windowHeight="11020" xr2:uid="{6BCC47EE-121C-41EA-A6D0-5232C2B53137}"/>
  </bookViews>
  <sheets>
    <sheet name="Summary" sheetId="3" r:id="rId1"/>
    <sheet name="OVER-ALL" sheetId="19" r:id="rId2"/>
    <sheet name="Working" sheetId="1" state="hidden" r:id="rId3"/>
    <sheet name="Sheet8" sheetId="11" state="hidden" r:id="rId4"/>
    <sheet name="Sheet8 (2)" sheetId="12" state="hidden" r:id="rId5"/>
    <sheet name="Sheet4" sheetId="4" state="hidden" r:id="rId6"/>
    <sheet name="Sheet6" sheetId="6" state="hidden" r:id="rId7"/>
    <sheet name="Sheet2" sheetId="2" state="hidden" r:id="rId8"/>
    <sheet name="Sheet10" sheetId="13" state="hidden" r:id="rId9"/>
    <sheet name="Sheet5" sheetId="16" state="hidden" r:id="rId10"/>
    <sheet name="Sheet1" sheetId="14" state="hidden" r:id="rId11"/>
    <sheet name="Sheet7" sheetId="17" state="hidden" r:id="rId12"/>
    <sheet name="Sheet3" sheetId="18" state="hidden" r:id="rId13"/>
  </sheets>
  <definedNames>
    <definedName name="_xlnm._FilterDatabase" localSheetId="1" hidden="1">'OVER-ALL'!$B$2:$B$200</definedName>
    <definedName name="_xlnm._FilterDatabase" localSheetId="5" hidden="1">Sheet4!$C$1:$H$90</definedName>
    <definedName name="_xlnm._FilterDatabase" localSheetId="2" hidden="1">Working!$C$3:$G$140</definedName>
  </definedNames>
  <calcPr calcId="191029"/>
  <pivotCaches>
    <pivotCache cacheId="0" r:id="rId14"/>
    <pivotCache cacheId="1" r:id="rId15"/>
    <pivotCache cacheId="2" r:id="rId16"/>
    <pivotCache cacheId="3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0" i="1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2" i="4"/>
  <c r="G137" i="1"/>
  <c r="G136" i="1"/>
  <c r="G135" i="1"/>
  <c r="G132" i="1"/>
  <c r="G131" i="1"/>
  <c r="G130" i="1"/>
  <c r="G126" i="1"/>
  <c r="G127" i="1"/>
  <c r="G125" i="1"/>
  <c r="G124" i="1"/>
  <c r="G119" i="1"/>
  <c r="G120" i="1"/>
  <c r="G121" i="1"/>
  <c r="G116" i="1"/>
  <c r="G115" i="1"/>
  <c r="G112" i="1"/>
  <c r="G111" i="1"/>
  <c r="G108" i="1"/>
  <c r="G110" i="1"/>
  <c r="G107" i="1"/>
  <c r="G109" i="1"/>
  <c r="G104" i="1"/>
  <c r="G103" i="1"/>
  <c r="F2" i="3"/>
  <c r="E2" i="3"/>
  <c r="H18" i="6"/>
  <c r="G99" i="1"/>
  <c r="G100" i="1"/>
  <c r="G95" i="1"/>
  <c r="G96" i="1"/>
  <c r="G94" i="1"/>
  <c r="G91" i="1"/>
  <c r="G90" i="1"/>
  <c r="G89" i="1"/>
  <c r="G88" i="1"/>
  <c r="G87" i="1"/>
  <c r="G86" i="1" l="1"/>
  <c r="G85" i="1"/>
  <c r="G82" i="1"/>
  <c r="G81" i="1" l="1"/>
  <c r="G80" i="1"/>
  <c r="G79" i="1"/>
  <c r="G78" i="1"/>
  <c r="G77" i="1"/>
  <c r="G74" i="1"/>
  <c r="G73" i="1"/>
  <c r="G72" i="1"/>
  <c r="G71" i="1"/>
  <c r="G68" i="1"/>
  <c r="G67" i="1"/>
  <c r="G66" i="1"/>
  <c r="G63" i="1"/>
  <c r="G62" i="1"/>
  <c r="G61" i="1"/>
  <c r="G60" i="1"/>
  <c r="G57" i="1"/>
  <c r="G56" i="1"/>
  <c r="G52" i="1"/>
  <c r="G54" i="1"/>
  <c r="G53" i="1"/>
  <c r="G55" i="1"/>
  <c r="D2" i="3"/>
  <c r="G41" i="1"/>
  <c r="G19" i="1"/>
  <c r="G140" i="1" l="1"/>
</calcChain>
</file>

<file path=xl/sharedStrings.xml><?xml version="1.0" encoding="utf-8"?>
<sst xmlns="http://schemas.openxmlformats.org/spreadsheetml/2006/main" count="1792" uniqueCount="312">
  <si>
    <t>Station</t>
  </si>
  <si>
    <t>Vehicle</t>
  </si>
  <si>
    <t>Mbarara</t>
  </si>
  <si>
    <t>UAR 329Y(Mbarara)</t>
  </si>
  <si>
    <t>UAR 338Y(Mbarara)</t>
  </si>
  <si>
    <t>UAR 342Y(Mbarara)</t>
  </si>
  <si>
    <t>UAR 418Y(Mbarara)</t>
  </si>
  <si>
    <t>UAR 419Y(Mbarara)</t>
  </si>
  <si>
    <t>Mbarara Total</t>
  </si>
  <si>
    <t>Hoima</t>
  </si>
  <si>
    <t>UAR 639Y(Hoima)</t>
  </si>
  <si>
    <t>UAR 986Y(Hoima)</t>
  </si>
  <si>
    <t>UAV 685Z(Hoima)</t>
  </si>
  <si>
    <t>UAZ 576X(Hoima)</t>
  </si>
  <si>
    <t>Hoima Total</t>
  </si>
  <si>
    <t>Mpigi</t>
  </si>
  <si>
    <t>UAR 638Y(Mpigi)</t>
  </si>
  <si>
    <t>UAV 842Z(Mpigi)</t>
  </si>
  <si>
    <t>UBC 004B(Mpigi)</t>
  </si>
  <si>
    <t>Mpigi Total</t>
  </si>
  <si>
    <t>Tororo</t>
  </si>
  <si>
    <t>UAR 699Y(Tororo)</t>
  </si>
  <si>
    <t>UAR 989Y(Tororo)</t>
  </si>
  <si>
    <t>UAV 807Z(Tororo</t>
  </si>
  <si>
    <t>UBF 388Q(Tororo</t>
  </si>
  <si>
    <t>Tororo Total</t>
  </si>
  <si>
    <t>Jinja</t>
  </si>
  <si>
    <t>UAR 987Y(Jinja)</t>
  </si>
  <si>
    <t>UAW 230Z(Jinja)</t>
  </si>
  <si>
    <t>UAW 233Z(Jinja)</t>
  </si>
  <si>
    <t>UAZ 209X(Jinja)</t>
  </si>
  <si>
    <t>Jinja Total</t>
  </si>
  <si>
    <t>Soroti</t>
  </si>
  <si>
    <t>UAV 664Z(Soroti)</t>
  </si>
  <si>
    <t>UBF 387Q(Soroti)</t>
  </si>
  <si>
    <t>Soroti Total</t>
  </si>
  <si>
    <t>Fort Portal</t>
  </si>
  <si>
    <t>UAR 335Y(Fort Portal)</t>
  </si>
  <si>
    <t>UAR 422Y(Fort Portal)</t>
  </si>
  <si>
    <t>UAY 090Z(Fort Portal)</t>
  </si>
  <si>
    <t>UAZ 581X(Fort Portal</t>
  </si>
  <si>
    <t>Fort Portal Total</t>
  </si>
  <si>
    <t>Mbale</t>
  </si>
  <si>
    <t>UAR 420Y(Mbale)</t>
  </si>
  <si>
    <t>UAW 328Z(Mbale)</t>
  </si>
  <si>
    <t>UBA 932V(Mbale)</t>
  </si>
  <si>
    <t>UBC 003B(Mbale)</t>
  </si>
  <si>
    <t>UBG 755F(Mbale)</t>
  </si>
  <si>
    <t>Mbale Total</t>
  </si>
  <si>
    <t>Lira</t>
  </si>
  <si>
    <t>UAR 635Y(Lira)</t>
  </si>
  <si>
    <t>UAR 640Y(Lira)</t>
  </si>
  <si>
    <t>UAR 700Y(Lira)</t>
  </si>
  <si>
    <t>UAV 681Z(Lira)</t>
  </si>
  <si>
    <t>UAY 103Z(Lira)</t>
  </si>
  <si>
    <t>UAZ 491X(Lira)</t>
  </si>
  <si>
    <t>Lira Total</t>
  </si>
  <si>
    <t>Masaka</t>
  </si>
  <si>
    <t>UAR 996Y(Masaka)</t>
  </si>
  <si>
    <t>UAV 676Z(Masaka)</t>
  </si>
  <si>
    <t>UAZ 132X(Masaka)</t>
  </si>
  <si>
    <t>UAZ 153X(Masaka)</t>
  </si>
  <si>
    <t>Masaka Total</t>
  </si>
  <si>
    <t>Mubende</t>
  </si>
  <si>
    <t>UAJ 524X(Mubende)</t>
  </si>
  <si>
    <t>UAZ 208X(Mubende)</t>
  </si>
  <si>
    <t>UBE 510H(Mubende)</t>
  </si>
  <si>
    <t>Mubende Total</t>
  </si>
  <si>
    <t>Ibanda</t>
  </si>
  <si>
    <t>UAJ 633X(Ibanda)</t>
  </si>
  <si>
    <t>UAZ 771X(Ibanda)</t>
  </si>
  <si>
    <t>UBB 838S(Ibanda)</t>
  </si>
  <si>
    <t>UBF 386Q(Ibanda)</t>
  </si>
  <si>
    <t>Ibanda Total</t>
  </si>
  <si>
    <t>Kasese</t>
  </si>
  <si>
    <t>UAR 995Y(Kasese)</t>
  </si>
  <si>
    <t>UAV 956Z(Kasese)</t>
  </si>
  <si>
    <t>UAZ 676X(Kasese)</t>
  </si>
  <si>
    <t>UBA 023W(Kasese)</t>
  </si>
  <si>
    <t>UBA 235O(Kasese)</t>
  </si>
  <si>
    <t>UBG 761F(Kasese)</t>
  </si>
  <si>
    <t>Kasese Total</t>
  </si>
  <si>
    <t>Masindi</t>
  </si>
  <si>
    <t>UAR 703Y(Masindi)</t>
  </si>
  <si>
    <t>UAR 839Y(Masindi)</t>
  </si>
  <si>
    <t>UAV 697Z(Masindi)</t>
  </si>
  <si>
    <t>UAZ 570X(Masindi)</t>
  </si>
  <si>
    <t>UBA 873V(Masindi)</t>
  </si>
  <si>
    <t>UBA 951R(Masindi)</t>
  </si>
  <si>
    <t>UBG 759F(Masindi)</t>
  </si>
  <si>
    <t>Masindi Total</t>
  </si>
  <si>
    <t>Moroto</t>
  </si>
  <si>
    <t>UAJ 635X(Moroto)</t>
  </si>
  <si>
    <t>UAR 992Y(Moroto)</t>
  </si>
  <si>
    <t>UAV 684Z(Moroto)</t>
  </si>
  <si>
    <t>Moroto Total</t>
  </si>
  <si>
    <t>Kitgum</t>
  </si>
  <si>
    <t>UAR 424Y(Kitgum)</t>
  </si>
  <si>
    <t>UBF 383Q(Kitgum)</t>
  </si>
  <si>
    <t>Kitgum Total</t>
  </si>
  <si>
    <t>Kampala</t>
  </si>
  <si>
    <t>UAR 423Y(Kampala)</t>
  </si>
  <si>
    <t>UAR 697Y(Kampala</t>
  </si>
  <si>
    <t>Kampala Total</t>
  </si>
  <si>
    <t>Kabale</t>
  </si>
  <si>
    <t>UAR 644Y(Kabale)</t>
  </si>
  <si>
    <t>UAR 704Y(Kabale)</t>
  </si>
  <si>
    <t>UAR 707(Kabale)</t>
  </si>
  <si>
    <t>UAV 665Z(Kabale)</t>
  </si>
  <si>
    <t>UAZ 693X(Kabale)</t>
  </si>
  <si>
    <t>UBA 037W(Kabale)</t>
  </si>
  <si>
    <t>Kabale Total</t>
  </si>
  <si>
    <t>Arua</t>
  </si>
  <si>
    <t>UAV 660Z(Arua)</t>
  </si>
  <si>
    <t>UBA 011W(Arua)</t>
  </si>
  <si>
    <t>Arua Total</t>
  </si>
  <si>
    <t>Kotido</t>
  </si>
  <si>
    <t>UAJ 720X(Kotido)</t>
  </si>
  <si>
    <t>UAR 421Y(Kotido)</t>
  </si>
  <si>
    <t>UAR 708Y(Kotido)</t>
  </si>
  <si>
    <t>Kotido Total</t>
  </si>
  <si>
    <t>Luweero</t>
  </si>
  <si>
    <t>UAJ 732X(Luweero)</t>
  </si>
  <si>
    <t>UAR 705Y(Luweero)</t>
  </si>
  <si>
    <t>UAY 096Z(Luweero)</t>
  </si>
  <si>
    <t>UBD 559C(Luweero)</t>
  </si>
  <si>
    <t>Luweero Total</t>
  </si>
  <si>
    <t>Moyo</t>
  </si>
  <si>
    <t>UAR 634Y(Moyo)</t>
  </si>
  <si>
    <t>UBA 987R(Moyo)</t>
  </si>
  <si>
    <t>UBC 388B(Moyo)</t>
  </si>
  <si>
    <t>Moyo Total</t>
  </si>
  <si>
    <t>Gulu</t>
  </si>
  <si>
    <t>UAR 417Y(Gulu)</t>
  </si>
  <si>
    <t>UAR 702Y(Gulu)</t>
  </si>
  <si>
    <t>UAZ 488X(Gulu)</t>
  </si>
  <si>
    <t>Gulu Total</t>
  </si>
  <si>
    <t>Grand Total</t>
  </si>
  <si>
    <t>Sudden Fuel Drop (Ltr)</t>
  </si>
  <si>
    <t>Audit Findings</t>
  </si>
  <si>
    <t>False Drops</t>
  </si>
  <si>
    <t>09.06.2022 13:07:56</t>
  </si>
  <si>
    <t>15.06.2022 10:48:42</t>
  </si>
  <si>
    <t>26.05.2022 11:56:36</t>
  </si>
  <si>
    <t>26.06.2022 22:35:40</t>
  </si>
  <si>
    <t>Vehicles</t>
  </si>
  <si>
    <t>Date and Time</t>
  </si>
  <si>
    <t>Drop Amount</t>
  </si>
  <si>
    <t>29.01.2022 17:46:04</t>
  </si>
  <si>
    <t>Drops amount Analysed</t>
  </si>
  <si>
    <t>Actual Drop</t>
  </si>
  <si>
    <t>%ge Contribution</t>
  </si>
  <si>
    <t>No of Vehicles</t>
  </si>
  <si>
    <t>Actual Drops</t>
  </si>
  <si>
    <t xml:space="preserve">UBA 023W(Kasese) </t>
  </si>
  <si>
    <t>Vehicle Type</t>
  </si>
  <si>
    <t>Motor Grader</t>
  </si>
  <si>
    <t>Excavator - Short Arm</t>
  </si>
  <si>
    <t>Bull Dozer</t>
  </si>
  <si>
    <t>Track Loader</t>
  </si>
  <si>
    <t>Single drum roller SP</t>
  </si>
  <si>
    <t>Tipper Truck</t>
  </si>
  <si>
    <t>Self Loader/ Low bed</t>
  </si>
  <si>
    <t>Water truck/ Bowser</t>
  </si>
  <si>
    <t>Excavator</t>
  </si>
  <si>
    <t>Excavator - Long Arm</t>
  </si>
  <si>
    <t>Pick-Up</t>
  </si>
  <si>
    <t>Cargo Crane truck</t>
  </si>
  <si>
    <t>Fuel Truck</t>
  </si>
  <si>
    <t>Row Labels</t>
  </si>
  <si>
    <t>Sum of False Drops</t>
  </si>
  <si>
    <t>Sum of False Drops2</t>
  </si>
  <si>
    <t xml:space="preserve">Actual Drops </t>
  </si>
  <si>
    <t>Un Specified</t>
  </si>
  <si>
    <t>Reported Drops</t>
  </si>
  <si>
    <t>%ge Contribution to the False drops</t>
  </si>
  <si>
    <t>UAR 697Y(Kampala)</t>
  </si>
  <si>
    <t>16.06.2022 19:25:44</t>
  </si>
  <si>
    <t>No Plate</t>
  </si>
  <si>
    <t>Truck Loader</t>
  </si>
  <si>
    <t>Vibratory roller SP</t>
  </si>
  <si>
    <t>Unspecified</t>
  </si>
  <si>
    <t>Count of Vehicle</t>
  </si>
  <si>
    <t>Sum of Actual Drops</t>
  </si>
  <si>
    <t>Total Drops</t>
  </si>
  <si>
    <t>Type</t>
  </si>
  <si>
    <t>Asset</t>
  </si>
  <si>
    <t>Vehicle Category</t>
  </si>
  <si>
    <t>%ge Contribution of False Drops</t>
  </si>
  <si>
    <t>Sum of Total Drops</t>
  </si>
  <si>
    <t>Number Plate</t>
  </si>
  <si>
    <t>Values</t>
  </si>
  <si>
    <t>Tracking Type</t>
  </si>
  <si>
    <t>Fls</t>
  </si>
  <si>
    <t>Allocation</t>
  </si>
  <si>
    <t>Audit</t>
  </si>
  <si>
    <t>Count of Support Type</t>
  </si>
  <si>
    <t>Recalibration</t>
  </si>
  <si>
    <t>Station &amp; Vehicles</t>
  </si>
  <si>
    <t>Other Fuel Support</t>
  </si>
  <si>
    <t>Support(IVMS)</t>
  </si>
  <si>
    <t>Total</t>
  </si>
  <si>
    <t>27/08/2023</t>
  </si>
  <si>
    <t>28/08/2023</t>
  </si>
  <si>
    <t>29/08/2023</t>
  </si>
  <si>
    <t>30/08/2023</t>
  </si>
  <si>
    <t>31/08/2023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</si>
  <si>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</si>
  <si>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</si>
  <si>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</si>
  <si>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</si>
  <si>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</si>
  <si>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</si>
  <si>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</si>
  <si>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</si>
  <si>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</si>
  <si>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</si>
  <si>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</si>
  <si>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13/10/2023</t>
  </si>
  <si>
    <t>14/10/2023</t>
  </si>
  <si>
    <t>23/10/2023</t>
  </si>
  <si>
    <t>24/10/2023</t>
  </si>
  <si>
    <t>25/10/2023</t>
  </si>
  <si>
    <t>26/10/2023</t>
  </si>
  <si>
    <t>27/10/2023</t>
  </si>
  <si>
    <t>31/10/2023</t>
  </si>
  <si>
    <t>13/11/2023</t>
  </si>
  <si>
    <t>14/11/2023</t>
  </si>
  <si>
    <t>15/11/2023</t>
  </si>
  <si>
    <t>16/11/2023</t>
  </si>
  <si>
    <t>17/11/2023</t>
  </si>
  <si>
    <t>18/11/2023</t>
  </si>
  <si>
    <t>27/11/2023</t>
  </si>
  <si>
    <t>28/11/2023</t>
  </si>
  <si>
    <t>29/11/2023</t>
  </si>
  <si>
    <t>30/11/2023</t>
  </si>
  <si>
    <t>13/12/2023</t>
  </si>
  <si>
    <t>14/12/2023</t>
  </si>
  <si>
    <t>UAZ 211X(Jinja)</t>
  </si>
  <si>
    <t>JINJA GENSET</t>
  </si>
  <si>
    <t>UBA 911R(Jinja)</t>
  </si>
  <si>
    <t>UAR 636Y(Jinja)</t>
  </si>
  <si>
    <t>UBA 242O(Jinja)</t>
  </si>
  <si>
    <t>UBG 852F(Jinja)</t>
  </si>
  <si>
    <t>UAY 098Z(Jinja)</t>
  </si>
  <si>
    <t>UAY 198F(Luweero)</t>
  </si>
  <si>
    <t>UAY 145D(Luweero)</t>
  </si>
  <si>
    <t>UAJ 748X(Luweero)</t>
  </si>
  <si>
    <t>UAZ 131X(Luweero)</t>
  </si>
  <si>
    <t>UAJ 538X(Luweero)</t>
  </si>
  <si>
    <t>UAV 699Z(Luweero)</t>
  </si>
  <si>
    <t>UAZ 675X(Mbarara)</t>
  </si>
  <si>
    <t>UAY 082Z(Mbarara)</t>
  </si>
  <si>
    <t>UAZ 672X(Mbarara)</t>
  </si>
  <si>
    <t>UBA 984R(Mbarara)</t>
  </si>
  <si>
    <t>UAZ 323X(Moroto)</t>
  </si>
  <si>
    <t>MOROTO GENSET</t>
  </si>
  <si>
    <t>UAY 100Z(Moroto)</t>
  </si>
  <si>
    <t>UAR 709Y(Moroto)</t>
  </si>
  <si>
    <t>UBD 744C(Moroto)</t>
  </si>
  <si>
    <t>UAS 179X(Moroto)</t>
  </si>
  <si>
    <t>UBF 974V(Kotido)</t>
  </si>
  <si>
    <t>UAZ 357X(Kotido)</t>
  </si>
  <si>
    <t>KOTIDO GENSET</t>
  </si>
  <si>
    <t>UBA 786R(Kotido)</t>
  </si>
  <si>
    <t>UBG 736F(Kotido)</t>
  </si>
  <si>
    <t>UAY 102Z(Kotido)</t>
  </si>
  <si>
    <t>UBF 389Q(Fort Portal)</t>
  </si>
  <si>
    <t>UAZ 581X(Fort Portal)</t>
  </si>
  <si>
    <t>UBD 562C(Fort Portal)</t>
  </si>
  <si>
    <t>UAR 336Y(Fort Portal)</t>
  </si>
  <si>
    <t>FORT PORTAL GENSET</t>
  </si>
  <si>
    <t>Kitala Gerenge</t>
  </si>
  <si>
    <t>UG 2254W(Kitala Gerenge)</t>
  </si>
  <si>
    <t>UG 2250W(Kitala Gerenge)</t>
  </si>
  <si>
    <t>UG 2247W(Kitala Gerenge)</t>
  </si>
  <si>
    <t>UBE 055P(Kitala Gerenge)</t>
  </si>
  <si>
    <t>UG 2252W(Kitala Gerenge)</t>
  </si>
  <si>
    <t>UG 2117W(Kitala Gerenge)</t>
  </si>
  <si>
    <t>UBE 050P(Kitala Gerenge)</t>
  </si>
  <si>
    <t>UG 2118W(Kitala Gerenge)</t>
  </si>
  <si>
    <t>TORORO GENSET</t>
  </si>
  <si>
    <t>UBD 563C(Tororo)</t>
  </si>
  <si>
    <t>UAY 099Z(Tororo)</t>
  </si>
  <si>
    <t>UBF 388Q(Tororo)</t>
  </si>
  <si>
    <t>UAV 807Z(Tororo)</t>
  </si>
  <si>
    <t xml:space="preserve"> </t>
  </si>
  <si>
    <t>IBANDA GENSET</t>
  </si>
  <si>
    <t>UBD 561C(Ibanda)</t>
  </si>
  <si>
    <t>UBF 981V(Ibanda)</t>
  </si>
  <si>
    <t>UAZ 311X(Mbale)</t>
  </si>
  <si>
    <t>UAR 707Y(Kabale)</t>
  </si>
  <si>
    <t>UAV 009Z(Kampala)</t>
  </si>
  <si>
    <t>UBA 938R(Kampala)</t>
  </si>
  <si>
    <t>UAY 095Z(Kampala)</t>
  </si>
  <si>
    <t>UAR 643Y(Kampala)</t>
  </si>
  <si>
    <t>UBF 982V(Arua)</t>
  </si>
  <si>
    <t>UBB 486S(Arua)</t>
  </si>
  <si>
    <t>ARUA GENSET</t>
  </si>
  <si>
    <t>UAZ 563X(Arua)</t>
  </si>
  <si>
    <t>UBA 231O(Mpigi)</t>
  </si>
  <si>
    <t>UBD 609E(Mpigi)</t>
  </si>
  <si>
    <t>UAJ 378X(Mpigi)</t>
  </si>
  <si>
    <t>UAY 093Z(Hoima)</t>
  </si>
  <si>
    <t>UBF 980V(Hoima)</t>
  </si>
  <si>
    <t>MOYO GENSET</t>
  </si>
  <si>
    <t>UAY 114Z(Moyo)</t>
  </si>
  <si>
    <t>UAY 097Z(Mubende)</t>
  </si>
  <si>
    <t>UAZ 154X(Mubende)</t>
  </si>
  <si>
    <t>UAZ 485X(Kitgum)</t>
  </si>
  <si>
    <t>KITGUM GENSET</t>
  </si>
  <si>
    <t>UAR 993Y(Kitgum)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</si>
</sst>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71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1" xfId="0" applyNumberFormat="1" applyBorder="1"/>
    <xf numFmtId="164" fontId="2" fillId="0" borderId="1" xfId="0" applyNumberFormat="1" applyFont="1" applyBorder="1"/>
    <xf numFmtId="0" fontId="2" fillId="0" borderId="0" xfId="0" applyFont="1"/>
    <xf numFmtId="164" fontId="0" fillId="0" borderId="0" xfId="0" applyNumberFormat="1"/>
    <xf numFmtId="0" fontId="0" fillId="2" borderId="1" xfId="0" applyFill="1" applyBorder="1"/>
    <xf numFmtId="10" fontId="0" fillId="0" borderId="0" xfId="1" applyNumberFormat="1" applyFont="1"/>
    <xf numFmtId="10" fontId="0" fillId="0" borderId="1" xfId="1" applyNumberFormat="1" applyFont="1" applyBorder="1"/>
    <xf numFmtId="10" fontId="2" fillId="0" borderId="1" xfId="1" applyNumberFormat="1" applyFont="1" applyBorder="1"/>
    <xf numFmtId="165" fontId="0" fillId="0" borderId="1" xfId="1" applyNumberFormat="1" applyFont="1" applyBorder="1"/>
    <xf numFmtId="22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2" fontId="0" fillId="0" borderId="0" xfId="0" applyNumberFormat="1"/>
    <xf numFmtId="0" fontId="4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0" fontId="3" fillId="0" borderId="1" xfId="1" applyNumberFormat="1" applyFont="1" applyBorder="1"/>
    <xf numFmtId="164" fontId="4" fillId="0" borderId="1" xfId="0" applyNumberFormat="1" applyFont="1" applyBorder="1"/>
    <xf numFmtId="10" fontId="4" fillId="0" borderId="1" xfId="1" applyNumberFormat="1" applyFont="1" applyBorder="1"/>
    <xf numFmtId="164" fontId="3" fillId="0" borderId="1" xfId="1" applyNumberFormat="1" applyFont="1" applyBorder="1"/>
    <xf numFmtId="164" fontId="4" fillId="0" borderId="1" xfId="1" applyNumberFormat="1" applyFont="1" applyBorder="1"/>
    <xf numFmtId="1" fontId="3" fillId="0" borderId="1" xfId="0" applyNumberFormat="1" applyFont="1" applyBorder="1"/>
    <xf numFmtId="2" fontId="0" fillId="0" borderId="0" xfId="0" applyNumberFormat="1"/>
    <xf numFmtId="0" fontId="3" fillId="0" borderId="0" xfId="0" applyFont="1"/>
    <xf numFmtId="0" fontId="3" fillId="0" borderId="23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3" fillId="0" borderId="16" xfId="0" applyFont="1" applyBorder="1"/>
    <xf numFmtId="164" fontId="3" fillId="0" borderId="17" xfId="0" applyNumberFormat="1" applyFont="1" applyBorder="1"/>
    <xf numFmtId="0" fontId="3" fillId="0" borderId="18" xfId="0" applyFont="1" applyBorder="1"/>
    <xf numFmtId="0" fontId="3" fillId="0" borderId="5" xfId="0" applyFont="1" applyBorder="1"/>
    <xf numFmtId="164" fontId="3" fillId="0" borderId="5" xfId="0" applyNumberFormat="1" applyFont="1" applyBorder="1"/>
    <xf numFmtId="164" fontId="3" fillId="0" borderId="19" xfId="0" applyNumberFormat="1" applyFont="1" applyBorder="1"/>
    <xf numFmtId="0" fontId="4" fillId="0" borderId="7" xfId="0" applyFont="1" applyBorder="1"/>
    <xf numFmtId="0" fontId="4" fillId="0" borderId="8" xfId="0" applyFont="1" applyBorder="1"/>
    <xf numFmtId="164" fontId="4" fillId="0" borderId="8" xfId="0" applyNumberFormat="1" applyFont="1" applyBorder="1"/>
    <xf numFmtId="164" fontId="4" fillId="0" borderId="9" xfId="0" applyNumberFormat="1" applyFont="1" applyBorder="1"/>
    <xf numFmtId="0" fontId="3" fillId="0" borderId="20" xfId="0" applyFont="1" applyBorder="1"/>
    <xf numFmtId="0" fontId="3" fillId="0" borderId="6" xfId="0" applyFont="1" applyBorder="1"/>
    <xf numFmtId="164" fontId="3" fillId="0" borderId="6" xfId="0" applyNumberFormat="1" applyFont="1" applyBorder="1"/>
    <xf numFmtId="164" fontId="3" fillId="0" borderId="21" xfId="0" applyNumberFormat="1" applyFont="1" applyBorder="1"/>
    <xf numFmtId="0" fontId="4" fillId="0" borderId="13" xfId="0" applyFont="1" applyBorder="1"/>
    <xf numFmtId="0" fontId="4" fillId="0" borderId="14" xfId="0" applyFont="1" applyBorder="1"/>
    <xf numFmtId="164" fontId="4" fillId="0" borderId="14" xfId="0" applyNumberFormat="1" applyFont="1" applyBorder="1"/>
    <xf numFmtId="164" fontId="4" fillId="0" borderId="15" xfId="0" applyNumberFormat="1" applyFont="1" applyBorder="1"/>
    <xf numFmtId="0" fontId="7" fillId="3" borderId="1" xfId="2" applyFont="1" applyFill="1" applyBorder="1"/>
    <xf numFmtId="0" fontId="7" fillId="3" borderId="1" xfId="2" applyFont="1" applyFill="1" applyBorder="1" applyAlignment="1">
      <alignment horizontal="center"/>
    </xf>
    <xf numFmtId="0" fontId="6" fillId="0" borderId="1" xfId="2" applyBorder="1"/>
    <xf numFmtId="0" fontId="6" fillId="0" borderId="0" xfId="2"/>
    <xf numFmtId="14" fontId="6" fillId="0" borderId="1" xfId="2" applyNumberFormat="1" applyBorder="1"/>
    <xf numFmtId="14" fontId="7" fillId="3" borderId="1" xfId="2" applyNumberFormat="1" applyFont="1" applyFill="1" applyBorder="1"/>
    <xf numFmtId="0" fontId="7" fillId="0" borderId="1" xfId="2" applyFont="1" applyBorder="1" applyAlignment="1">
      <alignment horizontal="left"/>
    </xf>
    <xf numFmtId="0" fontId="7" fillId="0" borderId="1" xfId="2" applyFont="1" applyBorder="1"/>
    <xf numFmtId="0" fontId="6" fillId="0" borderId="1" xfId="2" applyBorder="1" applyAlignment="1">
      <alignment horizontal="left" indent="1"/>
    </xf>
    <xf numFmtId="0" fontId="6" fillId="0" borderId="1" xfId="2" applyBorder="1" applyAlignment="1">
      <alignment horizontal="left"/>
    </xf>
    <xf numFmtId="0" fontId="8" fillId="0" borderId="1" xfId="2" applyFont="1" applyBorder="1"/>
    <xf numFmtId="0" fontId="8" fillId="0" borderId="0" xfId="2" applyFont="1"/>
    <xf numFmtId="0" fontId="7" fillId="3" borderId="1" xfId="2" applyFont="1" applyFill="1" applyBorder="1" applyAlignment="1">
      <alignment horizontal="left"/>
    </xf>
    <xf numFmtId="0" fontId="7" fillId="3" borderId="1" xfId="2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2" xfId="0" applyFont="1" applyBorder="1" applyAlignment="1">
      <alignment horizontal="center"/>
    </xf>
  </cellXfs>
  <cellStyles count="3">
    <cellStyle name="Normal" xfId="0" builtinId="0"/>
    <cellStyle name="Normal 2" xfId="2" xr:uid="{D276223A-0FA4-45E3-9AAA-216BC75C56F2}"/>
    <cellStyle name="Percent" xfId="1" builtinId="5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BERT" refreshedDate="45152.541800925923" createdVersion="8" refreshedVersion="8" minRefreshableVersion="3" recordCount="66" xr:uid="{6EA28EC6-CC61-4B8C-B65C-CE9F78ADE176}">
  <cacheSource type="worksheet">
    <worksheetSource ref="B12:G78" sheet="Sheet2"/>
  </cacheSource>
  <cacheFields count="6">
    <cacheField name="Vehicle" numFmtId="0">
      <sharedItems/>
    </cacheField>
    <cacheField name="Station" numFmtId="0">
      <sharedItems count="16">
        <s v="Mbarara"/>
        <s v="Hoima"/>
        <s v="Mpigi"/>
        <s v="Tororo"/>
        <s v="Jinja"/>
        <s v="Soroti"/>
        <s v="Fort Portal"/>
        <s v="Mbale"/>
        <s v="Lira"/>
        <s v="Masaka"/>
        <s v="Mubende"/>
        <s v="Ibanda"/>
        <s v="Kasese"/>
        <s v="Masindi"/>
        <s v="Moroto"/>
        <s v="Kitgum"/>
      </sharedItems>
    </cacheField>
    <cacheField name="Vehicle Type" numFmtId="0">
      <sharedItems/>
    </cacheField>
    <cacheField name="Drop Total" numFmtId="0">
      <sharedItems containsSemiMixedTypes="0" containsString="0" containsNumber="1" minValue="23.312173000000001" maxValue="33924.468128"/>
    </cacheField>
    <cacheField name="Actual Drops" numFmtId="0">
      <sharedItems containsSemiMixedTypes="0" containsString="0" containsNumber="1" minValue="0" maxValue="443.2"/>
    </cacheField>
    <cacheField name="False Drops" numFmtId="0">
      <sharedItems containsSemiMixedTypes="0" containsString="0" containsNumber="1" minValue="13.848549999999999" maxValue="33924.4681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BERT" refreshedDate="45152.699474189816" createdVersion="8" refreshedVersion="8" minRefreshableVersion="3" recordCount="89" xr:uid="{DD5F9B71-F04A-4F53-9340-D4AAF4011544}">
  <cacheSource type="worksheet">
    <worksheetSource ref="B1:I90" sheet="Sheet1"/>
  </cacheSource>
  <cacheFields count="6">
    <cacheField name="Type" numFmtId="0">
      <sharedItems count="2">
        <s v="Vehicle"/>
        <s v="Asset"/>
      </sharedItems>
    </cacheField>
    <cacheField name="Number Plate" numFmtId="0">
      <sharedItems count="89">
        <s v="UAZ 576X(Hoima)"/>
        <s v="UAR 699Y(Tororo)"/>
        <s v="UAZ 209X(Jinja)"/>
        <s v="UAY 090Z(Fort Portal)"/>
        <s v="UAZ 581X(Fort Portal"/>
        <s v="UBA 932V(Mbale)"/>
        <s v="UAR 700Y(Lira)"/>
        <s v="UAY 103Z(Lira)"/>
        <s v="UAZ 491X(Lira)"/>
        <s v="UAZ 132X(Masaka)"/>
        <s v="UAZ 153X(Masaka)"/>
        <s v="UBE 510H(Mubende)"/>
        <s v="UAZ 208X(Mubende)"/>
        <s v="UBB 838S(Ibanda)"/>
        <s v="UAZ 771X(Ibanda)"/>
        <s v="UAZ 676X(Kasese)"/>
        <s v="UBA 235O(Kasese)"/>
        <s v="UBA 023W(Kasese)"/>
        <s v="UAR 703Y(Masindi)"/>
        <s v="UBA 873V(Masindi)"/>
        <s v="UAZ 570X(Masindi)"/>
        <s v="UBA 951R(Masindi)"/>
        <s v="UAR 697Y(Kampala"/>
        <s v="UAR 704Y(Kabale)"/>
        <s v="UAZ 693X(Kabale)"/>
        <s v="UBA 037W(Kabale)"/>
        <s v="UBA 011W(Arua)"/>
        <s v="UAJ 720X(Kotido)"/>
        <s v="UBD 559C(Luweero)"/>
        <s v="UAY 096Z(Luweero)"/>
        <s v="UBA 987R(Moyo)"/>
        <s v="UAR 702Y(Gulu)"/>
        <s v="UAZ 488X(Gulu)"/>
        <s v="UAR 338Y(Mbarara)"/>
        <s v="UAR 418Y(Mbarara)"/>
        <s v="UAR 419Y(Mbarara)"/>
        <s v="UAR 342Y(Mbarara)"/>
        <s v="UAR 329Y(Mbarara)"/>
        <s v="UAV 685Z(Hoima)"/>
        <s v="UAR 986Y(Hoima)"/>
        <s v="UAR 639Y(Hoima)"/>
        <s v="UAV 842Z(Mpigi)"/>
        <s v="UBC 004B(Mpigi)"/>
        <s v="UAR 638Y(Mpigi)"/>
        <s v="UBF 388Q(Tororo"/>
        <s v="UAV 807Z(Tororo"/>
        <s v="UAR 989Y(Tororo)"/>
        <s v="UAW 233Z(Jinja)"/>
        <s v="UAW 230Z(Jinja)"/>
        <s v="UAR 987Y(Jinja)"/>
        <s v="UBF 387Q(Soroti)"/>
        <s v="UAV 664Z(Soroti)"/>
        <s v="UAR 335Y(Fort Portal)"/>
        <s v="UAR 422Y(Fort Portal)"/>
        <s v="UAR 420Y(Mbale)"/>
        <s v="UAW 328Z(Mbale)"/>
        <s v="UBC 003B(Mbale)"/>
        <s v="UBG 755F(Mbale)"/>
        <s v="UAV 681Z(Lira)"/>
        <s v="UAR 640Y(Lira)"/>
        <s v="UAR 635Y(Lira)"/>
        <s v="UAV 676Z(Masaka)"/>
        <s v="UAR 996Y(Masaka)"/>
        <s v="UAJ 524X(Mubende)"/>
        <s v="UAJ 633X(Ibanda)"/>
        <s v="UBF 386Q(Ibanda)"/>
        <s v="UAV 956Z(Kasese)"/>
        <s v="UAR 995Y(Kasese)"/>
        <s v="UBG 761F(Kasese)"/>
        <s v="UAV 697Z(Masindi)"/>
        <s v="UBG 759F(Masindi)"/>
        <s v="UAR 839Y(Masindi)"/>
        <s v="UAV 684Z(Moroto)"/>
        <s v="UAJ 635X(Moroto)"/>
        <s v="UAR 992Y(Moroto)"/>
        <s v="UBF 383Q(Kitgum)"/>
        <s v="UAR 424Y(Kitgum)"/>
        <s v="UAR 423Y(Kampala)"/>
        <s v="UAR 707(Kabale)"/>
        <s v="UAV 665Z(Kabale)"/>
        <s v="UAR 644Y(Kabale)"/>
        <s v="UAV 660Z(Arua)"/>
        <s v="UAR 708Y(Kotido)"/>
        <s v="UAR 421Y(Kotido)"/>
        <s v="UAJ 732X(Luweero)"/>
        <s v="UAR 705Y(Luweero)"/>
        <s v="UAR 634Y(Moyo)"/>
        <s v="UBC 388B(Moyo)"/>
        <s v="UAR 417Y(Gulu)"/>
      </sharedItems>
    </cacheField>
    <cacheField name="Station" numFmtId="0">
      <sharedItems count="23">
        <s v="Hoima"/>
        <s v="Tororo"/>
        <s v="Jinja"/>
        <s v="Fort Portal"/>
        <s v="Mbale"/>
        <s v="Lira"/>
        <s v="Masaka"/>
        <s v="Mubende"/>
        <s v="Ibanda"/>
        <s v="Kasese"/>
        <s v="Masindi"/>
        <s v="Kampala"/>
        <s v="Kabale"/>
        <s v="Arua"/>
        <s v="Kotido"/>
        <s v="Luweero"/>
        <s v="Moyo"/>
        <s v="Gulu"/>
        <s v="Mbarara"/>
        <s v="Mpigi"/>
        <s v="Soroti"/>
        <s v="Moroto"/>
        <s v="Kitgum"/>
      </sharedItems>
    </cacheField>
    <cacheField name="Total Drops" numFmtId="2">
      <sharedItems containsSemiMixedTypes="0" containsString="0" containsNumber="1" minValue="19.821428999999998" maxValue="33924.468128"/>
    </cacheField>
    <cacheField name="Actual Drops" numFmtId="0">
      <sharedItems containsString="0" containsBlank="1" containsNumber="1" minValue="0" maxValue="443.2"/>
    </cacheField>
    <cacheField name="False Drops" numFmtId="164">
      <sharedItems containsSemiMixedTypes="0" containsString="0" containsNumber="1" minValue="13.848549999999999" maxValue="33924.4681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BERT" refreshedDate="45152.699474305555" createdVersion="8" refreshedVersion="8" minRefreshableVersion="3" recordCount="89" xr:uid="{EF8EB9F3-D2D8-4528-979E-72CEE2D53825}">
  <cacheSource type="worksheet">
    <worksheetSource ref="C1:H90" sheet="Sheet4"/>
  </cacheSource>
  <cacheFields count="6">
    <cacheField name="Vehicle" numFmtId="0">
      <sharedItems/>
    </cacheField>
    <cacheField name="No Plate" numFmtId="0">
      <sharedItems/>
    </cacheField>
    <cacheField name="Station" numFmtId="0">
      <sharedItems count="23">
        <s v="Mbarara"/>
        <s v="Hoima"/>
        <s v="Mpigi"/>
        <s v="Tororo"/>
        <s v="Jinja"/>
        <s v="Soroti"/>
        <s v="Fort Portal"/>
        <s v="Mbale"/>
        <s v="Lira"/>
        <s v="Masaka"/>
        <s v="Mubende"/>
        <s v="Ibanda"/>
        <s v="Kasese"/>
        <s v="Masindi"/>
        <s v="Moroto"/>
        <s v="Kitgum"/>
        <s v="Kampala"/>
        <s v="Kabale"/>
        <s v="Arua"/>
        <s v="Kotido"/>
        <s v="Luweero"/>
        <s v="Moyo"/>
        <s v="Gulu"/>
      </sharedItems>
    </cacheField>
    <cacheField name="Vehicle Type" numFmtId="0">
      <sharedItems count="15">
        <s v="Vibratory roller SP"/>
        <s v="Motor Grader"/>
        <s v="Excavator - Short Arm"/>
        <s v="Bull Dozer"/>
        <s v="Truck Loader"/>
        <s v="Single drum roller SP"/>
        <s v="Tipper Truck"/>
        <s v="Excavator - Long Arm"/>
        <s v="Self Loader/ Low bed"/>
        <s v="Water truck/ Bowser"/>
        <s v="Excavator"/>
        <s v="Pick-Up"/>
        <s v="Unspecified"/>
        <s v="Cargo Crane truck"/>
        <s v="Fuel Truck"/>
      </sharedItems>
    </cacheField>
    <cacheField name="Actual Drops" numFmtId="0">
      <sharedItems containsString="0" containsBlank="1" containsNumber="1" minValue="0" maxValue="443.2"/>
    </cacheField>
    <cacheField name="False Drops" numFmtId="164">
      <sharedItems containsSemiMixedTypes="0" containsString="0" containsNumber="1" minValue="13.848549999999999" maxValue="33924.4681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BERT" refreshedDate="45152.699474537039" createdVersion="8" refreshedVersion="8" minRefreshableVersion="3" recordCount="89" xr:uid="{BFDF43B9-6F77-4119-831A-A139FAC84631}">
  <cacheSource type="worksheet">
    <worksheetSource ref="B2:F91" sheet="Sheet10"/>
  </cacheSource>
  <cacheFields count="5">
    <cacheField name="Type" numFmtId="0">
      <sharedItems count="2">
        <s v="Vehicle"/>
        <s v="Asset"/>
      </sharedItems>
    </cacheField>
    <cacheField name="Vehicle" numFmtId="0">
      <sharedItems/>
    </cacheField>
    <cacheField name="Total Drops" numFmtId="0">
      <sharedItems containsSemiMixedTypes="0" containsString="0" containsNumber="1" minValue="19.821428999999998" maxValue="33924.468128"/>
    </cacheField>
    <cacheField name="Actual Drops" numFmtId="0">
      <sharedItems containsString="0" containsBlank="1" containsNumber="1" minValue="0" maxValue="443.2"/>
    </cacheField>
    <cacheField name="False Drops" numFmtId="0">
      <sharedItems containsSemiMixedTypes="0" containsString="0" containsNumber="1" minValue="13.848549999999999" maxValue="33924.4681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s v="UAR 338Y(Mbarara)"/>
    <x v="0"/>
    <e v="#N/A"/>
    <n v="33924.468128"/>
    <n v="0"/>
    <n v="33924.468128"/>
  </r>
  <r>
    <s v="UAR 418Y(Mbarara)"/>
    <x v="0"/>
    <s v="Motor Grader"/>
    <n v="10466.827206"/>
    <n v="0"/>
    <n v="10466.827206"/>
  </r>
  <r>
    <s v="UAR 419Y(Mbarara)"/>
    <x v="0"/>
    <s v="Motor Grader"/>
    <n v="7132.938588"/>
    <n v="0"/>
    <n v="7132.938588"/>
  </r>
  <r>
    <s v="UAR 342Y(Mbarara)"/>
    <x v="0"/>
    <s v="Excavator - Short Arm"/>
    <n v="4525.1717550000003"/>
    <n v="0"/>
    <n v="4525.1717550000003"/>
  </r>
  <r>
    <s v="UAR 329Y(Mbarara)"/>
    <x v="0"/>
    <s v="Bull Dozer"/>
    <n v="3537.2574850000001"/>
    <n v="0"/>
    <n v="3537.2574850000001"/>
  </r>
  <r>
    <s v="UAV 685Z(Hoima)"/>
    <x v="1"/>
    <s v="Motor Grader"/>
    <n v="26470.130835"/>
    <n v="0"/>
    <n v="26470.130835"/>
  </r>
  <r>
    <s v="UAR 986Y(Hoima)"/>
    <x v="1"/>
    <s v="Track Loader"/>
    <n v="16408.512911999998"/>
    <n v="0"/>
    <n v="16408.512911999998"/>
  </r>
  <r>
    <s v="UAR 639Y(Hoima)"/>
    <x v="1"/>
    <s v="Single drum roller SP"/>
    <n v="8493.2935610000004"/>
    <n v="0"/>
    <n v="8493.2935610000004"/>
  </r>
  <r>
    <s v="UAZ 576X(Hoima)"/>
    <x v="1"/>
    <s v="Tipper Truck"/>
    <n v="864.48231099999998"/>
    <n v="0"/>
    <n v="864.48231099999998"/>
  </r>
  <r>
    <s v="UAV 842Z(Mpigi)"/>
    <x v="2"/>
    <e v="#N/A"/>
    <n v="29613.230842000001"/>
    <n v="0"/>
    <n v="29613.230842000001"/>
  </r>
  <r>
    <s v="UBC 004B(Mpigi)"/>
    <x v="2"/>
    <e v="#N/A"/>
    <n v="10160.76944"/>
    <n v="443.2"/>
    <n v="9717.5694399999993"/>
  </r>
  <r>
    <s v="UAR 638Y(Mpigi)"/>
    <x v="2"/>
    <e v="#N/A"/>
    <n v="4768.1482850000002"/>
    <n v="0"/>
    <n v="4768.1482850000002"/>
  </r>
  <r>
    <s v="UBF 388Q(Tororo"/>
    <x v="3"/>
    <s v="Single drum roller SP"/>
    <n v="18497.831324999999"/>
    <n v="0"/>
    <n v="18497.831324999999"/>
  </r>
  <r>
    <s v="UAV 807Z(Tororo"/>
    <x v="3"/>
    <s v="Motor Grader"/>
    <n v="11517.086348999999"/>
    <n v="0"/>
    <n v="11517.086348999999"/>
  </r>
  <r>
    <s v="UAR 989Y(Tororo)"/>
    <x v="3"/>
    <s v="Track Loader"/>
    <n v="7920.2475139999997"/>
    <n v="0"/>
    <n v="7920.2475139999997"/>
  </r>
  <r>
    <s v="UAR 699Y(Tororo)"/>
    <x v="3"/>
    <s v="Self Loader/ Low bed"/>
    <n v="422.24277599999999"/>
    <n v="0"/>
    <n v="422.24277599999999"/>
  </r>
  <r>
    <s v="UAW 233Z(Jinja)"/>
    <x v="4"/>
    <s v="Motor Grader"/>
    <n v="22897.163913"/>
    <n v="0"/>
    <n v="22897.163913"/>
  </r>
  <r>
    <s v="UAW 230Z(Jinja)"/>
    <x v="4"/>
    <s v="Motor Grader"/>
    <n v="7707.6235500000003"/>
    <n v="0"/>
    <n v="7707.6235500000003"/>
  </r>
  <r>
    <s v="UAR 987Y(Jinja)"/>
    <x v="4"/>
    <s v="Track Loader"/>
    <n v="7447.375736"/>
    <n v="0"/>
    <n v="7447.375736"/>
  </r>
  <r>
    <s v="UAZ 209X(Jinja)"/>
    <x v="4"/>
    <s v="Tipper Truck"/>
    <n v="23.312173000000001"/>
    <n v="0"/>
    <n v="23.312173000000001"/>
  </r>
  <r>
    <s v="UBF 387Q(Soroti)"/>
    <x v="5"/>
    <s v="Single drum roller SP"/>
    <n v="31511.165250999999"/>
    <n v="0"/>
    <n v="31511.165250999999"/>
  </r>
  <r>
    <s v="UAV 664Z(Soroti)"/>
    <x v="5"/>
    <s v="Motor Grader"/>
    <n v="4611.1372149999997"/>
    <n v="0"/>
    <n v="4611.1372149999997"/>
  </r>
  <r>
    <s v="UAR 335Y(Fort Portal)"/>
    <x v="6"/>
    <e v="#N/A"/>
    <n v="30127.68244"/>
    <n v="0"/>
    <n v="30127.68244"/>
  </r>
  <r>
    <s v="UAR 422Y(Fort Portal)"/>
    <x v="6"/>
    <s v="Motor Grader"/>
    <n v="2082.2591069999999"/>
    <n v="0"/>
    <n v="2082.2591069999999"/>
  </r>
  <r>
    <s v="UAY 090Z(Fort Portal)"/>
    <x v="6"/>
    <s v="Water truck/ Bowser"/>
    <n v="1468.083603"/>
    <n v="47.5"/>
    <n v="1420.583603"/>
  </r>
  <r>
    <s v="UAZ 581X(Fort Portal"/>
    <x v="6"/>
    <s v="Tipper Truck"/>
    <n v="35.283019000000003"/>
    <n v="0"/>
    <n v="35.283019000000003"/>
  </r>
  <r>
    <s v="UAR 420Y(Mbale)"/>
    <x v="7"/>
    <s v="Motor Grader"/>
    <n v="6517.5287259999996"/>
    <n v="0"/>
    <n v="6517.5287259999996"/>
  </r>
  <r>
    <s v="UAW 328Z(Mbale)"/>
    <x v="7"/>
    <s v="Bull Dozer"/>
    <n v="3938.2561559999999"/>
    <n v="0"/>
    <n v="3938.2561559999999"/>
  </r>
  <r>
    <s v="UBA 932V(Mbale)"/>
    <x v="7"/>
    <s v="Water truck/ Bowser"/>
    <n v="388.143124"/>
    <n v="0"/>
    <n v="388.143124"/>
  </r>
  <r>
    <s v="UBC 003B(Mbale)"/>
    <x v="7"/>
    <s v="Excavator"/>
    <n v="3774.747895"/>
    <n v="0"/>
    <n v="3774.747895"/>
  </r>
  <r>
    <s v="UBG 755F(Mbale)"/>
    <x v="7"/>
    <s v="Single drum roller SP"/>
    <n v="7795.2175749999997"/>
    <n v="0"/>
    <n v="7795.2175749999997"/>
  </r>
  <r>
    <s v="UAV 681Z(Lira)"/>
    <x v="8"/>
    <s v="Motor Grader"/>
    <n v="17230.062847000001"/>
    <n v="0"/>
    <n v="17230.062847000001"/>
  </r>
  <r>
    <s v="UAR 640Y(Lira)"/>
    <x v="8"/>
    <s v="Excavator - Long Arm"/>
    <n v="1783.4967380000001"/>
    <n v="0"/>
    <n v="1783.4967380000001"/>
  </r>
  <r>
    <s v="UAR 700Y(Lira)"/>
    <x v="8"/>
    <s v="Self Loader/ Low bed"/>
    <n v="1025.2150690000001"/>
    <n v="0"/>
    <n v="1025.2150690000001"/>
  </r>
  <r>
    <s v="UAR 635Y(Lira)"/>
    <x v="8"/>
    <s v="Single drum roller SP"/>
    <n v="693.54870800000003"/>
    <n v="0"/>
    <n v="693.54870800000003"/>
  </r>
  <r>
    <s v="UAY 103Z(Lira)"/>
    <x v="8"/>
    <s v="Water truck/ Bowser"/>
    <n v="372.09926200000001"/>
    <n v="0"/>
    <n v="372.09926200000001"/>
  </r>
  <r>
    <s v="UAZ 491X(Lira)"/>
    <x v="8"/>
    <s v="Tipper Truck"/>
    <n v="179.13711499999999"/>
    <n v="0"/>
    <n v="179.13711499999999"/>
  </r>
  <r>
    <s v="UAV 676Z(Masaka)"/>
    <x v="9"/>
    <e v="#N/A"/>
    <n v="14650.690452999999"/>
    <n v="0"/>
    <n v="14650.690452999999"/>
  </r>
  <r>
    <s v="UAR 996Y(Masaka)"/>
    <x v="9"/>
    <e v="#N/A"/>
    <n v="5018.8211700000002"/>
    <n v="0"/>
    <n v="5018.8211700000002"/>
  </r>
  <r>
    <s v="UAZ 132X(Masaka)"/>
    <x v="9"/>
    <s v="Tipper Truck"/>
    <n v="56.923206999999998"/>
    <n v="0"/>
    <n v="56.923206999999998"/>
  </r>
  <r>
    <s v="UAZ 153X(Masaka)"/>
    <x v="9"/>
    <s v="Tipper Truck"/>
    <n v="38.568835999999997"/>
    <n v="0"/>
    <n v="38.568835999999997"/>
  </r>
  <r>
    <s v="UAJ 524X(Mubende)"/>
    <x v="10"/>
    <e v="#N/A"/>
    <n v="12653.746158"/>
    <n v="0"/>
    <n v="12653.746158"/>
  </r>
  <r>
    <s v="UBE 510H(Mubende)"/>
    <x v="10"/>
    <s v="Pick-Up"/>
    <n v="6245.0368589999998"/>
    <n v="0"/>
    <n v="6245.0368589999998"/>
  </r>
  <r>
    <s v="UAZ 208X(Mubende)"/>
    <x v="10"/>
    <s v="Tipper Truck"/>
    <n v="33.620997000000003"/>
    <n v="0"/>
    <n v="33.620997000000003"/>
  </r>
  <r>
    <s v="UAJ 633X(Ibanda)"/>
    <x v="11"/>
    <e v="#N/A"/>
    <n v="10347.589814999999"/>
    <n v="0"/>
    <n v="10347.589814999999"/>
  </r>
  <r>
    <s v="UBF 386Q(Ibanda)"/>
    <x v="11"/>
    <s v="Single drum roller SP"/>
    <n v="7867.6202560000002"/>
    <n v="0"/>
    <n v="7867.6202560000002"/>
  </r>
  <r>
    <s v="UBB 838S(Ibanda)"/>
    <x v="11"/>
    <s v="Self Loader/ Low bed"/>
    <n v="132.614497"/>
    <n v="0"/>
    <n v="132.614497"/>
  </r>
  <r>
    <s v="UAZ 771X(Ibanda)"/>
    <x v="11"/>
    <e v="#N/A"/>
    <n v="113.044746"/>
    <n v="0"/>
    <n v="113.044746"/>
  </r>
  <r>
    <s v="UAV 956Z(Kasese)"/>
    <x v="12"/>
    <s v="Motor Grader"/>
    <n v="14292.854535"/>
    <n v="0"/>
    <n v="14292.854535"/>
  </r>
  <r>
    <s v="UAR 995Y(Kasese)"/>
    <x v="12"/>
    <s v="Track Loader"/>
    <n v="1649.7537769999999"/>
    <n v="0"/>
    <n v="1649.7537769999999"/>
  </r>
  <r>
    <s v="UBG 761F(Kasese)"/>
    <x v="12"/>
    <s v="Single drum roller SP"/>
    <n v="1341.9437290000001"/>
    <n v="0"/>
    <n v="1341.9437290000001"/>
  </r>
  <r>
    <s v="UAZ 676X(Kasese)"/>
    <x v="12"/>
    <s v="Tipper Truck"/>
    <n v="109.830969"/>
    <n v="0"/>
    <n v="109.830969"/>
  </r>
  <r>
    <s v="UBA 235O(Kasese)"/>
    <x v="12"/>
    <s v="Cargo Crane truck"/>
    <n v="103.76515000000001"/>
    <n v="0"/>
    <n v="103.76515000000001"/>
  </r>
  <r>
    <s v="UBA 023W(Kasese)"/>
    <x v="12"/>
    <s v="Water truck/ Bowser"/>
    <n v="38.048549999999999"/>
    <n v="24.2"/>
    <n v="13.848549999999999"/>
  </r>
  <r>
    <s v="UAV 697Z(Masindi)"/>
    <x v="13"/>
    <s v="Motor Grader"/>
    <n v="7784.7278489999999"/>
    <n v="0"/>
    <n v="7784.7278489999999"/>
  </r>
  <r>
    <s v="UAR 703Y(Masindi)"/>
    <x v="13"/>
    <s v="Self Loader/ Low bed"/>
    <n v="3933.403014"/>
    <n v="0"/>
    <n v="3933.403014"/>
  </r>
  <r>
    <s v="UBG 759F(Masindi)"/>
    <x v="13"/>
    <s v="Single drum roller SP"/>
    <n v="3649.488292"/>
    <n v="0"/>
    <n v="3649.488292"/>
  </r>
  <r>
    <s v="UBA 873V(Masindi)"/>
    <x v="13"/>
    <e v="#N/A"/>
    <n v="1112.0110979999999"/>
    <n v="0"/>
    <n v="1112.0110979999999"/>
  </r>
  <r>
    <s v="UAR 839Y(Masindi)"/>
    <x v="13"/>
    <s v="Excavator - Short Arm"/>
    <n v="617.00001899999995"/>
    <n v="0"/>
    <n v="617.00001899999995"/>
  </r>
  <r>
    <s v="UAZ 570X(Masindi)"/>
    <x v="13"/>
    <s v="Tipper Truck"/>
    <n v="186.51788999999999"/>
    <n v="0"/>
    <n v="186.51788999999999"/>
  </r>
  <r>
    <s v="UBA 951R(Masindi)"/>
    <x v="13"/>
    <s v="Fuel Truck"/>
    <n v="24.701495999999999"/>
    <n v="0"/>
    <n v="24.701495999999999"/>
  </r>
  <r>
    <s v="UAV 684Z(Moroto)"/>
    <x v="14"/>
    <s v="Motor Grader"/>
    <n v="5420.3703429999996"/>
    <n v="0"/>
    <n v="5420.3703429999996"/>
  </r>
  <r>
    <s v="UAJ 635X(Moroto)"/>
    <x v="14"/>
    <s v="Track Loader"/>
    <n v="3447.1025549999999"/>
    <n v="0"/>
    <n v="3447.1025549999999"/>
  </r>
  <r>
    <s v="UAR 992Y(Moroto)"/>
    <x v="14"/>
    <s v="Motor Grader"/>
    <n v="3280.27088"/>
    <n v="0"/>
    <n v="3280.27088"/>
  </r>
  <r>
    <s v="UAR 424Y(Kitgum)"/>
    <x v="15"/>
    <s v="Motor Grader"/>
    <n v="4284.6689759999999"/>
    <n v="0"/>
    <n v="4284.6689759999999"/>
  </r>
  <r>
    <s v="UBF 383Q(Kitgum)"/>
    <x v="15"/>
    <s v="Single drum roller SP"/>
    <n v="6766.0236759999998"/>
    <n v="0"/>
    <n v="6766.023675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x v="0"/>
    <x v="0"/>
    <n v="864.48231099999998"/>
    <n v="0"/>
    <n v="864.48231099999998"/>
  </r>
  <r>
    <x v="0"/>
    <x v="1"/>
    <x v="1"/>
    <n v="422.24277599999999"/>
    <n v="0"/>
    <n v="422.24277599999999"/>
  </r>
  <r>
    <x v="0"/>
    <x v="2"/>
    <x v="2"/>
    <n v="23.312173000000001"/>
    <n v="0"/>
    <n v="23.312173000000001"/>
  </r>
  <r>
    <x v="0"/>
    <x v="3"/>
    <x v="3"/>
    <n v="1468.083603"/>
    <n v="47.5"/>
    <n v="1420.583603"/>
  </r>
  <r>
    <x v="0"/>
    <x v="4"/>
    <x v="3"/>
    <n v="35.283019000000003"/>
    <n v="0"/>
    <n v="35.283019000000003"/>
  </r>
  <r>
    <x v="0"/>
    <x v="5"/>
    <x v="4"/>
    <n v="388.143124"/>
    <n v="0"/>
    <n v="388.143124"/>
  </r>
  <r>
    <x v="0"/>
    <x v="6"/>
    <x v="5"/>
    <n v="1025.2150690000001"/>
    <n v="0"/>
    <n v="1025.2150690000001"/>
  </r>
  <r>
    <x v="0"/>
    <x v="7"/>
    <x v="5"/>
    <n v="372.09926200000001"/>
    <n v="0"/>
    <n v="372.09926200000001"/>
  </r>
  <r>
    <x v="0"/>
    <x v="8"/>
    <x v="5"/>
    <n v="179.13711499999999"/>
    <n v="0"/>
    <n v="179.13711499999999"/>
  </r>
  <r>
    <x v="0"/>
    <x v="9"/>
    <x v="6"/>
    <n v="56.923206999999998"/>
    <n v="0"/>
    <n v="56.923206999999998"/>
  </r>
  <r>
    <x v="0"/>
    <x v="10"/>
    <x v="6"/>
    <n v="38.568835999999997"/>
    <n v="0"/>
    <n v="38.568835999999997"/>
  </r>
  <r>
    <x v="0"/>
    <x v="11"/>
    <x v="7"/>
    <n v="6245.0368589999998"/>
    <n v="0"/>
    <n v="6245.0368589999998"/>
  </r>
  <r>
    <x v="0"/>
    <x v="12"/>
    <x v="7"/>
    <n v="33.620997000000003"/>
    <n v="0"/>
    <n v="33.620997000000003"/>
  </r>
  <r>
    <x v="0"/>
    <x v="13"/>
    <x v="8"/>
    <n v="132.614497"/>
    <n v="0"/>
    <n v="132.614497"/>
  </r>
  <r>
    <x v="0"/>
    <x v="14"/>
    <x v="8"/>
    <n v="113.044746"/>
    <n v="0"/>
    <n v="113.044746"/>
  </r>
  <r>
    <x v="0"/>
    <x v="15"/>
    <x v="9"/>
    <n v="109.830969"/>
    <n v="0"/>
    <n v="109.830969"/>
  </r>
  <r>
    <x v="0"/>
    <x v="16"/>
    <x v="9"/>
    <n v="103.76515000000001"/>
    <n v="0"/>
    <n v="103.76515000000001"/>
  </r>
  <r>
    <x v="0"/>
    <x v="17"/>
    <x v="9"/>
    <n v="38.048549999999999"/>
    <n v="24.2"/>
    <n v="13.848549999999999"/>
  </r>
  <r>
    <x v="0"/>
    <x v="18"/>
    <x v="10"/>
    <n v="3933.403014"/>
    <n v="0"/>
    <n v="3933.403014"/>
  </r>
  <r>
    <x v="0"/>
    <x v="19"/>
    <x v="10"/>
    <n v="1112.0110979999999"/>
    <n v="0"/>
    <n v="1112.0110979999999"/>
  </r>
  <r>
    <x v="0"/>
    <x v="20"/>
    <x v="10"/>
    <n v="186.51788999999999"/>
    <n v="0"/>
    <n v="186.51788999999999"/>
  </r>
  <r>
    <x v="0"/>
    <x v="21"/>
    <x v="10"/>
    <n v="24.701495999999999"/>
    <n v="0"/>
    <n v="24.701495999999999"/>
  </r>
  <r>
    <x v="0"/>
    <x v="22"/>
    <x v="11"/>
    <n v="995.31753500000002"/>
    <n v="33"/>
    <n v="962.31753500000002"/>
  </r>
  <r>
    <x v="0"/>
    <x v="23"/>
    <x v="12"/>
    <n v="1035.689842"/>
    <m/>
    <n v="1035.689842"/>
  </r>
  <r>
    <x v="0"/>
    <x v="24"/>
    <x v="12"/>
    <n v="646.34629800000005"/>
    <n v="0"/>
    <n v="646.34629800000005"/>
  </r>
  <r>
    <x v="0"/>
    <x v="25"/>
    <x v="12"/>
    <n v="239.550545"/>
    <n v="0"/>
    <n v="239.550545"/>
  </r>
  <r>
    <x v="0"/>
    <x v="26"/>
    <x v="13"/>
    <n v="195.10084499999999"/>
    <n v="0"/>
    <n v="195.10084499999999"/>
  </r>
  <r>
    <x v="0"/>
    <x v="27"/>
    <x v="14"/>
    <n v="862.80157599999995"/>
    <n v="0"/>
    <n v="862.80157599999995"/>
  </r>
  <r>
    <x v="0"/>
    <x v="28"/>
    <x v="15"/>
    <n v="536.94297800000004"/>
    <n v="0"/>
    <n v="536.94297800000004"/>
  </r>
  <r>
    <x v="0"/>
    <x v="29"/>
    <x v="15"/>
    <n v="345.299893"/>
    <n v="0"/>
    <n v="345.299893"/>
  </r>
  <r>
    <x v="0"/>
    <x v="30"/>
    <x v="16"/>
    <n v="34.593941000000001"/>
    <n v="0"/>
    <n v="34.593941000000001"/>
  </r>
  <r>
    <x v="0"/>
    <x v="31"/>
    <x v="17"/>
    <n v="295.401545"/>
    <n v="0"/>
    <n v="295.401545"/>
  </r>
  <r>
    <x v="0"/>
    <x v="32"/>
    <x v="17"/>
    <n v="19.821428999999998"/>
    <n v="0"/>
    <n v="19.821428999999998"/>
  </r>
  <r>
    <x v="1"/>
    <x v="33"/>
    <x v="18"/>
    <n v="33924.468128"/>
    <n v="0"/>
    <n v="33924.468128"/>
  </r>
  <r>
    <x v="1"/>
    <x v="34"/>
    <x v="18"/>
    <n v="10466.827206"/>
    <n v="0"/>
    <n v="10466.827206"/>
  </r>
  <r>
    <x v="1"/>
    <x v="35"/>
    <x v="18"/>
    <n v="7132.938588"/>
    <n v="0"/>
    <n v="7132.938588"/>
  </r>
  <r>
    <x v="1"/>
    <x v="36"/>
    <x v="18"/>
    <n v="4525.1717550000003"/>
    <n v="0"/>
    <n v="4525.1717550000003"/>
  </r>
  <r>
    <x v="1"/>
    <x v="37"/>
    <x v="18"/>
    <n v="3537.2574850000001"/>
    <n v="0"/>
    <n v="3537.2574850000001"/>
  </r>
  <r>
    <x v="1"/>
    <x v="38"/>
    <x v="0"/>
    <n v="26470.130835"/>
    <n v="0"/>
    <n v="26470.130835"/>
  </r>
  <r>
    <x v="1"/>
    <x v="39"/>
    <x v="0"/>
    <n v="16408.512911999998"/>
    <n v="0"/>
    <n v="16408.512911999998"/>
  </r>
  <r>
    <x v="1"/>
    <x v="40"/>
    <x v="0"/>
    <n v="8493.2935610000004"/>
    <n v="0"/>
    <n v="8493.2935610000004"/>
  </r>
  <r>
    <x v="1"/>
    <x v="41"/>
    <x v="19"/>
    <n v="29613.230842000001"/>
    <n v="0"/>
    <n v="29613.230842000001"/>
  </r>
  <r>
    <x v="1"/>
    <x v="42"/>
    <x v="19"/>
    <n v="10160.76944"/>
    <n v="443.2"/>
    <n v="9717.5694399999993"/>
  </r>
  <r>
    <x v="1"/>
    <x v="43"/>
    <x v="19"/>
    <n v="4768.1482850000002"/>
    <n v="0"/>
    <n v="4768.1482850000002"/>
  </r>
  <r>
    <x v="1"/>
    <x v="44"/>
    <x v="1"/>
    <n v="18497.831324999999"/>
    <n v="0"/>
    <n v="18497.831324999999"/>
  </r>
  <r>
    <x v="1"/>
    <x v="45"/>
    <x v="1"/>
    <n v="11517.086348999999"/>
    <n v="0"/>
    <n v="11517.086348999999"/>
  </r>
  <r>
    <x v="1"/>
    <x v="46"/>
    <x v="1"/>
    <n v="7920.2475139999997"/>
    <n v="0"/>
    <n v="7920.2475139999997"/>
  </r>
  <r>
    <x v="1"/>
    <x v="47"/>
    <x v="2"/>
    <n v="22897.163913"/>
    <n v="0"/>
    <n v="22897.163913"/>
  </r>
  <r>
    <x v="1"/>
    <x v="48"/>
    <x v="2"/>
    <n v="7707.6235500000003"/>
    <n v="0"/>
    <n v="7707.6235500000003"/>
  </r>
  <r>
    <x v="1"/>
    <x v="49"/>
    <x v="2"/>
    <n v="7447.375736"/>
    <n v="0"/>
    <n v="7447.375736"/>
  </r>
  <r>
    <x v="1"/>
    <x v="50"/>
    <x v="20"/>
    <n v="31511.165250999999"/>
    <n v="0"/>
    <n v="31511.165250999999"/>
  </r>
  <r>
    <x v="1"/>
    <x v="51"/>
    <x v="20"/>
    <n v="4611.1372149999997"/>
    <n v="0"/>
    <n v="4611.1372149999997"/>
  </r>
  <r>
    <x v="1"/>
    <x v="52"/>
    <x v="3"/>
    <n v="30127.68244"/>
    <n v="0"/>
    <n v="30127.68244"/>
  </r>
  <r>
    <x v="1"/>
    <x v="53"/>
    <x v="3"/>
    <n v="2082.2591069999999"/>
    <n v="0"/>
    <n v="2082.2591069999999"/>
  </r>
  <r>
    <x v="1"/>
    <x v="54"/>
    <x v="4"/>
    <n v="6517.5287259999996"/>
    <n v="0"/>
    <n v="6517.5287259999996"/>
  </r>
  <r>
    <x v="1"/>
    <x v="55"/>
    <x v="4"/>
    <n v="3938.2561559999999"/>
    <n v="0"/>
    <n v="3938.2561559999999"/>
  </r>
  <r>
    <x v="1"/>
    <x v="56"/>
    <x v="4"/>
    <n v="3774.747895"/>
    <n v="0"/>
    <n v="3774.747895"/>
  </r>
  <r>
    <x v="1"/>
    <x v="57"/>
    <x v="4"/>
    <n v="7795.2175749999997"/>
    <n v="0"/>
    <n v="7795.2175749999997"/>
  </r>
  <r>
    <x v="1"/>
    <x v="58"/>
    <x v="5"/>
    <n v="17230.062847000001"/>
    <n v="0"/>
    <n v="17230.062847000001"/>
  </r>
  <r>
    <x v="1"/>
    <x v="59"/>
    <x v="5"/>
    <n v="1783.4967380000001"/>
    <n v="0"/>
    <n v="1783.4967380000001"/>
  </r>
  <r>
    <x v="1"/>
    <x v="60"/>
    <x v="5"/>
    <n v="693.54870800000003"/>
    <n v="0"/>
    <n v="693.54870800000003"/>
  </r>
  <r>
    <x v="1"/>
    <x v="61"/>
    <x v="6"/>
    <n v="14650.690452999999"/>
    <n v="0"/>
    <n v="14650.690452999999"/>
  </r>
  <r>
    <x v="1"/>
    <x v="62"/>
    <x v="6"/>
    <n v="5018.8211700000002"/>
    <n v="0"/>
    <n v="5018.8211700000002"/>
  </r>
  <r>
    <x v="1"/>
    <x v="63"/>
    <x v="7"/>
    <n v="12653.746158"/>
    <n v="0"/>
    <n v="12653.746158"/>
  </r>
  <r>
    <x v="1"/>
    <x v="64"/>
    <x v="8"/>
    <n v="10347.589814999999"/>
    <n v="0"/>
    <n v="10347.589814999999"/>
  </r>
  <r>
    <x v="1"/>
    <x v="65"/>
    <x v="8"/>
    <n v="7867.6202560000002"/>
    <n v="0"/>
    <n v="7867.6202560000002"/>
  </r>
  <r>
    <x v="1"/>
    <x v="66"/>
    <x v="9"/>
    <n v="14292.854535"/>
    <n v="0"/>
    <n v="14292.854535"/>
  </r>
  <r>
    <x v="1"/>
    <x v="67"/>
    <x v="9"/>
    <n v="1649.7537769999999"/>
    <n v="0"/>
    <n v="1649.7537769999999"/>
  </r>
  <r>
    <x v="1"/>
    <x v="68"/>
    <x v="9"/>
    <n v="1341.9437290000001"/>
    <n v="0"/>
    <n v="1341.9437290000001"/>
  </r>
  <r>
    <x v="1"/>
    <x v="69"/>
    <x v="10"/>
    <n v="7784.7278489999999"/>
    <n v="0"/>
    <n v="7784.7278489999999"/>
  </r>
  <r>
    <x v="1"/>
    <x v="70"/>
    <x v="10"/>
    <n v="3649.488292"/>
    <n v="0"/>
    <n v="3649.488292"/>
  </r>
  <r>
    <x v="1"/>
    <x v="71"/>
    <x v="10"/>
    <n v="617.00001899999995"/>
    <n v="0"/>
    <n v="617.00001899999995"/>
  </r>
  <r>
    <x v="1"/>
    <x v="72"/>
    <x v="21"/>
    <n v="5420.3703429999996"/>
    <n v="0"/>
    <n v="5420.3703429999996"/>
  </r>
  <r>
    <x v="1"/>
    <x v="73"/>
    <x v="21"/>
    <n v="3447.1025549999999"/>
    <n v="0"/>
    <n v="3447.1025549999999"/>
  </r>
  <r>
    <x v="1"/>
    <x v="74"/>
    <x v="21"/>
    <n v="3280.27088"/>
    <n v="0"/>
    <n v="3280.27088"/>
  </r>
  <r>
    <x v="1"/>
    <x v="75"/>
    <x v="22"/>
    <n v="6766.0236759999998"/>
    <n v="0"/>
    <n v="6766.0236759999998"/>
  </r>
  <r>
    <x v="1"/>
    <x v="76"/>
    <x v="22"/>
    <n v="4284.6689759999999"/>
    <n v="0"/>
    <n v="4284.6689759999999"/>
  </r>
  <r>
    <x v="1"/>
    <x v="77"/>
    <x v="11"/>
    <n v="7618.8469770000002"/>
    <n v="0"/>
    <n v="7618.8469770000002"/>
  </r>
  <r>
    <x v="1"/>
    <x v="78"/>
    <x v="12"/>
    <n v="2724.4372589999998"/>
    <n v="0"/>
    <n v="2724.4372589999998"/>
  </r>
  <r>
    <x v="1"/>
    <x v="79"/>
    <x v="12"/>
    <n v="2566.306047"/>
    <n v="0"/>
    <n v="2566.306047"/>
  </r>
  <r>
    <x v="1"/>
    <x v="80"/>
    <x v="12"/>
    <n v="1223.5622189999999"/>
    <n v="0"/>
    <n v="1223.5622189999999"/>
  </r>
  <r>
    <x v="1"/>
    <x v="81"/>
    <x v="13"/>
    <n v="6004.5364440000003"/>
    <n v="0"/>
    <n v="6004.5364440000003"/>
  </r>
  <r>
    <x v="1"/>
    <x v="82"/>
    <x v="14"/>
    <n v="3630.3059149999999"/>
    <n v="0"/>
    <n v="3630.3059149999999"/>
  </r>
  <r>
    <x v="1"/>
    <x v="83"/>
    <x v="14"/>
    <n v="1141.371944"/>
    <n v="0"/>
    <n v="1141.371944"/>
  </r>
  <r>
    <x v="1"/>
    <x v="84"/>
    <x v="15"/>
    <n v="2979.648866"/>
    <n v="0"/>
    <n v="2979.648866"/>
  </r>
  <r>
    <x v="1"/>
    <x v="85"/>
    <x v="15"/>
    <n v="1289.7606470000001"/>
    <n v="0"/>
    <n v="1289.7606470000001"/>
  </r>
  <r>
    <x v="1"/>
    <x v="86"/>
    <x v="16"/>
    <n v="3597.1980119999998"/>
    <n v="0"/>
    <n v="3597.1980119999998"/>
  </r>
  <r>
    <x v="1"/>
    <x v="87"/>
    <x v="16"/>
    <n v="1284.4409459999999"/>
    <n v="0"/>
    <n v="1284.4409459999999"/>
  </r>
  <r>
    <x v="1"/>
    <x v="88"/>
    <x v="17"/>
    <n v="1189.9689189999999"/>
    <n v="0"/>
    <n v="1189.968918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UAR 338Y(Mbarara)"/>
    <s v="UAR 338Y"/>
    <x v="0"/>
    <x v="0"/>
    <n v="0"/>
    <n v="33924.468128"/>
  </r>
  <r>
    <s v="UAR 418Y(Mbarara)"/>
    <s v="UAR 418Y"/>
    <x v="0"/>
    <x v="1"/>
    <n v="0"/>
    <n v="10466.827206"/>
  </r>
  <r>
    <s v="UAR 419Y(Mbarara)"/>
    <s v="UAR 419Y"/>
    <x v="0"/>
    <x v="1"/>
    <n v="0"/>
    <n v="7132.938588"/>
  </r>
  <r>
    <s v="UAR 342Y(Mbarara)"/>
    <s v="UAR 342Y"/>
    <x v="0"/>
    <x v="2"/>
    <n v="0"/>
    <n v="4525.1717550000003"/>
  </r>
  <r>
    <s v="UAR 329Y(Mbarara)"/>
    <s v="UAR 329Y"/>
    <x v="0"/>
    <x v="3"/>
    <n v="0"/>
    <n v="3537.2574850000001"/>
  </r>
  <r>
    <s v="UAV 685Z(Hoima)"/>
    <s v="UAV 685Z"/>
    <x v="1"/>
    <x v="1"/>
    <n v="0"/>
    <n v="26470.130835"/>
  </r>
  <r>
    <s v="UAR 986Y(Hoima)"/>
    <s v="UAR 986Y"/>
    <x v="1"/>
    <x v="4"/>
    <n v="0"/>
    <n v="16408.512911999998"/>
  </r>
  <r>
    <s v="UAR 639Y(Hoima)"/>
    <s v="UAR 639Y"/>
    <x v="1"/>
    <x v="5"/>
    <n v="0"/>
    <n v="8493.2935610000004"/>
  </r>
  <r>
    <s v="UAZ 576X(Hoima)"/>
    <s v="UAZ 576X"/>
    <x v="1"/>
    <x v="6"/>
    <n v="0"/>
    <n v="864.48231099999998"/>
  </r>
  <r>
    <s v="UAV 842Z(Mpigi)"/>
    <s v="UAV 842Z"/>
    <x v="2"/>
    <x v="1"/>
    <n v="0"/>
    <n v="29613.230842000001"/>
  </r>
  <r>
    <s v="UBC 004B(Mpigi)"/>
    <s v="UBC 004B"/>
    <x v="2"/>
    <x v="1"/>
    <n v="443.2"/>
    <n v="9717.5694399999993"/>
  </r>
  <r>
    <s v="UAR 638Y(Mpigi)"/>
    <s v="UAR 638Y"/>
    <x v="2"/>
    <x v="7"/>
    <n v="0"/>
    <n v="4768.1482850000002"/>
  </r>
  <r>
    <s v="UBF 388Q(Tororo"/>
    <s v="UBF 388Q"/>
    <x v="3"/>
    <x v="5"/>
    <n v="0"/>
    <n v="18497.831324999999"/>
  </r>
  <r>
    <s v="UAV 807Z(Tororo"/>
    <s v="UAV 807Z"/>
    <x v="3"/>
    <x v="1"/>
    <n v="0"/>
    <n v="11517.086348999999"/>
  </r>
  <r>
    <s v="UAR 989Y(Tororo)"/>
    <s v="UAR 989Y"/>
    <x v="3"/>
    <x v="4"/>
    <n v="0"/>
    <n v="7920.2475139999997"/>
  </r>
  <r>
    <s v="UAR 699Y(Tororo)"/>
    <s v="UAR 699Y"/>
    <x v="3"/>
    <x v="8"/>
    <n v="0"/>
    <n v="422.24277599999999"/>
  </r>
  <r>
    <s v="UAW 233Z(Jinja)"/>
    <s v="UAW 233Z"/>
    <x v="4"/>
    <x v="1"/>
    <n v="0"/>
    <n v="22897.163913"/>
  </r>
  <r>
    <s v="UAW 230Z(Jinja)"/>
    <s v="UAW 230Z"/>
    <x v="4"/>
    <x v="1"/>
    <n v="0"/>
    <n v="7707.6235500000003"/>
  </r>
  <r>
    <s v="UAR 987Y(Jinja)"/>
    <s v="UAR 987Y"/>
    <x v="4"/>
    <x v="4"/>
    <n v="0"/>
    <n v="7447.375736"/>
  </r>
  <r>
    <s v="UAZ 209X(Jinja)"/>
    <s v="UAZ 209X"/>
    <x v="4"/>
    <x v="6"/>
    <n v="0"/>
    <n v="23.312173000000001"/>
  </r>
  <r>
    <s v="UBF 387Q(Soroti)"/>
    <s v="UBF 387Q"/>
    <x v="5"/>
    <x v="5"/>
    <n v="0"/>
    <n v="31511.165250999999"/>
  </r>
  <r>
    <s v="UAV 664Z(Soroti)"/>
    <s v="UAV 664Z"/>
    <x v="5"/>
    <x v="1"/>
    <n v="0"/>
    <n v="4611.1372149999997"/>
  </r>
  <r>
    <s v="UAR 335Y(Fort Portal)"/>
    <s v="UAR 335Y"/>
    <x v="6"/>
    <x v="0"/>
    <n v="0"/>
    <n v="30127.68244"/>
  </r>
  <r>
    <s v="UAR 422Y(Fort Portal)"/>
    <s v="UAR 422Y"/>
    <x v="6"/>
    <x v="1"/>
    <n v="0"/>
    <n v="2082.2591069999999"/>
  </r>
  <r>
    <s v="UAY 090Z(Fort Portal)"/>
    <s v="UAY 090Z"/>
    <x v="6"/>
    <x v="9"/>
    <n v="47.5"/>
    <n v="1420.583603"/>
  </r>
  <r>
    <s v="UAZ 581X(Fort Portal"/>
    <s v="UAZ 581X"/>
    <x v="6"/>
    <x v="6"/>
    <n v="0"/>
    <n v="35.283019000000003"/>
  </r>
  <r>
    <s v="UAR 420Y(Mbale)"/>
    <s v="UAR 420Y"/>
    <x v="7"/>
    <x v="1"/>
    <n v="0"/>
    <n v="6517.5287259999996"/>
  </r>
  <r>
    <s v="UAW 328Z(Mbale)"/>
    <s v="UAW 328Z"/>
    <x v="7"/>
    <x v="3"/>
    <n v="0"/>
    <n v="3938.2561559999999"/>
  </r>
  <r>
    <s v="UBA 932V(Mbale)"/>
    <s v="UBA 932V"/>
    <x v="7"/>
    <x v="9"/>
    <n v="0"/>
    <n v="388.143124"/>
  </r>
  <r>
    <s v="UBC 003B(Mbale)"/>
    <s v="UBC 003B"/>
    <x v="7"/>
    <x v="10"/>
    <n v="0"/>
    <n v="3774.747895"/>
  </r>
  <r>
    <s v="UBG 755F(Mbale)"/>
    <s v="UBG 755F"/>
    <x v="7"/>
    <x v="5"/>
    <n v="0"/>
    <n v="7795.2175749999997"/>
  </r>
  <r>
    <s v="UAV 681Z(Lira)"/>
    <s v="UAV 681Z"/>
    <x v="8"/>
    <x v="1"/>
    <n v="0"/>
    <n v="17230.062847000001"/>
  </r>
  <r>
    <s v="UAR 640Y(Lira)"/>
    <s v="UAR 640Y"/>
    <x v="8"/>
    <x v="7"/>
    <n v="0"/>
    <n v="1783.4967380000001"/>
  </r>
  <r>
    <s v="UAR 700Y(Lira)"/>
    <s v="UAR 700Y"/>
    <x v="8"/>
    <x v="8"/>
    <n v="0"/>
    <n v="1025.2150690000001"/>
  </r>
  <r>
    <s v="UAR 635Y(Lira)"/>
    <s v="UAR 635Y"/>
    <x v="8"/>
    <x v="5"/>
    <n v="0"/>
    <n v="693.54870800000003"/>
  </r>
  <r>
    <s v="UAY 103Z(Lira)"/>
    <s v="UAY 103Z"/>
    <x v="8"/>
    <x v="9"/>
    <n v="0"/>
    <n v="372.09926200000001"/>
  </r>
  <r>
    <s v="UAZ 491X(Lira)"/>
    <s v="UAZ 491X"/>
    <x v="8"/>
    <x v="6"/>
    <n v="0"/>
    <n v="179.13711499999999"/>
  </r>
  <r>
    <s v="UAV 676Z(Masaka)"/>
    <s v="UAV 676Z"/>
    <x v="9"/>
    <x v="1"/>
    <n v="0"/>
    <n v="14650.690452999999"/>
  </r>
  <r>
    <s v="UAR 996Y(Masaka)"/>
    <s v="UAR 996Y"/>
    <x v="9"/>
    <x v="4"/>
    <n v="0"/>
    <n v="5018.8211700000002"/>
  </r>
  <r>
    <s v="UAZ 132X(Masaka)"/>
    <s v="UAZ 132X"/>
    <x v="9"/>
    <x v="6"/>
    <n v="0"/>
    <n v="56.923206999999998"/>
  </r>
  <r>
    <s v="UAZ 153X(Masaka)"/>
    <s v="UAZ 153X"/>
    <x v="9"/>
    <x v="6"/>
    <n v="0"/>
    <n v="38.568835999999997"/>
  </r>
  <r>
    <s v="UAJ 524X(Mubende)"/>
    <s v="UAJ 524X"/>
    <x v="10"/>
    <x v="1"/>
    <n v="0"/>
    <n v="12653.746158"/>
  </r>
  <r>
    <s v="UBE 510H(Mubende)"/>
    <s v="UBE 510H"/>
    <x v="10"/>
    <x v="11"/>
    <n v="0"/>
    <n v="6245.0368589999998"/>
  </r>
  <r>
    <s v="UAZ 208X(Mubende)"/>
    <s v="UAZ 208X"/>
    <x v="10"/>
    <x v="6"/>
    <n v="0"/>
    <n v="33.620997000000003"/>
  </r>
  <r>
    <s v="UAJ 633X(Ibanda)"/>
    <s v="UAJ 633X"/>
    <x v="11"/>
    <x v="12"/>
    <n v="0"/>
    <n v="10347.589814999999"/>
  </r>
  <r>
    <s v="UBF 386Q(Ibanda)"/>
    <s v="UBF 386Q"/>
    <x v="11"/>
    <x v="5"/>
    <n v="0"/>
    <n v="7867.6202560000002"/>
  </r>
  <r>
    <s v="UBB 838S(Ibanda)"/>
    <s v="UBB 838S"/>
    <x v="11"/>
    <x v="8"/>
    <n v="0"/>
    <n v="132.614497"/>
  </r>
  <r>
    <s v="UAZ 771X(Ibanda)"/>
    <s v="UAZ 771X"/>
    <x v="11"/>
    <x v="6"/>
    <n v="0"/>
    <n v="113.044746"/>
  </r>
  <r>
    <s v="UAV 956Z(Kasese)"/>
    <s v="UAV 956Z"/>
    <x v="12"/>
    <x v="1"/>
    <n v="0"/>
    <n v="14292.854535"/>
  </r>
  <r>
    <s v="UAR 995Y(Kasese)"/>
    <s v="UAR 995Y"/>
    <x v="12"/>
    <x v="4"/>
    <n v="0"/>
    <n v="1649.7537769999999"/>
  </r>
  <r>
    <s v="UBG 761F(Kasese)"/>
    <s v="UBG 761F"/>
    <x v="12"/>
    <x v="5"/>
    <n v="0"/>
    <n v="1341.9437290000001"/>
  </r>
  <r>
    <s v="UAZ 676X(Kasese)"/>
    <s v="UAZ 676X"/>
    <x v="12"/>
    <x v="6"/>
    <n v="0"/>
    <n v="109.830969"/>
  </r>
  <r>
    <s v="UBA 235O(Kasese)"/>
    <s v="UBA 235O"/>
    <x v="12"/>
    <x v="13"/>
    <n v="0"/>
    <n v="103.76515000000001"/>
  </r>
  <r>
    <s v="UBA 023W(Kasese)"/>
    <s v="UBA 023W"/>
    <x v="12"/>
    <x v="9"/>
    <n v="24.2"/>
    <n v="13.848549999999999"/>
  </r>
  <r>
    <s v="UAV 697Z(Masindi)"/>
    <s v="UAV 697Z"/>
    <x v="13"/>
    <x v="1"/>
    <n v="0"/>
    <n v="7784.7278489999999"/>
  </r>
  <r>
    <s v="UAR 703Y(Masindi)"/>
    <s v="UAR 703Y"/>
    <x v="13"/>
    <x v="8"/>
    <n v="0"/>
    <n v="3933.403014"/>
  </r>
  <r>
    <s v="UBG 759F(Masindi)"/>
    <s v="UBG 759F"/>
    <x v="13"/>
    <x v="5"/>
    <n v="0"/>
    <n v="3649.488292"/>
  </r>
  <r>
    <s v="UBA 873V(Masindi)"/>
    <s v="UBA 873V"/>
    <x v="13"/>
    <x v="9"/>
    <n v="0"/>
    <n v="1112.0110979999999"/>
  </r>
  <r>
    <s v="UAR 839Y(Masindi)"/>
    <s v="UAR 839Y"/>
    <x v="13"/>
    <x v="2"/>
    <n v="0"/>
    <n v="617.00001899999995"/>
  </r>
  <r>
    <s v="UAZ 570X(Masindi)"/>
    <s v="UAZ 570X"/>
    <x v="13"/>
    <x v="6"/>
    <n v="0"/>
    <n v="186.51788999999999"/>
  </r>
  <r>
    <s v="UBA 951R(Masindi)"/>
    <s v="UBA 951R"/>
    <x v="13"/>
    <x v="14"/>
    <n v="0"/>
    <n v="24.701495999999999"/>
  </r>
  <r>
    <s v="UAV 684Z(Moroto)"/>
    <s v="UAV 684Z"/>
    <x v="14"/>
    <x v="1"/>
    <n v="0"/>
    <n v="5420.3703429999996"/>
  </r>
  <r>
    <s v="UAJ 635X(Moroto)"/>
    <s v="UAJ 635X"/>
    <x v="14"/>
    <x v="4"/>
    <n v="0"/>
    <n v="3447.1025549999999"/>
  </r>
  <r>
    <s v="UAR 992Y(Moroto)"/>
    <s v="UAR 992Y"/>
    <x v="14"/>
    <x v="1"/>
    <n v="0"/>
    <n v="3280.27088"/>
  </r>
  <r>
    <s v="UAR 424Y(Kitgum)"/>
    <s v="UAR 424Y"/>
    <x v="15"/>
    <x v="1"/>
    <n v="0"/>
    <n v="6766.0236759999998"/>
  </r>
  <r>
    <s v="UBF 383Q(Kitgum)"/>
    <s v="UBF 383Q"/>
    <x v="15"/>
    <x v="5"/>
    <n v="0"/>
    <n v="4284.6689759999999"/>
  </r>
  <r>
    <s v="UAR 423Y(Kampala)"/>
    <s v="UAR 423Y"/>
    <x v="16"/>
    <x v="1"/>
    <n v="0"/>
    <n v="7618.8469770000002"/>
  </r>
  <r>
    <s v="UAR 697Y(Kampala"/>
    <s v="UAR 697Y"/>
    <x v="16"/>
    <x v="8"/>
    <n v="33"/>
    <n v="962.31753500000002"/>
  </r>
  <r>
    <s v="UAR 644Y(Kabale)"/>
    <s v="UAR 644Y"/>
    <x v="17"/>
    <x v="5"/>
    <n v="0"/>
    <n v="2724.4372589999998"/>
  </r>
  <r>
    <s v="UAR 704Y(Kabale)"/>
    <s v="UAR 704Y"/>
    <x v="17"/>
    <x v="8"/>
    <n v="0"/>
    <n v="2566.306047"/>
  </r>
  <r>
    <s v="UAR 707(Kabale)"/>
    <s v="UAR 707("/>
    <x v="17"/>
    <x v="2"/>
    <n v="0"/>
    <n v="1223.5622189999999"/>
  </r>
  <r>
    <s v="UAV 665Z(Kabale)"/>
    <s v="UAV 665Z"/>
    <x v="17"/>
    <x v="1"/>
    <m/>
    <n v="1035.689842"/>
  </r>
  <r>
    <s v="UAZ 693X(Kabale)"/>
    <s v="UAZ 693X"/>
    <x v="17"/>
    <x v="6"/>
    <n v="0"/>
    <n v="646.34629800000005"/>
  </r>
  <r>
    <s v="UBA 037W(Kabale)"/>
    <s v="UBA 037W"/>
    <x v="17"/>
    <x v="9"/>
    <n v="0"/>
    <n v="239.550545"/>
  </r>
  <r>
    <s v="UAV 660Z(Arua)"/>
    <s v="UAV 660Z"/>
    <x v="18"/>
    <x v="1"/>
    <n v="0"/>
    <n v="6004.5364440000003"/>
  </r>
  <r>
    <s v="UBA 011W(Arua)"/>
    <s v="UBA 011W"/>
    <x v="18"/>
    <x v="9"/>
    <n v="0"/>
    <n v="195.10084499999999"/>
  </r>
  <r>
    <s v="UAJ 720X(Kotido)"/>
    <s v="UAJ 720X"/>
    <x v="19"/>
    <x v="6"/>
    <n v="0"/>
    <n v="3630.3059149999999"/>
  </r>
  <r>
    <s v="UAR 421Y(Kotido)"/>
    <s v="UAR 421Y"/>
    <x v="19"/>
    <x v="1"/>
    <n v="0"/>
    <n v="1141.371944"/>
  </r>
  <r>
    <s v="UAR 708Y(Kotido)"/>
    <s v="UAR 708Y"/>
    <x v="19"/>
    <x v="2"/>
    <n v="0"/>
    <n v="862.80157599999995"/>
  </r>
  <r>
    <s v="UAJ 732X(Luweero)"/>
    <s v="UAJ 732X"/>
    <x v="20"/>
    <x v="7"/>
    <n v="0"/>
    <n v="2979.648866"/>
  </r>
  <r>
    <s v="UAR 705Y(Luweero)"/>
    <s v="UAR 705Y"/>
    <x v="20"/>
    <x v="2"/>
    <n v="0"/>
    <n v="1289.7606470000001"/>
  </r>
  <r>
    <s v="UAY 096Z(Luweero)"/>
    <s v="UAY 096Z"/>
    <x v="20"/>
    <x v="9"/>
    <n v="0"/>
    <n v="536.94297800000004"/>
  </r>
  <r>
    <s v="UBD 559C(Luweero)"/>
    <s v="UBD 559C"/>
    <x v="20"/>
    <x v="6"/>
    <n v="0"/>
    <n v="345.299893"/>
  </r>
  <r>
    <s v="UAR 634Y(Moyo)"/>
    <s v="UAR 634Y"/>
    <x v="21"/>
    <x v="7"/>
    <n v="0"/>
    <n v="3597.1980119999998"/>
  </r>
  <r>
    <s v="UBA 987R(Moyo)"/>
    <s v="UBA 987R"/>
    <x v="21"/>
    <x v="14"/>
    <n v="0"/>
    <n v="1284.4409459999999"/>
  </r>
  <r>
    <s v="UBC 388B(Moyo)"/>
    <s v="UBC 388B"/>
    <x v="21"/>
    <x v="1"/>
    <n v="0"/>
    <n v="34.593941000000001"/>
  </r>
  <r>
    <s v="UAR 417Y(Gulu)"/>
    <s v="UAR 417Y"/>
    <x v="22"/>
    <x v="1"/>
    <n v="0"/>
    <n v="1189.9689189999999"/>
  </r>
  <r>
    <s v="UAR 702Y(Gulu)"/>
    <s v="UAR 702Y"/>
    <x v="22"/>
    <x v="8"/>
    <n v="0"/>
    <n v="295.401545"/>
  </r>
  <r>
    <s v="UAZ 488X(Gulu)"/>
    <s v="UAZ 488X"/>
    <x v="22"/>
    <x v="6"/>
    <n v="0"/>
    <n v="19.8214289999999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s v="UAZ 576X(Hoima)"/>
    <n v="864.48231099999998"/>
    <n v="0"/>
    <n v="864.48231099999998"/>
  </r>
  <r>
    <x v="0"/>
    <s v="UAR 699Y(Tororo)"/>
    <n v="422.24277599999999"/>
    <n v="0"/>
    <n v="422.24277599999999"/>
  </r>
  <r>
    <x v="0"/>
    <s v="UAZ 209X(Jinja)"/>
    <n v="23.312173000000001"/>
    <n v="0"/>
    <n v="23.312173000000001"/>
  </r>
  <r>
    <x v="0"/>
    <s v="UAY 090Z(Fort Portal)"/>
    <n v="1468.083603"/>
    <n v="47.5"/>
    <n v="1420.583603"/>
  </r>
  <r>
    <x v="0"/>
    <s v="UAZ 581X(Fort Portal"/>
    <n v="35.283019000000003"/>
    <n v="0"/>
    <n v="35.283019000000003"/>
  </r>
  <r>
    <x v="0"/>
    <s v="UBA 932V(Mbale)"/>
    <n v="388.143124"/>
    <n v="0"/>
    <n v="388.143124"/>
  </r>
  <r>
    <x v="0"/>
    <s v="UAR 700Y(Lira)"/>
    <n v="1025.2150690000001"/>
    <n v="0"/>
    <n v="1025.2150690000001"/>
  </r>
  <r>
    <x v="0"/>
    <s v="UAY 103Z(Lira)"/>
    <n v="372.09926200000001"/>
    <n v="0"/>
    <n v="372.09926200000001"/>
  </r>
  <r>
    <x v="0"/>
    <s v="UAZ 491X(Lira)"/>
    <n v="179.13711499999999"/>
    <n v="0"/>
    <n v="179.13711499999999"/>
  </r>
  <r>
    <x v="0"/>
    <s v="UAZ 132X(Masaka)"/>
    <n v="56.923206999999998"/>
    <n v="0"/>
    <n v="56.923206999999998"/>
  </r>
  <r>
    <x v="0"/>
    <s v="UAZ 153X(Masaka)"/>
    <n v="38.568835999999997"/>
    <n v="0"/>
    <n v="38.568835999999997"/>
  </r>
  <r>
    <x v="0"/>
    <s v="UBE 510H(Mubende)"/>
    <n v="6245.0368589999998"/>
    <n v="0"/>
    <n v="6245.0368589999998"/>
  </r>
  <r>
    <x v="0"/>
    <s v="UAZ 208X(Mubende)"/>
    <n v="33.620997000000003"/>
    <n v="0"/>
    <n v="33.620997000000003"/>
  </r>
  <r>
    <x v="0"/>
    <s v="UBB 838S(Ibanda)"/>
    <n v="132.614497"/>
    <n v="0"/>
    <n v="132.614497"/>
  </r>
  <r>
    <x v="0"/>
    <s v="UAZ 771X(Ibanda)"/>
    <n v="113.044746"/>
    <n v="0"/>
    <n v="113.044746"/>
  </r>
  <r>
    <x v="0"/>
    <s v="UAZ 676X(Kasese)"/>
    <n v="109.830969"/>
    <n v="0"/>
    <n v="109.830969"/>
  </r>
  <r>
    <x v="0"/>
    <s v="UBA 235O(Kasese)"/>
    <n v="103.76515000000001"/>
    <n v="0"/>
    <n v="103.76515000000001"/>
  </r>
  <r>
    <x v="0"/>
    <s v="UBA 023W(Kasese)"/>
    <n v="38.048549999999999"/>
    <n v="24.2"/>
    <n v="13.848549999999999"/>
  </r>
  <r>
    <x v="0"/>
    <s v="UAR 703Y(Masindi)"/>
    <n v="3933.403014"/>
    <n v="0"/>
    <n v="3933.403014"/>
  </r>
  <r>
    <x v="0"/>
    <s v="UBA 873V(Masindi)"/>
    <n v="1112.0110979999999"/>
    <n v="0"/>
    <n v="1112.0110979999999"/>
  </r>
  <r>
    <x v="0"/>
    <s v="UAZ 570X(Masindi)"/>
    <n v="186.51788999999999"/>
    <n v="0"/>
    <n v="186.51788999999999"/>
  </r>
  <r>
    <x v="0"/>
    <s v="UBA 951R(Masindi)"/>
    <n v="24.701495999999999"/>
    <n v="0"/>
    <n v="24.701495999999999"/>
  </r>
  <r>
    <x v="0"/>
    <s v="UAR 697Y(Kampala"/>
    <n v="995.31753500000002"/>
    <n v="33"/>
    <n v="962.31753500000002"/>
  </r>
  <r>
    <x v="0"/>
    <s v="UAR 704Y(Kabale)"/>
    <n v="1035.689842"/>
    <m/>
    <n v="1035.689842"/>
  </r>
  <r>
    <x v="0"/>
    <s v="UAZ 693X(Kabale)"/>
    <n v="646.34629800000005"/>
    <n v="0"/>
    <n v="646.34629800000005"/>
  </r>
  <r>
    <x v="0"/>
    <s v="UBA 037W(Kabale)"/>
    <n v="239.550545"/>
    <n v="0"/>
    <n v="239.550545"/>
  </r>
  <r>
    <x v="0"/>
    <s v="UBA 011W(Arua)"/>
    <n v="195.10084499999999"/>
    <n v="0"/>
    <n v="195.10084499999999"/>
  </r>
  <r>
    <x v="0"/>
    <s v="UAJ 720X(Kotido)"/>
    <n v="862.80157599999995"/>
    <n v="0"/>
    <n v="862.80157599999995"/>
  </r>
  <r>
    <x v="0"/>
    <s v="UBD 559C(Luweero)"/>
    <n v="536.94297800000004"/>
    <n v="0"/>
    <n v="536.94297800000004"/>
  </r>
  <r>
    <x v="0"/>
    <s v="UAY 096Z(Luweero)"/>
    <n v="345.299893"/>
    <n v="0"/>
    <n v="345.299893"/>
  </r>
  <r>
    <x v="0"/>
    <s v="UBA 987R(Moyo)"/>
    <n v="34.593941000000001"/>
    <n v="0"/>
    <n v="34.593941000000001"/>
  </r>
  <r>
    <x v="0"/>
    <s v="UAR 702Y(Gulu)"/>
    <n v="295.401545"/>
    <n v="0"/>
    <n v="295.401545"/>
  </r>
  <r>
    <x v="0"/>
    <s v="UAZ 488X(Gulu)"/>
    <n v="19.821428999999998"/>
    <n v="0"/>
    <n v="19.821428999999998"/>
  </r>
  <r>
    <x v="1"/>
    <s v="UAR 338Y(Mbarara)"/>
    <n v="33924.468128"/>
    <n v="0"/>
    <n v="33924.468128"/>
  </r>
  <r>
    <x v="1"/>
    <s v="UAR 418Y(Mbarara)"/>
    <n v="10466.827206"/>
    <n v="0"/>
    <n v="10466.827206"/>
  </r>
  <r>
    <x v="1"/>
    <s v="UAR 419Y(Mbarara)"/>
    <n v="7132.938588"/>
    <n v="0"/>
    <n v="7132.938588"/>
  </r>
  <r>
    <x v="1"/>
    <s v="UAR 342Y(Mbarara)"/>
    <n v="4525.1717550000003"/>
    <n v="0"/>
    <n v="4525.1717550000003"/>
  </r>
  <r>
    <x v="1"/>
    <s v="UAR 329Y(Mbarara)"/>
    <n v="3537.2574850000001"/>
    <n v="0"/>
    <n v="3537.2574850000001"/>
  </r>
  <r>
    <x v="1"/>
    <s v="UAV 685Z(Hoima)"/>
    <n v="26470.130835"/>
    <n v="0"/>
    <n v="26470.130835"/>
  </r>
  <r>
    <x v="1"/>
    <s v="UAR 986Y(Hoima)"/>
    <n v="16408.512911999998"/>
    <n v="0"/>
    <n v="16408.512911999998"/>
  </r>
  <r>
    <x v="1"/>
    <s v="UAR 639Y(Hoima)"/>
    <n v="8493.2935610000004"/>
    <n v="0"/>
    <n v="8493.2935610000004"/>
  </r>
  <r>
    <x v="1"/>
    <s v="UAV 842Z(Mpigi)"/>
    <n v="29613.230842000001"/>
    <n v="0"/>
    <n v="29613.230842000001"/>
  </r>
  <r>
    <x v="1"/>
    <s v="UBC 004B(Mpigi)"/>
    <n v="10160.76944"/>
    <n v="443.2"/>
    <n v="9717.5694399999993"/>
  </r>
  <r>
    <x v="1"/>
    <s v="UAR 638Y(Mpigi)"/>
    <n v="4768.1482850000002"/>
    <n v="0"/>
    <n v="4768.1482850000002"/>
  </r>
  <r>
    <x v="1"/>
    <s v="UBF 388Q(Tororo"/>
    <n v="18497.831324999999"/>
    <n v="0"/>
    <n v="18497.831324999999"/>
  </r>
  <r>
    <x v="1"/>
    <s v="UAV 807Z(Tororo"/>
    <n v="11517.086348999999"/>
    <n v="0"/>
    <n v="11517.086348999999"/>
  </r>
  <r>
    <x v="1"/>
    <s v="UAR 989Y(Tororo)"/>
    <n v="7920.2475139999997"/>
    <n v="0"/>
    <n v="7920.2475139999997"/>
  </r>
  <r>
    <x v="1"/>
    <s v="UAW 233Z(Jinja)"/>
    <n v="22897.163913"/>
    <n v="0"/>
    <n v="22897.163913"/>
  </r>
  <r>
    <x v="1"/>
    <s v="UAW 230Z(Jinja)"/>
    <n v="7707.6235500000003"/>
    <n v="0"/>
    <n v="7707.6235500000003"/>
  </r>
  <r>
    <x v="1"/>
    <s v="UAR 987Y(Jinja)"/>
    <n v="7447.375736"/>
    <n v="0"/>
    <n v="7447.375736"/>
  </r>
  <r>
    <x v="1"/>
    <s v="UBF 387Q(Soroti)"/>
    <n v="31511.165250999999"/>
    <n v="0"/>
    <n v="31511.165250999999"/>
  </r>
  <r>
    <x v="1"/>
    <s v="UAV 664Z(Soroti)"/>
    <n v="4611.1372149999997"/>
    <n v="0"/>
    <n v="4611.1372149999997"/>
  </r>
  <r>
    <x v="1"/>
    <s v="UAR 335Y(Fort Portal)"/>
    <n v="30127.68244"/>
    <n v="0"/>
    <n v="30127.68244"/>
  </r>
  <r>
    <x v="1"/>
    <s v="UAR 422Y(Fort Portal)"/>
    <n v="2082.2591069999999"/>
    <n v="0"/>
    <n v="2082.2591069999999"/>
  </r>
  <r>
    <x v="1"/>
    <s v="UAR 420Y(Mbale)"/>
    <n v="6517.5287259999996"/>
    <n v="0"/>
    <n v="6517.5287259999996"/>
  </r>
  <r>
    <x v="1"/>
    <s v="UAW 328Z(Mbale)"/>
    <n v="3938.2561559999999"/>
    <n v="0"/>
    <n v="3938.2561559999999"/>
  </r>
  <r>
    <x v="1"/>
    <s v="UBC 003B(Mbale)"/>
    <n v="3774.747895"/>
    <n v="0"/>
    <n v="3774.747895"/>
  </r>
  <r>
    <x v="1"/>
    <s v="UBG 755F(Mbale)"/>
    <n v="7795.2175749999997"/>
    <n v="0"/>
    <n v="7795.2175749999997"/>
  </r>
  <r>
    <x v="1"/>
    <s v="UAV 681Z(Lira)"/>
    <n v="17230.062847000001"/>
    <n v="0"/>
    <n v="17230.062847000001"/>
  </r>
  <r>
    <x v="1"/>
    <s v="UAR 640Y(Lira)"/>
    <n v="1783.4967380000001"/>
    <n v="0"/>
    <n v="1783.4967380000001"/>
  </r>
  <r>
    <x v="1"/>
    <s v="UAR 635Y(Lira)"/>
    <n v="693.54870800000003"/>
    <n v="0"/>
    <n v="693.54870800000003"/>
  </r>
  <r>
    <x v="1"/>
    <s v="UAV 676Z(Masaka)"/>
    <n v="14650.690452999999"/>
    <n v="0"/>
    <n v="14650.690452999999"/>
  </r>
  <r>
    <x v="1"/>
    <s v="UAR 996Y(Masaka)"/>
    <n v="5018.8211700000002"/>
    <n v="0"/>
    <n v="5018.8211700000002"/>
  </r>
  <r>
    <x v="1"/>
    <s v="UAJ 524X(Mubende)"/>
    <n v="12653.746158"/>
    <n v="0"/>
    <n v="12653.746158"/>
  </r>
  <r>
    <x v="1"/>
    <s v="UAJ 633X(Ibanda)"/>
    <n v="10347.589814999999"/>
    <n v="0"/>
    <n v="10347.589814999999"/>
  </r>
  <r>
    <x v="1"/>
    <s v="UBF 386Q(Ibanda)"/>
    <n v="7867.6202560000002"/>
    <n v="0"/>
    <n v="7867.6202560000002"/>
  </r>
  <r>
    <x v="1"/>
    <s v="UAV 956Z(Kasese)"/>
    <n v="14292.854535"/>
    <n v="0"/>
    <n v="14292.854535"/>
  </r>
  <r>
    <x v="1"/>
    <s v="UAR 995Y(Kasese)"/>
    <n v="1649.7537769999999"/>
    <n v="0"/>
    <n v="1649.7537769999999"/>
  </r>
  <r>
    <x v="1"/>
    <s v="UBG 761F(Kasese)"/>
    <n v="1341.9437290000001"/>
    <n v="0"/>
    <n v="1341.9437290000001"/>
  </r>
  <r>
    <x v="1"/>
    <s v="UAV 697Z(Masindi)"/>
    <n v="7784.7278489999999"/>
    <n v="0"/>
    <n v="7784.7278489999999"/>
  </r>
  <r>
    <x v="1"/>
    <s v="UBG 759F(Masindi)"/>
    <n v="3649.488292"/>
    <n v="0"/>
    <n v="3649.488292"/>
  </r>
  <r>
    <x v="1"/>
    <s v="UAR 839Y(Masindi)"/>
    <n v="617.00001899999995"/>
    <n v="0"/>
    <n v="617.00001899999995"/>
  </r>
  <r>
    <x v="1"/>
    <s v="UAV 684Z(Moroto)"/>
    <n v="5420.3703429999996"/>
    <n v="0"/>
    <n v="5420.3703429999996"/>
  </r>
  <r>
    <x v="1"/>
    <s v="UAJ 635X(Moroto)"/>
    <n v="3447.1025549999999"/>
    <n v="0"/>
    <n v="3447.1025549999999"/>
  </r>
  <r>
    <x v="1"/>
    <s v="UAR 992Y(Moroto)"/>
    <n v="3280.27088"/>
    <n v="0"/>
    <n v="3280.27088"/>
  </r>
  <r>
    <x v="1"/>
    <s v="UBF 383Q(Kitgum)"/>
    <n v="6766.0236759999998"/>
    <n v="0"/>
    <n v="6766.0236759999998"/>
  </r>
  <r>
    <x v="1"/>
    <s v="UAR 424Y(Kitgum)"/>
    <n v="4284.6689759999999"/>
    <n v="0"/>
    <n v="4284.6689759999999"/>
  </r>
  <r>
    <x v="1"/>
    <s v="UAR 423Y(Kampala)"/>
    <n v="7618.8469770000002"/>
    <n v="0"/>
    <n v="7618.8469770000002"/>
  </r>
  <r>
    <x v="1"/>
    <s v="UAR 707(Kabale)"/>
    <n v="2724.4372589999998"/>
    <n v="0"/>
    <n v="2724.4372589999998"/>
  </r>
  <r>
    <x v="1"/>
    <s v="UAV 665Z(Kabale)"/>
    <n v="2566.306047"/>
    <n v="0"/>
    <n v="2566.306047"/>
  </r>
  <r>
    <x v="1"/>
    <s v="UAR 644Y(Kabale)"/>
    <n v="1223.5622189999999"/>
    <n v="0"/>
    <n v="1223.5622189999999"/>
  </r>
  <r>
    <x v="1"/>
    <s v="UAV 660Z(Arua)"/>
    <n v="6004.5364440000003"/>
    <n v="0"/>
    <n v="6004.5364440000003"/>
  </r>
  <r>
    <x v="1"/>
    <s v="UAR 708Y(Kotido)"/>
    <n v="3630.3059149999999"/>
    <n v="0"/>
    <n v="3630.3059149999999"/>
  </r>
  <r>
    <x v="1"/>
    <s v="UAR 421Y(Kotido)"/>
    <n v="1141.371944"/>
    <n v="0"/>
    <n v="1141.371944"/>
  </r>
  <r>
    <x v="1"/>
    <s v="UAJ 732X(Luweero)"/>
    <n v="2979.648866"/>
    <n v="0"/>
    <n v="2979.648866"/>
  </r>
  <r>
    <x v="1"/>
    <s v="UAR 705Y(Luweero)"/>
    <n v="1289.7606470000001"/>
    <n v="0"/>
    <n v="1289.7606470000001"/>
  </r>
  <r>
    <x v="1"/>
    <s v="UAR 634Y(Moyo)"/>
    <n v="3597.1980119999998"/>
    <n v="0"/>
    <n v="3597.1980119999998"/>
  </r>
  <r>
    <x v="1"/>
    <s v="UBC 388B(Moyo)"/>
    <n v="1284.4409459999999"/>
    <n v="0"/>
    <n v="1284.4409459999999"/>
  </r>
  <r>
    <x v="1"/>
    <s v="UAR 417Y(Gulu)"/>
    <n v="1189.9689189999999"/>
    <n v="0"/>
    <n v="1189.968918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FCB8A-4AED-494F-B955-DB709A262A7F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9" firstHeaderRow="0" firstDataRow="1" firstDataCol="1"/>
  <pivotFields count="6">
    <pivotField dataField="1" showAll="0"/>
    <pivotField showAll="0"/>
    <pivotField showAll="0"/>
    <pivotField axis="axisRow" showAll="0">
      <items count="16">
        <item x="3"/>
        <item x="13"/>
        <item x="10"/>
        <item x="7"/>
        <item x="2"/>
        <item x="14"/>
        <item x="1"/>
        <item x="11"/>
        <item x="8"/>
        <item x="5"/>
        <item x="6"/>
        <item x="4"/>
        <item x="12"/>
        <item x="0"/>
        <item x="9"/>
        <item t="default"/>
      </items>
    </pivotField>
    <pivotField dataField="1" showAll="0"/>
    <pivotField dataField="1" numFmtId="164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Vehicle" fld="0" subtotal="count" baseField="0" baseItem="0"/>
    <dataField name="Sum of Actual Drops" fld="4" baseField="0" baseItem="0"/>
    <dataField name="Sum of False Drops" fld="5" baseField="0" baseItem="0"/>
    <dataField name="Sum of False Drops2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290CA-745B-4336-93B4-8AD81A8DC515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7" firstHeaderRow="0" firstDataRow="1" firstDataCol="1"/>
  <pivotFields count="6">
    <pivotField showAll="0"/>
    <pivotField showAll="0"/>
    <pivotField axis="axisRow" showAll="0">
      <items count="24">
        <item x="18"/>
        <item x="6"/>
        <item x="22"/>
        <item x="1"/>
        <item x="11"/>
        <item x="4"/>
        <item x="17"/>
        <item x="16"/>
        <item x="12"/>
        <item x="15"/>
        <item x="19"/>
        <item x="8"/>
        <item x="20"/>
        <item x="9"/>
        <item x="13"/>
        <item x="7"/>
        <item x="0"/>
        <item x="14"/>
        <item x="21"/>
        <item x="2"/>
        <item x="10"/>
        <item x="5"/>
        <item x="3"/>
        <item t="default"/>
      </items>
    </pivotField>
    <pivotField showAll="0"/>
    <pivotField showAll="0"/>
    <pivotField dataField="1" numFmtId="164"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alse Drops" fld="5" baseField="0" baseItem="0"/>
    <dataField name="Sum of False Drops2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7E436-3C6B-4233-9405-00AE7BE1E5B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0" firstDataRow="1" firstDataCol="1"/>
  <pivotFields count="6">
    <pivotField showAll="0"/>
    <pivotField axis="axisRow" showAll="0" sortType="descending">
      <items count="17">
        <item x="6"/>
        <item x="1"/>
        <item x="11"/>
        <item x="4"/>
        <item x="12"/>
        <item x="15"/>
        <item x="8"/>
        <item x="9"/>
        <item x="13"/>
        <item x="7"/>
        <item x="0"/>
        <item x="14"/>
        <item x="2"/>
        <item x="10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17">
    <i>
      <x v="10"/>
    </i>
    <i>
      <x v="1"/>
    </i>
    <i>
      <x v="12"/>
    </i>
    <i>
      <x v="15"/>
    </i>
    <i>
      <x v="3"/>
    </i>
    <i>
      <x v="14"/>
    </i>
    <i>
      <x/>
    </i>
    <i>
      <x v="9"/>
    </i>
    <i>
      <x v="6"/>
    </i>
    <i>
      <x v="7"/>
    </i>
    <i>
      <x v="13"/>
    </i>
    <i>
      <x v="2"/>
    </i>
    <i>
      <x v="4"/>
    </i>
    <i>
      <x v="8"/>
    </i>
    <i>
      <x v="1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alse Drops" fld="5" baseField="0" baseItem="0"/>
    <dataField name="Sum of False Drops2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B70CB-562B-4666-B92A-871CC763C6A6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K5" firstHeaderRow="0" firstDataRow="1" firstDataCol="1"/>
  <pivotFields count="5">
    <pivotField axis="axisRow" showAll="0">
      <items count="3">
        <item x="1"/>
        <item x="0"/>
        <item t="default"/>
      </items>
    </pivotField>
    <pivotField dataField="1" showAll="0"/>
    <pivotField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Vehicle" fld="1" subtotal="count" baseField="0" baseItem="0"/>
    <dataField name="Sum of Actual Drops" fld="3" baseField="0" baseItem="0"/>
    <dataField name="Sum of False Drops" fld="4" baseField="0" baseItem="0"/>
    <dataField name="Sum of False Drops2" fld="4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465CB-4CF3-473D-88C2-A574C792B6D5}" name="PivotTable2" cacheId="1" applyNumberFormats="0" applyBorderFormats="0" applyFontFormats="0" applyPatternFormats="0" applyAlignmentFormats="0" applyWidthHeightFormats="1" dataCaption="Values" updatedVersion="8" minRefreshableVersion="3" showDrill="0" useAutoFormatting="1" colGrandTotals="0" itemPrintTitles="1" createdVersion="8" indent="0" compact="0" compactData="0" multipleFieldFilters="0">
  <location ref="A3:H141" firstHeaderRow="1" firstDataRow="3" firstDataCol="2"/>
  <pivotFields count="6">
    <pivotField axis="axisCol" compact="0" outline="0" showAll="0" insertBlankRow="1">
      <items count="3">
        <item x="1"/>
        <item x="0"/>
        <item t="default"/>
      </items>
    </pivotField>
    <pivotField axis="axisRow" compact="0" outline="0" showAll="0" insertBlankRow="1">
      <items count="90">
        <item x="63"/>
        <item x="64"/>
        <item x="73"/>
        <item x="27"/>
        <item x="84"/>
        <item x="37"/>
        <item x="52"/>
        <item x="33"/>
        <item x="36"/>
        <item x="88"/>
        <item x="34"/>
        <item x="35"/>
        <item x="54"/>
        <item x="83"/>
        <item x="53"/>
        <item x="77"/>
        <item x="76"/>
        <item x="86"/>
        <item x="60"/>
        <item x="43"/>
        <item x="40"/>
        <item x="59"/>
        <item x="80"/>
        <item x="22"/>
        <item x="1"/>
        <item x="6"/>
        <item x="31"/>
        <item x="18"/>
        <item x="23"/>
        <item x="85"/>
        <item x="78"/>
        <item x="82"/>
        <item x="71"/>
        <item x="39"/>
        <item x="49"/>
        <item x="46"/>
        <item x="74"/>
        <item x="67"/>
        <item x="62"/>
        <item x="81"/>
        <item x="51"/>
        <item x="79"/>
        <item x="61"/>
        <item x="58"/>
        <item x="72"/>
        <item x="38"/>
        <item x="69"/>
        <item x="45"/>
        <item x="41"/>
        <item x="66"/>
        <item x="48"/>
        <item x="47"/>
        <item x="55"/>
        <item x="3"/>
        <item x="29"/>
        <item x="7"/>
        <item x="9"/>
        <item x="10"/>
        <item x="12"/>
        <item x="2"/>
        <item x="32"/>
        <item x="8"/>
        <item x="20"/>
        <item x="0"/>
        <item x="4"/>
        <item x="15"/>
        <item x="24"/>
        <item x="14"/>
        <item x="26"/>
        <item x="17"/>
        <item x="25"/>
        <item x="16"/>
        <item x="19"/>
        <item x="5"/>
        <item x="21"/>
        <item x="30"/>
        <item x="13"/>
        <item x="56"/>
        <item x="42"/>
        <item x="87"/>
        <item x="28"/>
        <item x="11"/>
        <item x="75"/>
        <item x="65"/>
        <item x="50"/>
        <item x="44"/>
        <item x="57"/>
        <item x="70"/>
        <item x="68"/>
        <item t="default"/>
      </items>
    </pivotField>
    <pivotField axis="axisRow" compact="0" outline="0" showAll="0" insertBlankRow="1" sortType="descending">
      <items count="24">
        <item x="13"/>
        <item x="3"/>
        <item x="17"/>
        <item x="0"/>
        <item x="8"/>
        <item x="2"/>
        <item x="12"/>
        <item x="11"/>
        <item x="9"/>
        <item x="22"/>
        <item x="14"/>
        <item x="5"/>
        <item x="15"/>
        <item x="6"/>
        <item x="10"/>
        <item x="4"/>
        <item x="18"/>
        <item x="21"/>
        <item x="16"/>
        <item x="19"/>
        <item x="7"/>
        <item x="20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dataField="1" compact="0" numFmtId="2" outline="0" showAll="0" insertBlankRow="1"/>
    <pivotField dataField="1" compact="0" outline="0" showAll="0" insertBlankRow="1"/>
    <pivotField dataField="1" compact="0" numFmtId="164" outline="0" showAll="0" insertBlankRow="1"/>
  </pivotFields>
  <rowFields count="2">
    <field x="2"/>
    <field x="1"/>
  </rowFields>
  <rowItems count="136">
    <i>
      <x v="16"/>
      <x v="5"/>
    </i>
    <i r="1">
      <x v="7"/>
    </i>
    <i r="1">
      <x v="8"/>
    </i>
    <i r="1">
      <x v="10"/>
    </i>
    <i r="1">
      <x v="11"/>
    </i>
    <i t="default">
      <x v="16"/>
    </i>
    <i t="blank">
      <x v="16"/>
    </i>
    <i>
      <x v="3"/>
      <x v="20"/>
    </i>
    <i r="1">
      <x v="33"/>
    </i>
    <i r="1">
      <x v="45"/>
    </i>
    <i r="1">
      <x v="63"/>
    </i>
    <i t="default">
      <x v="3"/>
    </i>
    <i t="blank">
      <x v="3"/>
    </i>
    <i>
      <x v="19"/>
      <x v="19"/>
    </i>
    <i r="1">
      <x v="48"/>
    </i>
    <i r="1">
      <x v="78"/>
    </i>
    <i t="default">
      <x v="19"/>
    </i>
    <i t="blank">
      <x v="19"/>
    </i>
    <i>
      <x v="5"/>
      <x v="34"/>
    </i>
    <i r="1">
      <x v="50"/>
    </i>
    <i r="1">
      <x v="51"/>
    </i>
    <i r="1">
      <x v="59"/>
    </i>
    <i t="default">
      <x v="5"/>
    </i>
    <i t="blank">
      <x v="5"/>
    </i>
    <i>
      <x v="22"/>
      <x v="24"/>
    </i>
    <i r="1">
      <x v="35"/>
    </i>
    <i r="1">
      <x v="47"/>
    </i>
    <i r="1">
      <x v="85"/>
    </i>
    <i t="default">
      <x v="22"/>
    </i>
    <i t="blank">
      <x v="22"/>
    </i>
    <i>
      <x v="21"/>
      <x v="40"/>
    </i>
    <i r="1">
      <x v="84"/>
    </i>
    <i t="default">
      <x v="21"/>
    </i>
    <i t="blank">
      <x v="21"/>
    </i>
    <i>
      <x v="1"/>
      <x v="6"/>
    </i>
    <i r="1">
      <x v="14"/>
    </i>
    <i r="1">
      <x v="53"/>
    </i>
    <i r="1">
      <x v="64"/>
    </i>
    <i t="default">
      <x v="1"/>
    </i>
    <i t="blank">
      <x v="1"/>
    </i>
    <i>
      <x v="15"/>
      <x v="12"/>
    </i>
    <i r="1">
      <x v="52"/>
    </i>
    <i r="1">
      <x v="73"/>
    </i>
    <i r="1">
      <x v="77"/>
    </i>
    <i r="1">
      <x v="86"/>
    </i>
    <i t="default">
      <x v="15"/>
    </i>
    <i t="blank">
      <x v="15"/>
    </i>
    <i>
      <x v="11"/>
      <x v="18"/>
    </i>
    <i r="1">
      <x v="21"/>
    </i>
    <i r="1">
      <x v="25"/>
    </i>
    <i r="1">
      <x v="43"/>
    </i>
    <i r="1">
      <x v="55"/>
    </i>
    <i r="1">
      <x v="61"/>
    </i>
    <i t="default">
      <x v="11"/>
    </i>
    <i t="blank">
      <x v="11"/>
    </i>
    <i>
      <x v="13"/>
      <x v="38"/>
    </i>
    <i r="1">
      <x v="42"/>
    </i>
    <i r="1">
      <x v="56"/>
    </i>
    <i r="1">
      <x v="57"/>
    </i>
    <i t="default">
      <x v="13"/>
    </i>
    <i t="blank">
      <x v="13"/>
    </i>
    <i>
      <x v="4"/>
      <x v="1"/>
    </i>
    <i r="1">
      <x v="67"/>
    </i>
    <i r="1">
      <x v="76"/>
    </i>
    <i r="1">
      <x v="83"/>
    </i>
    <i t="default">
      <x v="4"/>
    </i>
    <i t="blank">
      <x v="4"/>
    </i>
    <i>
      <x v="8"/>
      <x v="37"/>
    </i>
    <i r="1">
      <x v="49"/>
    </i>
    <i r="1">
      <x v="65"/>
    </i>
    <i r="1">
      <x v="69"/>
    </i>
    <i r="1">
      <x v="71"/>
    </i>
    <i r="1">
      <x v="88"/>
    </i>
    <i t="default">
      <x v="8"/>
    </i>
    <i t="blank">
      <x v="8"/>
    </i>
    <i>
      <x v="20"/>
      <x/>
    </i>
    <i r="1">
      <x v="58"/>
    </i>
    <i r="1">
      <x v="81"/>
    </i>
    <i t="default">
      <x v="20"/>
    </i>
    <i t="blank">
      <x v="20"/>
    </i>
    <i>
      <x v="17"/>
      <x v="2"/>
    </i>
    <i r="1">
      <x v="36"/>
    </i>
    <i r="1">
      <x v="44"/>
    </i>
    <i t="default">
      <x v="17"/>
    </i>
    <i t="blank">
      <x v="17"/>
    </i>
    <i>
      <x v="14"/>
      <x v="27"/>
    </i>
    <i r="1">
      <x v="32"/>
    </i>
    <i r="1">
      <x v="46"/>
    </i>
    <i r="1">
      <x v="62"/>
    </i>
    <i r="1">
      <x v="72"/>
    </i>
    <i r="1">
      <x v="74"/>
    </i>
    <i r="1">
      <x v="87"/>
    </i>
    <i t="default">
      <x v="14"/>
    </i>
    <i t="blank">
      <x v="14"/>
    </i>
    <i>
      <x v="9"/>
      <x v="16"/>
    </i>
    <i r="1">
      <x v="82"/>
    </i>
    <i t="default">
      <x v="9"/>
    </i>
    <i t="blank">
      <x v="9"/>
    </i>
    <i>
      <x v="7"/>
      <x v="15"/>
    </i>
    <i r="1">
      <x v="23"/>
    </i>
    <i t="default">
      <x v="7"/>
    </i>
    <i t="blank">
      <x v="7"/>
    </i>
    <i>
      <x v="6"/>
      <x v="22"/>
    </i>
    <i r="1">
      <x v="28"/>
    </i>
    <i r="1">
      <x v="30"/>
    </i>
    <i r="1">
      <x v="41"/>
    </i>
    <i r="1">
      <x v="66"/>
    </i>
    <i r="1">
      <x v="70"/>
    </i>
    <i t="default">
      <x v="6"/>
    </i>
    <i t="blank">
      <x v="6"/>
    </i>
    <i>
      <x/>
      <x v="39"/>
    </i>
    <i r="1">
      <x v="68"/>
    </i>
    <i t="default">
      <x/>
    </i>
    <i t="blank">
      <x/>
    </i>
    <i>
      <x v="18"/>
      <x v="17"/>
    </i>
    <i r="1">
      <x v="75"/>
    </i>
    <i r="1">
      <x v="79"/>
    </i>
    <i t="default">
      <x v="18"/>
    </i>
    <i t="blank">
      <x v="18"/>
    </i>
    <i>
      <x v="10"/>
      <x v="3"/>
    </i>
    <i r="1">
      <x v="13"/>
    </i>
    <i r="1">
      <x v="31"/>
    </i>
    <i t="default">
      <x v="10"/>
    </i>
    <i t="blank">
      <x v="10"/>
    </i>
    <i>
      <x v="12"/>
      <x v="4"/>
    </i>
    <i r="1">
      <x v="29"/>
    </i>
    <i r="1">
      <x v="54"/>
    </i>
    <i r="1">
      <x v="80"/>
    </i>
    <i t="default">
      <x v="12"/>
    </i>
    <i t="blank">
      <x v="12"/>
    </i>
    <i>
      <x v="2"/>
      <x v="9"/>
    </i>
    <i r="1">
      <x v="26"/>
    </i>
    <i r="1">
      <x v="60"/>
    </i>
    <i t="default">
      <x v="2"/>
    </i>
    <i t="blank">
      <x v="2"/>
    </i>
    <i t="grand">
      <x/>
    </i>
  </rowItems>
  <colFields count="2">
    <field x="0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dataFields count="3">
    <dataField name="Sum of Total Drops" fld="3" baseField="0" baseItem="0"/>
    <dataField name="Sum of Actual Drops" fld="4" baseField="0" baseItem="0"/>
    <dataField name="Sum of False Drops" fld="5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5DAE-EDA3-4991-9634-779B2B38A89C}">
  <dimension ref="B1:J31"/>
  <sheetViews>
    <sheetView tabSelected="1" workbookViewId="0">
      <selection activeCell="K13" sqref="K13"/>
    </sheetView>
  </sheetViews>
  <sheetFormatPr defaultRowHeight="14.5" x14ac:dyDescent="0.35"/>
  <cols>
    <col min="2" max="2" width="19.08984375" bestFit="1" customWidth="1"/>
    <col min="3" max="3" width="12.6328125" bestFit="1" customWidth="1"/>
    <col min="4" max="4" width="21.08984375" bestFit="1" customWidth="1"/>
    <col min="5" max="5" width="15.453125" bestFit="1" customWidth="1"/>
    <col min="6" max="6" width="31.26953125" bestFit="1" customWidth="1"/>
    <col min="8" max="8" width="10.7265625" bestFit="1" customWidth="1"/>
    <col min="9" max="9" width="10.453125" bestFit="1" customWidth="1"/>
    <col min="10" max="10" width="15.453125" bestFit="1" customWidth="1"/>
    <col min="11" max="11" width="16.81640625" bestFit="1" customWidth="1"/>
    <col min="12" max="12" width="17.90625" bestFit="1" customWidth="1"/>
  </cols>
  <sheetData>
    <row r="1" spans="2:10" x14ac:dyDescent="0.35">
      <c r="B1" s="5" t="s">
        <v>174</v>
      </c>
    </row>
    <row r="2" spans="2:10" x14ac:dyDescent="0.35">
      <c r="B2" s="6">
        <v>501989.18894799991</v>
      </c>
      <c r="D2" s="11">
        <f>D4/B2</f>
        <v>1</v>
      </c>
      <c r="E2" s="9">
        <f>E4/B2</f>
        <v>1.0914577685392263E-3</v>
      </c>
      <c r="F2" s="9">
        <f>F4/B2</f>
        <v>0.99890856424787133</v>
      </c>
      <c r="H2" s="2" t="s">
        <v>0</v>
      </c>
      <c r="I2" s="2" t="s">
        <v>140</v>
      </c>
      <c r="J2" s="2" t="s">
        <v>151</v>
      </c>
    </row>
    <row r="3" spans="2:10" x14ac:dyDescent="0.35">
      <c r="D3" s="2" t="s">
        <v>149</v>
      </c>
      <c r="E3" s="2" t="s">
        <v>150</v>
      </c>
      <c r="F3" s="2" t="s">
        <v>140</v>
      </c>
      <c r="H3" s="1" t="s">
        <v>2</v>
      </c>
      <c r="I3" s="3">
        <v>59586.663162000004</v>
      </c>
      <c r="J3" s="9">
        <v>0.11883078732309815</v>
      </c>
    </row>
    <row r="4" spans="2:10" x14ac:dyDescent="0.35">
      <c r="D4" s="3">
        <v>501989.18894799991</v>
      </c>
      <c r="E4" s="1">
        <v>547.9</v>
      </c>
      <c r="F4" s="3">
        <v>501441.3</v>
      </c>
      <c r="H4" s="1" t="s">
        <v>9</v>
      </c>
      <c r="I4" s="3">
        <v>52236.419618999993</v>
      </c>
      <c r="J4" s="9">
        <v>0.10417255373722717</v>
      </c>
    </row>
    <row r="5" spans="2:10" x14ac:dyDescent="0.35">
      <c r="D5" s="6"/>
      <c r="F5" s="6"/>
      <c r="H5" s="1" t="s">
        <v>15</v>
      </c>
      <c r="I5" s="3">
        <v>44098.948566999999</v>
      </c>
      <c r="J5" s="9">
        <v>8.794439057764368E-2</v>
      </c>
    </row>
    <row r="6" spans="2:10" x14ac:dyDescent="0.35">
      <c r="D6" s="6"/>
      <c r="F6" s="6"/>
      <c r="H6" s="1" t="s">
        <v>20</v>
      </c>
      <c r="I6" s="3">
        <v>38357.407963999998</v>
      </c>
      <c r="J6" s="9">
        <v>7.6494315106105465E-2</v>
      </c>
    </row>
    <row r="7" spans="2:10" x14ac:dyDescent="0.35">
      <c r="H7" s="1" t="s">
        <v>26</v>
      </c>
      <c r="I7" s="3">
        <v>38075.475372000001</v>
      </c>
      <c r="J7" s="9">
        <v>7.5932070635588336E-2</v>
      </c>
    </row>
    <row r="8" spans="2:10" x14ac:dyDescent="0.35">
      <c r="B8" s="2" t="s">
        <v>187</v>
      </c>
      <c r="C8" s="2" t="s">
        <v>152</v>
      </c>
      <c r="D8" s="2" t="s">
        <v>153</v>
      </c>
      <c r="E8" s="2" t="s">
        <v>140</v>
      </c>
      <c r="F8" s="2" t="s">
        <v>188</v>
      </c>
      <c r="H8" s="1" t="s">
        <v>32</v>
      </c>
      <c r="I8" s="3">
        <v>36122.302466000001</v>
      </c>
      <c r="J8" s="9">
        <v>7.2036952804151552E-2</v>
      </c>
    </row>
    <row r="9" spans="2:10" x14ac:dyDescent="0.35">
      <c r="B9" s="1" t="s">
        <v>186</v>
      </c>
      <c r="C9" s="1">
        <v>56</v>
      </c>
      <c r="D9" s="1">
        <v>443.2</v>
      </c>
      <c r="E9" s="3">
        <v>479433.03676000016</v>
      </c>
      <c r="F9" s="9">
        <v>0.95611001193345602</v>
      </c>
      <c r="H9" s="1" t="s">
        <v>36</v>
      </c>
      <c r="I9" s="3">
        <v>33665.808169000004</v>
      </c>
      <c r="J9" s="9">
        <v>6.7138085576537318E-2</v>
      </c>
    </row>
    <row r="10" spans="2:10" x14ac:dyDescent="0.35">
      <c r="B10" s="1" t="s">
        <v>1</v>
      </c>
      <c r="C10" s="1">
        <v>33</v>
      </c>
      <c r="D10" s="1">
        <v>104.7</v>
      </c>
      <c r="E10" s="3">
        <v>22008.252187999999</v>
      </c>
      <c r="F10" s="9">
        <v>4.3889988066543657E-2</v>
      </c>
      <c r="H10" s="1" t="s">
        <v>42</v>
      </c>
      <c r="I10" s="3">
        <v>22413.893476000001</v>
      </c>
      <c r="J10" s="9">
        <v>4.4698938779100701E-2</v>
      </c>
    </row>
    <row r="11" spans="2:10" x14ac:dyDescent="0.35">
      <c r="B11" s="2" t="s">
        <v>137</v>
      </c>
      <c r="C11" s="2">
        <v>89</v>
      </c>
      <c r="D11" s="2">
        <v>547.9</v>
      </c>
      <c r="E11" s="4">
        <v>501441.28894800018</v>
      </c>
      <c r="F11" s="10">
        <v>1</v>
      </c>
      <c r="H11" s="1" t="s">
        <v>49</v>
      </c>
      <c r="I11" s="3">
        <v>21283.559739000004</v>
      </c>
      <c r="J11" s="9">
        <v>4.2444769124720262E-2</v>
      </c>
    </row>
    <row r="12" spans="2:10" x14ac:dyDescent="0.35">
      <c r="D12" s="8"/>
      <c r="H12" s="1" t="s">
        <v>57</v>
      </c>
      <c r="I12" s="3">
        <v>19765.003665999997</v>
      </c>
      <c r="J12" s="9">
        <v>3.941638652745575E-2</v>
      </c>
    </row>
    <row r="13" spans="2:10" x14ac:dyDescent="0.35">
      <c r="D13" s="8"/>
      <c r="H13" s="1" t="s">
        <v>63</v>
      </c>
      <c r="I13" s="3">
        <v>18932.404014000003</v>
      </c>
      <c r="J13" s="9">
        <v>3.7755973493366062E-2</v>
      </c>
    </row>
    <row r="14" spans="2:10" x14ac:dyDescent="0.35">
      <c r="H14" s="1" t="s">
        <v>68</v>
      </c>
      <c r="I14" s="3">
        <v>18460.869314</v>
      </c>
      <c r="J14" s="9">
        <v>3.6815614750691998E-2</v>
      </c>
    </row>
    <row r="15" spans="2:10" x14ac:dyDescent="0.35">
      <c r="B15" s="17" t="s">
        <v>155</v>
      </c>
      <c r="C15" s="17" t="s">
        <v>152</v>
      </c>
      <c r="D15" s="17" t="s">
        <v>172</v>
      </c>
      <c r="E15" s="17" t="s">
        <v>140</v>
      </c>
      <c r="F15" s="17" t="s">
        <v>175</v>
      </c>
      <c r="H15" s="1" t="s">
        <v>74</v>
      </c>
      <c r="I15" s="3">
        <v>17511.996709999996</v>
      </c>
      <c r="J15" s="9">
        <v>3.4923324217555618E-2</v>
      </c>
    </row>
    <row r="16" spans="2:10" x14ac:dyDescent="0.35">
      <c r="B16" s="18" t="s">
        <v>156</v>
      </c>
      <c r="C16" s="25">
        <v>25</v>
      </c>
      <c r="D16" s="23">
        <v>443.2</v>
      </c>
      <c r="E16" s="19">
        <v>237837.25057899996</v>
      </c>
      <c r="F16" s="20">
        <v>0.47430727349550972</v>
      </c>
      <c r="H16" s="1" t="s">
        <v>82</v>
      </c>
      <c r="I16" s="3">
        <v>17307.849657999999</v>
      </c>
      <c r="J16" s="9">
        <v>3.4516203670246305E-2</v>
      </c>
    </row>
    <row r="17" spans="2:10" x14ac:dyDescent="0.35">
      <c r="B17" s="18" t="s">
        <v>160</v>
      </c>
      <c r="C17" s="25">
        <v>10</v>
      </c>
      <c r="D17" s="23">
        <v>0</v>
      </c>
      <c r="E17" s="19">
        <v>86859.214931999988</v>
      </c>
      <c r="F17" s="20">
        <v>0.17321911227977754</v>
      </c>
      <c r="H17" s="1" t="s">
        <v>91</v>
      </c>
      <c r="I17" s="3">
        <v>12147.743778</v>
      </c>
      <c r="J17" s="9">
        <v>2.4225655217753186E-2</v>
      </c>
    </row>
    <row r="18" spans="2:10" x14ac:dyDescent="0.35">
      <c r="B18" s="18" t="s">
        <v>180</v>
      </c>
      <c r="C18" s="25">
        <v>2</v>
      </c>
      <c r="D18" s="23">
        <v>0</v>
      </c>
      <c r="E18" s="19">
        <v>64052.150567999997</v>
      </c>
      <c r="F18" s="20">
        <v>0.12773609190096485</v>
      </c>
      <c r="H18" s="1" t="s">
        <v>96</v>
      </c>
      <c r="I18" s="3">
        <v>11050.692652</v>
      </c>
      <c r="J18" s="9">
        <v>2.2037859457452787E-2</v>
      </c>
    </row>
    <row r="19" spans="2:10" x14ac:dyDescent="0.35">
      <c r="B19" s="18" t="s">
        <v>179</v>
      </c>
      <c r="C19" s="25">
        <v>6</v>
      </c>
      <c r="D19" s="23">
        <v>0</v>
      </c>
      <c r="E19" s="19">
        <v>41891.813663999994</v>
      </c>
      <c r="F19" s="20">
        <v>8.3542808674345562E-2</v>
      </c>
      <c r="H19" s="1" t="s">
        <v>100</v>
      </c>
      <c r="I19" s="3">
        <v>8581.1645119999994</v>
      </c>
      <c r="J19" s="9">
        <v>1.7112999469993534E-2</v>
      </c>
    </row>
    <row r="20" spans="2:10" x14ac:dyDescent="0.35">
      <c r="B20" s="18" t="s">
        <v>165</v>
      </c>
      <c r="C20" s="25">
        <v>4</v>
      </c>
      <c r="D20" s="23">
        <v>0</v>
      </c>
      <c r="E20" s="19">
        <v>13128.491901000001</v>
      </c>
      <c r="F20" s="20">
        <v>2.6181513549757646E-2</v>
      </c>
      <c r="H20" s="1" t="s">
        <v>104</v>
      </c>
      <c r="I20" s="3">
        <v>8435.89221</v>
      </c>
      <c r="J20" s="9">
        <v>1.6823289976176672E-2</v>
      </c>
    </row>
    <row r="21" spans="2:10" x14ac:dyDescent="0.35">
      <c r="B21" s="18" t="s">
        <v>181</v>
      </c>
      <c r="C21" s="25">
        <v>1</v>
      </c>
      <c r="D21" s="23">
        <v>0</v>
      </c>
      <c r="E21" s="19">
        <v>10347.589814999999</v>
      </c>
      <c r="F21" s="20">
        <v>2.0635695629908642E-2</v>
      </c>
      <c r="H21" s="1" t="s">
        <v>112</v>
      </c>
      <c r="I21" s="3">
        <v>6199.6372890000002</v>
      </c>
      <c r="J21" s="9">
        <v>1.2363635435778621E-2</v>
      </c>
    </row>
    <row r="22" spans="2:10" x14ac:dyDescent="0.35">
      <c r="B22" s="18" t="s">
        <v>162</v>
      </c>
      <c r="C22" s="25">
        <v>7</v>
      </c>
      <c r="D22" s="23">
        <v>33</v>
      </c>
      <c r="E22" s="19">
        <v>9337.5004829999998</v>
      </c>
      <c r="F22" s="20">
        <v>1.8621323550339526E-2</v>
      </c>
      <c r="H22" s="1" t="s">
        <v>116</v>
      </c>
      <c r="I22" s="3">
        <v>5634.4794349999993</v>
      </c>
      <c r="J22" s="9">
        <v>1.1236568585767775E-2</v>
      </c>
    </row>
    <row r="23" spans="2:10" x14ac:dyDescent="0.35">
      <c r="B23" s="18" t="s">
        <v>157</v>
      </c>
      <c r="C23" s="25">
        <v>5</v>
      </c>
      <c r="D23" s="23">
        <v>0</v>
      </c>
      <c r="E23" s="19">
        <v>8518.2962159999988</v>
      </c>
      <c r="F23" s="20">
        <v>1.6987624281739902E-2</v>
      </c>
      <c r="H23" s="1" t="s">
        <v>121</v>
      </c>
      <c r="I23" s="3">
        <v>5151.6523840000009</v>
      </c>
      <c r="J23" s="9">
        <v>1.0273690056133834E-2</v>
      </c>
    </row>
    <row r="24" spans="2:10" x14ac:dyDescent="0.35">
      <c r="B24" s="18" t="s">
        <v>158</v>
      </c>
      <c r="C24" s="25">
        <v>2</v>
      </c>
      <c r="D24" s="23">
        <v>0</v>
      </c>
      <c r="E24" s="19">
        <v>7475.5136409999996</v>
      </c>
      <c r="F24" s="20">
        <v>1.4908053656058663E-2</v>
      </c>
      <c r="H24" s="1" t="s">
        <v>127</v>
      </c>
      <c r="I24" s="3">
        <v>4916.2328989999996</v>
      </c>
      <c r="J24" s="9">
        <v>9.8042044150652655E-3</v>
      </c>
    </row>
    <row r="25" spans="2:10" x14ac:dyDescent="0.35">
      <c r="B25" s="18" t="s">
        <v>161</v>
      </c>
      <c r="C25" s="25">
        <v>14</v>
      </c>
      <c r="D25" s="23">
        <v>0</v>
      </c>
      <c r="E25" s="19">
        <v>6282.4947980000006</v>
      </c>
      <c r="F25" s="20">
        <v>1.2528874140341288E-2</v>
      </c>
      <c r="H25" s="1" t="s">
        <v>132</v>
      </c>
      <c r="I25" s="3">
        <v>1505.1918929999999</v>
      </c>
      <c r="J25" s="9">
        <v>3.0017310623898182E-3</v>
      </c>
    </row>
    <row r="26" spans="2:10" x14ac:dyDescent="0.35">
      <c r="B26" s="18" t="s">
        <v>166</v>
      </c>
      <c r="C26" s="25">
        <v>1</v>
      </c>
      <c r="D26" s="23">
        <v>0</v>
      </c>
      <c r="E26" s="19">
        <v>6245.0368589999998</v>
      </c>
      <c r="F26" s="20">
        <v>1.2454173592489343E-2</v>
      </c>
      <c r="H26" s="2" t="s">
        <v>137</v>
      </c>
      <c r="I26" s="4">
        <v>501441.28894800006</v>
      </c>
      <c r="J26" s="10">
        <v>1</v>
      </c>
    </row>
    <row r="27" spans="2:10" x14ac:dyDescent="0.35">
      <c r="B27" s="18" t="s">
        <v>163</v>
      </c>
      <c r="C27" s="25">
        <v>8</v>
      </c>
      <c r="D27" s="23">
        <v>71.7</v>
      </c>
      <c r="E27" s="19">
        <v>4278.2800050000005</v>
      </c>
      <c r="F27" s="20">
        <v>8.5319659535329218E-3</v>
      </c>
    </row>
    <row r="28" spans="2:10" x14ac:dyDescent="0.35">
      <c r="B28" s="18" t="s">
        <v>164</v>
      </c>
      <c r="C28" s="25">
        <v>1</v>
      </c>
      <c r="D28" s="23">
        <v>0</v>
      </c>
      <c r="E28" s="19">
        <v>3774.747895</v>
      </c>
      <c r="F28" s="20">
        <v>7.5277963306915581E-3</v>
      </c>
    </row>
    <row r="29" spans="2:10" x14ac:dyDescent="0.35">
      <c r="B29" s="18" t="s">
        <v>168</v>
      </c>
      <c r="C29" s="25">
        <v>2</v>
      </c>
      <c r="D29" s="23">
        <v>0</v>
      </c>
      <c r="E29" s="19">
        <v>1309.1424419999998</v>
      </c>
      <c r="F29" s="20">
        <v>2.6107591673324676E-3</v>
      </c>
    </row>
    <row r="30" spans="2:10" x14ac:dyDescent="0.35">
      <c r="B30" s="18" t="s">
        <v>167</v>
      </c>
      <c r="C30" s="25">
        <v>1</v>
      </c>
      <c r="D30" s="23">
        <v>0</v>
      </c>
      <c r="E30" s="19">
        <v>103.76515000000001</v>
      </c>
      <c r="F30" s="20">
        <v>2.0693379721022645E-4</v>
      </c>
    </row>
    <row r="31" spans="2:10" x14ac:dyDescent="0.35">
      <c r="B31" s="17" t="s">
        <v>137</v>
      </c>
      <c r="C31" s="21">
        <v>89</v>
      </c>
      <c r="D31" s="24">
        <v>547.90000000000009</v>
      </c>
      <c r="E31" s="21">
        <v>501441.288948</v>
      </c>
      <c r="F31" s="22">
        <v>1</v>
      </c>
    </row>
  </sheetData>
  <sortState xmlns:xlrd2="http://schemas.microsoft.com/office/spreadsheetml/2017/richdata2" ref="B16:F30">
    <sortCondition descending="1" ref="F16:F3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C545-29DA-4FA2-82E7-10B6711296ED}">
  <dimension ref="A3:H141"/>
  <sheetViews>
    <sheetView workbookViewId="0">
      <selection activeCell="J6" sqref="J6"/>
    </sheetView>
  </sheetViews>
  <sheetFormatPr defaultRowHeight="14.5" x14ac:dyDescent="0.35"/>
  <cols>
    <col min="1" max="1" width="22.81640625" bestFit="1" customWidth="1"/>
    <col min="2" max="2" width="19" bestFit="1" customWidth="1"/>
    <col min="3" max="8" width="18" bestFit="1" customWidth="1"/>
    <col min="9" max="9" width="22.81640625" bestFit="1" customWidth="1"/>
    <col min="10" max="10" width="21.7265625" bestFit="1" customWidth="1"/>
    <col min="11" max="11" width="11.81640625" bestFit="1" customWidth="1"/>
  </cols>
  <sheetData>
    <row r="3" spans="1:8" x14ac:dyDescent="0.35">
      <c r="C3" s="13" t="s">
        <v>185</v>
      </c>
      <c r="D3" s="13" t="s">
        <v>191</v>
      </c>
    </row>
    <row r="4" spans="1:8" x14ac:dyDescent="0.35">
      <c r="C4" t="s">
        <v>186</v>
      </c>
      <c r="F4" t="s">
        <v>1</v>
      </c>
    </row>
    <row r="5" spans="1:8" x14ac:dyDescent="0.35">
      <c r="A5" s="13" t="s">
        <v>0</v>
      </c>
      <c r="B5" s="13" t="s">
        <v>190</v>
      </c>
      <c r="C5" t="s">
        <v>189</v>
      </c>
      <c r="D5" t="s">
        <v>183</v>
      </c>
      <c r="E5" t="s">
        <v>170</v>
      </c>
      <c r="F5" t="s">
        <v>189</v>
      </c>
      <c r="G5" t="s">
        <v>183</v>
      </c>
      <c r="H5" t="s">
        <v>170</v>
      </c>
    </row>
    <row r="6" spans="1:8" x14ac:dyDescent="0.35">
      <c r="A6" t="s">
        <v>2</v>
      </c>
      <c r="B6" t="s">
        <v>3</v>
      </c>
      <c r="C6" s="6">
        <v>3537.2574850000001</v>
      </c>
      <c r="D6" s="6">
        <v>0</v>
      </c>
      <c r="E6" s="6">
        <v>3537.2574850000001</v>
      </c>
      <c r="F6" s="6"/>
      <c r="G6" s="6"/>
      <c r="H6" s="6"/>
    </row>
    <row r="7" spans="1:8" x14ac:dyDescent="0.35">
      <c r="B7" t="s">
        <v>4</v>
      </c>
      <c r="C7" s="6">
        <v>33924.468128</v>
      </c>
      <c r="D7" s="6">
        <v>0</v>
      </c>
      <c r="E7" s="6">
        <v>33924.468128</v>
      </c>
      <c r="F7" s="6"/>
      <c r="G7" s="6"/>
      <c r="H7" s="6"/>
    </row>
    <row r="8" spans="1:8" x14ac:dyDescent="0.35">
      <c r="B8" t="s">
        <v>5</v>
      </c>
      <c r="C8" s="6">
        <v>4525.1717550000003</v>
      </c>
      <c r="D8" s="6">
        <v>0</v>
      </c>
      <c r="E8" s="6">
        <v>4525.1717550000003</v>
      </c>
      <c r="F8" s="6"/>
      <c r="G8" s="6"/>
      <c r="H8" s="6"/>
    </row>
    <row r="9" spans="1:8" x14ac:dyDescent="0.35">
      <c r="B9" t="s">
        <v>6</v>
      </c>
      <c r="C9" s="6">
        <v>10466.827206</v>
      </c>
      <c r="D9" s="6">
        <v>0</v>
      </c>
      <c r="E9" s="6">
        <v>10466.827206</v>
      </c>
      <c r="F9" s="6"/>
      <c r="G9" s="6"/>
      <c r="H9" s="6"/>
    </row>
    <row r="10" spans="1:8" x14ac:dyDescent="0.35">
      <c r="B10" t="s">
        <v>7</v>
      </c>
      <c r="C10" s="6">
        <v>7132.938588</v>
      </c>
      <c r="D10" s="6">
        <v>0</v>
      </c>
      <c r="E10" s="6">
        <v>7132.938588</v>
      </c>
      <c r="F10" s="6"/>
      <c r="G10" s="6"/>
      <c r="H10" s="6"/>
    </row>
    <row r="11" spans="1:8" x14ac:dyDescent="0.35">
      <c r="A11" t="s">
        <v>8</v>
      </c>
      <c r="C11" s="6">
        <v>59586.663162000004</v>
      </c>
      <c r="D11" s="6">
        <v>0</v>
      </c>
      <c r="E11" s="6">
        <v>59586.663162000004</v>
      </c>
      <c r="F11" s="6"/>
      <c r="G11" s="6"/>
      <c r="H11" s="6"/>
    </row>
    <row r="12" spans="1:8" x14ac:dyDescent="0.35">
      <c r="C12" s="6"/>
      <c r="D12" s="6"/>
      <c r="E12" s="6"/>
      <c r="F12" s="6"/>
      <c r="G12" s="6"/>
      <c r="H12" s="6"/>
    </row>
    <row r="13" spans="1:8" x14ac:dyDescent="0.35">
      <c r="A13" t="s">
        <v>9</v>
      </c>
      <c r="B13" t="s">
        <v>10</v>
      </c>
      <c r="C13" s="6">
        <v>8493.2935610000004</v>
      </c>
      <c r="D13" s="6">
        <v>0</v>
      </c>
      <c r="E13" s="6">
        <v>8493.2935610000004</v>
      </c>
      <c r="F13" s="6"/>
      <c r="G13" s="6"/>
      <c r="H13" s="6"/>
    </row>
    <row r="14" spans="1:8" x14ac:dyDescent="0.35">
      <c r="B14" t="s">
        <v>11</v>
      </c>
      <c r="C14" s="6">
        <v>16408.512911999998</v>
      </c>
      <c r="D14" s="6">
        <v>0</v>
      </c>
      <c r="E14" s="6">
        <v>16408.512911999998</v>
      </c>
      <c r="F14" s="6"/>
      <c r="G14" s="6"/>
      <c r="H14" s="6"/>
    </row>
    <row r="15" spans="1:8" x14ac:dyDescent="0.35">
      <c r="B15" t="s">
        <v>12</v>
      </c>
      <c r="C15" s="6">
        <v>26470.130835</v>
      </c>
      <c r="D15" s="6">
        <v>0</v>
      </c>
      <c r="E15" s="6">
        <v>26470.130835</v>
      </c>
      <c r="F15" s="6"/>
      <c r="G15" s="6"/>
      <c r="H15" s="6"/>
    </row>
    <row r="16" spans="1:8" x14ac:dyDescent="0.35">
      <c r="B16" t="s">
        <v>13</v>
      </c>
      <c r="C16" s="6"/>
      <c r="D16" s="6"/>
      <c r="E16" s="6"/>
      <c r="F16" s="6">
        <v>864.48231099999998</v>
      </c>
      <c r="G16" s="6">
        <v>0</v>
      </c>
      <c r="H16" s="6">
        <v>864.48231099999998</v>
      </c>
    </row>
    <row r="17" spans="1:8" x14ac:dyDescent="0.35">
      <c r="A17" t="s">
        <v>14</v>
      </c>
      <c r="C17" s="6">
        <v>51371.937307999993</v>
      </c>
      <c r="D17" s="6">
        <v>0</v>
      </c>
      <c r="E17" s="6">
        <v>51371.937307999993</v>
      </c>
      <c r="F17" s="6">
        <v>864.48231099999998</v>
      </c>
      <c r="G17" s="6">
        <v>0</v>
      </c>
      <c r="H17" s="6">
        <v>864.48231099999998</v>
      </c>
    </row>
    <row r="18" spans="1:8" x14ac:dyDescent="0.35">
      <c r="C18" s="6"/>
      <c r="D18" s="6"/>
      <c r="E18" s="6"/>
      <c r="F18" s="6"/>
      <c r="G18" s="6"/>
      <c r="H18" s="6"/>
    </row>
    <row r="19" spans="1:8" x14ac:dyDescent="0.35">
      <c r="A19" t="s">
        <v>15</v>
      </c>
      <c r="B19" t="s">
        <v>16</v>
      </c>
      <c r="C19" s="6">
        <v>4768.1482850000002</v>
      </c>
      <c r="D19" s="6">
        <v>0</v>
      </c>
      <c r="E19" s="6">
        <v>4768.1482850000002</v>
      </c>
      <c r="F19" s="6"/>
      <c r="G19" s="6"/>
      <c r="H19" s="6"/>
    </row>
    <row r="20" spans="1:8" x14ac:dyDescent="0.35">
      <c r="B20" t="s">
        <v>17</v>
      </c>
      <c r="C20" s="6">
        <v>29613.230842000001</v>
      </c>
      <c r="D20" s="6">
        <v>0</v>
      </c>
      <c r="E20" s="6">
        <v>29613.230842000001</v>
      </c>
      <c r="F20" s="6"/>
      <c r="G20" s="6"/>
      <c r="H20" s="6"/>
    </row>
    <row r="21" spans="1:8" x14ac:dyDescent="0.35">
      <c r="B21" t="s">
        <v>18</v>
      </c>
      <c r="C21" s="6">
        <v>10160.76944</v>
      </c>
      <c r="D21" s="6">
        <v>443.2</v>
      </c>
      <c r="E21" s="6">
        <v>9717.5694399999993</v>
      </c>
      <c r="F21" s="6"/>
      <c r="G21" s="6"/>
      <c r="H21" s="6"/>
    </row>
    <row r="22" spans="1:8" x14ac:dyDescent="0.35">
      <c r="A22" t="s">
        <v>19</v>
      </c>
      <c r="C22" s="6">
        <v>44542.148566999997</v>
      </c>
      <c r="D22" s="6">
        <v>443.2</v>
      </c>
      <c r="E22" s="6">
        <v>44098.948566999999</v>
      </c>
      <c r="F22" s="6"/>
      <c r="G22" s="6"/>
      <c r="H22" s="6"/>
    </row>
    <row r="23" spans="1:8" x14ac:dyDescent="0.35">
      <c r="C23" s="6"/>
      <c r="D23" s="6"/>
      <c r="E23" s="6"/>
      <c r="F23" s="6"/>
      <c r="G23" s="6"/>
      <c r="H23" s="6"/>
    </row>
    <row r="24" spans="1:8" x14ac:dyDescent="0.35">
      <c r="A24" t="s">
        <v>26</v>
      </c>
      <c r="B24" t="s">
        <v>27</v>
      </c>
      <c r="C24" s="6">
        <v>7447.375736</v>
      </c>
      <c r="D24" s="6">
        <v>0</v>
      </c>
      <c r="E24" s="6">
        <v>7447.375736</v>
      </c>
      <c r="F24" s="6"/>
      <c r="G24" s="6"/>
      <c r="H24" s="6"/>
    </row>
    <row r="25" spans="1:8" x14ac:dyDescent="0.35">
      <c r="B25" t="s">
        <v>28</v>
      </c>
      <c r="C25" s="6">
        <v>7707.6235500000003</v>
      </c>
      <c r="D25" s="6">
        <v>0</v>
      </c>
      <c r="E25" s="6">
        <v>7707.6235500000003</v>
      </c>
      <c r="F25" s="6"/>
      <c r="G25" s="6"/>
      <c r="H25" s="6"/>
    </row>
    <row r="26" spans="1:8" x14ac:dyDescent="0.35">
      <c r="B26" t="s">
        <v>29</v>
      </c>
      <c r="C26" s="6">
        <v>22897.163913</v>
      </c>
      <c r="D26" s="6">
        <v>0</v>
      </c>
      <c r="E26" s="6">
        <v>22897.163913</v>
      </c>
      <c r="F26" s="6"/>
      <c r="G26" s="6"/>
      <c r="H26" s="6"/>
    </row>
    <row r="27" spans="1:8" x14ac:dyDescent="0.35">
      <c r="B27" t="s">
        <v>30</v>
      </c>
      <c r="C27" s="6"/>
      <c r="D27" s="6"/>
      <c r="E27" s="6"/>
      <c r="F27" s="6">
        <v>23.312173000000001</v>
      </c>
      <c r="G27" s="6">
        <v>0</v>
      </c>
      <c r="H27" s="6">
        <v>23.312173000000001</v>
      </c>
    </row>
    <row r="28" spans="1:8" x14ac:dyDescent="0.35">
      <c r="A28" t="s">
        <v>31</v>
      </c>
      <c r="C28" s="6">
        <v>38052.163199000002</v>
      </c>
      <c r="D28" s="6">
        <v>0</v>
      </c>
      <c r="E28" s="6">
        <v>38052.163199000002</v>
      </c>
      <c r="F28" s="6">
        <v>23.312173000000001</v>
      </c>
      <c r="G28" s="6">
        <v>0</v>
      </c>
      <c r="H28" s="6">
        <v>23.312173000000001</v>
      </c>
    </row>
    <row r="29" spans="1:8" x14ac:dyDescent="0.35">
      <c r="C29" s="6"/>
      <c r="D29" s="6"/>
      <c r="E29" s="6"/>
      <c r="F29" s="6"/>
      <c r="G29" s="6"/>
      <c r="H29" s="6"/>
    </row>
    <row r="30" spans="1:8" x14ac:dyDescent="0.35">
      <c r="A30" t="s">
        <v>20</v>
      </c>
      <c r="B30" t="s">
        <v>21</v>
      </c>
      <c r="C30" s="6"/>
      <c r="D30" s="6"/>
      <c r="E30" s="6"/>
      <c r="F30" s="6">
        <v>422.24277599999999</v>
      </c>
      <c r="G30" s="6">
        <v>0</v>
      </c>
      <c r="H30" s="6">
        <v>422.24277599999999</v>
      </c>
    </row>
    <row r="31" spans="1:8" x14ac:dyDescent="0.35">
      <c r="B31" t="s">
        <v>22</v>
      </c>
      <c r="C31" s="6">
        <v>7920.2475139999997</v>
      </c>
      <c r="D31" s="6">
        <v>0</v>
      </c>
      <c r="E31" s="6">
        <v>7920.2475139999997</v>
      </c>
      <c r="F31" s="6"/>
      <c r="G31" s="6"/>
      <c r="H31" s="6"/>
    </row>
    <row r="32" spans="1:8" x14ac:dyDescent="0.35">
      <c r="B32" t="s">
        <v>23</v>
      </c>
      <c r="C32" s="6">
        <v>11517.086348999999</v>
      </c>
      <c r="D32" s="6">
        <v>0</v>
      </c>
      <c r="E32" s="6">
        <v>11517.086348999999</v>
      </c>
      <c r="F32" s="6"/>
      <c r="G32" s="6"/>
      <c r="H32" s="6"/>
    </row>
    <row r="33" spans="1:8" x14ac:dyDescent="0.35">
      <c r="B33" t="s">
        <v>24</v>
      </c>
      <c r="C33" s="6">
        <v>18497.831324999999</v>
      </c>
      <c r="D33" s="6">
        <v>0</v>
      </c>
      <c r="E33" s="6">
        <v>18497.831324999999</v>
      </c>
      <c r="F33" s="6"/>
      <c r="G33" s="6"/>
      <c r="H33" s="6"/>
    </row>
    <row r="34" spans="1:8" x14ac:dyDescent="0.35">
      <c r="A34" t="s">
        <v>25</v>
      </c>
      <c r="C34" s="6">
        <v>37935.165187999999</v>
      </c>
      <c r="D34" s="6">
        <v>0</v>
      </c>
      <c r="E34" s="6">
        <v>37935.165187999999</v>
      </c>
      <c r="F34" s="6">
        <v>422.24277599999999</v>
      </c>
      <c r="G34" s="6">
        <v>0</v>
      </c>
      <c r="H34" s="6">
        <v>422.24277599999999</v>
      </c>
    </row>
    <row r="35" spans="1:8" x14ac:dyDescent="0.35">
      <c r="C35" s="6"/>
      <c r="D35" s="6"/>
      <c r="E35" s="6"/>
      <c r="F35" s="6"/>
      <c r="G35" s="6"/>
      <c r="H35" s="6"/>
    </row>
    <row r="36" spans="1:8" x14ac:dyDescent="0.35">
      <c r="A36" t="s">
        <v>32</v>
      </c>
      <c r="B36" t="s">
        <v>33</v>
      </c>
      <c r="C36" s="6">
        <v>4611.1372149999997</v>
      </c>
      <c r="D36" s="6">
        <v>0</v>
      </c>
      <c r="E36" s="6">
        <v>4611.1372149999997</v>
      </c>
      <c r="F36" s="6"/>
      <c r="G36" s="6"/>
      <c r="H36" s="6"/>
    </row>
    <row r="37" spans="1:8" x14ac:dyDescent="0.35">
      <c r="B37" t="s">
        <v>34</v>
      </c>
      <c r="C37" s="6">
        <v>31511.165250999999</v>
      </c>
      <c r="D37" s="6">
        <v>0</v>
      </c>
      <c r="E37" s="6">
        <v>31511.165250999999</v>
      </c>
      <c r="F37" s="6"/>
      <c r="G37" s="6"/>
      <c r="H37" s="6"/>
    </row>
    <row r="38" spans="1:8" x14ac:dyDescent="0.35">
      <c r="A38" t="s">
        <v>35</v>
      </c>
      <c r="C38" s="6">
        <v>36122.302466000001</v>
      </c>
      <c r="D38" s="6">
        <v>0</v>
      </c>
      <c r="E38" s="6">
        <v>36122.302466000001</v>
      </c>
      <c r="F38" s="6"/>
      <c r="G38" s="6"/>
      <c r="H38" s="6"/>
    </row>
    <row r="39" spans="1:8" x14ac:dyDescent="0.35">
      <c r="C39" s="6"/>
      <c r="D39" s="6"/>
      <c r="E39" s="6"/>
      <c r="F39" s="6"/>
      <c r="G39" s="6"/>
      <c r="H39" s="6"/>
    </row>
    <row r="40" spans="1:8" x14ac:dyDescent="0.35">
      <c r="A40" t="s">
        <v>36</v>
      </c>
      <c r="B40" t="s">
        <v>37</v>
      </c>
      <c r="C40" s="6">
        <v>30127.68244</v>
      </c>
      <c r="D40" s="6">
        <v>0</v>
      </c>
      <c r="E40" s="6">
        <v>30127.68244</v>
      </c>
      <c r="F40" s="6"/>
      <c r="G40" s="6"/>
      <c r="H40" s="6"/>
    </row>
    <row r="41" spans="1:8" x14ac:dyDescent="0.35">
      <c r="B41" t="s">
        <v>38</v>
      </c>
      <c r="C41" s="6">
        <v>2082.2591069999999</v>
      </c>
      <c r="D41" s="6">
        <v>0</v>
      </c>
      <c r="E41" s="6">
        <v>2082.2591069999999</v>
      </c>
      <c r="F41" s="6"/>
      <c r="G41" s="6"/>
      <c r="H41" s="6"/>
    </row>
    <row r="42" spans="1:8" x14ac:dyDescent="0.35">
      <c r="B42" t="s">
        <v>39</v>
      </c>
      <c r="C42" s="6"/>
      <c r="D42" s="6"/>
      <c r="E42" s="6"/>
      <c r="F42" s="6">
        <v>1468.083603</v>
      </c>
      <c r="G42" s="6">
        <v>47.5</v>
      </c>
      <c r="H42" s="6">
        <v>1420.583603</v>
      </c>
    </row>
    <row r="43" spans="1:8" x14ac:dyDescent="0.35">
      <c r="B43" t="s">
        <v>40</v>
      </c>
      <c r="C43" s="6"/>
      <c r="D43" s="6"/>
      <c r="E43" s="6"/>
      <c r="F43" s="6">
        <v>35.283019000000003</v>
      </c>
      <c r="G43" s="6">
        <v>0</v>
      </c>
      <c r="H43" s="6">
        <v>35.283019000000003</v>
      </c>
    </row>
    <row r="44" spans="1:8" x14ac:dyDescent="0.35">
      <c r="A44" t="s">
        <v>41</v>
      </c>
      <c r="C44" s="6">
        <v>32209.941547000002</v>
      </c>
      <c r="D44" s="6">
        <v>0</v>
      </c>
      <c r="E44" s="6">
        <v>32209.941547000002</v>
      </c>
      <c r="F44" s="6">
        <v>1503.366622</v>
      </c>
      <c r="G44" s="6">
        <v>47.5</v>
      </c>
      <c r="H44" s="6">
        <v>1455.866622</v>
      </c>
    </row>
    <row r="45" spans="1:8" x14ac:dyDescent="0.35">
      <c r="C45" s="6"/>
      <c r="D45" s="6"/>
      <c r="E45" s="6"/>
      <c r="F45" s="6"/>
      <c r="G45" s="6"/>
      <c r="H45" s="6"/>
    </row>
    <row r="46" spans="1:8" x14ac:dyDescent="0.35">
      <c r="A46" t="s">
        <v>42</v>
      </c>
      <c r="B46" t="s">
        <v>43</v>
      </c>
      <c r="C46" s="6">
        <v>6517.5287259999996</v>
      </c>
      <c r="D46" s="6">
        <v>0</v>
      </c>
      <c r="E46" s="6">
        <v>6517.5287259999996</v>
      </c>
      <c r="F46" s="6"/>
      <c r="G46" s="6"/>
      <c r="H46" s="6"/>
    </row>
    <row r="47" spans="1:8" x14ac:dyDescent="0.35">
      <c r="B47" t="s">
        <v>44</v>
      </c>
      <c r="C47" s="6">
        <v>3938.2561559999999</v>
      </c>
      <c r="D47" s="6">
        <v>0</v>
      </c>
      <c r="E47" s="6">
        <v>3938.2561559999999</v>
      </c>
      <c r="F47" s="6"/>
      <c r="G47" s="6"/>
      <c r="H47" s="6"/>
    </row>
    <row r="48" spans="1:8" x14ac:dyDescent="0.35">
      <c r="B48" t="s">
        <v>45</v>
      </c>
      <c r="C48" s="6"/>
      <c r="D48" s="6"/>
      <c r="E48" s="6"/>
      <c r="F48" s="6">
        <v>388.143124</v>
      </c>
      <c r="G48" s="6">
        <v>0</v>
      </c>
      <c r="H48" s="6">
        <v>388.143124</v>
      </c>
    </row>
    <row r="49" spans="1:8" x14ac:dyDescent="0.35">
      <c r="B49" t="s">
        <v>46</v>
      </c>
      <c r="C49" s="6">
        <v>3774.747895</v>
      </c>
      <c r="D49" s="6">
        <v>0</v>
      </c>
      <c r="E49" s="6">
        <v>3774.747895</v>
      </c>
      <c r="F49" s="6"/>
      <c r="G49" s="6"/>
      <c r="H49" s="6"/>
    </row>
    <row r="50" spans="1:8" x14ac:dyDescent="0.35">
      <c r="B50" t="s">
        <v>47</v>
      </c>
      <c r="C50" s="6">
        <v>7795.2175749999997</v>
      </c>
      <c r="D50" s="6">
        <v>0</v>
      </c>
      <c r="E50" s="6">
        <v>7795.2175749999997</v>
      </c>
      <c r="F50" s="6"/>
      <c r="G50" s="6"/>
      <c r="H50" s="6"/>
    </row>
    <row r="51" spans="1:8" x14ac:dyDescent="0.35">
      <c r="A51" t="s">
        <v>48</v>
      </c>
      <c r="C51" s="6">
        <v>22025.750351999999</v>
      </c>
      <c r="D51" s="6">
        <v>0</v>
      </c>
      <c r="E51" s="6">
        <v>22025.750351999999</v>
      </c>
      <c r="F51" s="6">
        <v>388.143124</v>
      </c>
      <c r="G51" s="6">
        <v>0</v>
      </c>
      <c r="H51" s="6">
        <v>388.143124</v>
      </c>
    </row>
    <row r="52" spans="1:8" x14ac:dyDescent="0.35">
      <c r="C52" s="6"/>
      <c r="D52" s="6"/>
      <c r="E52" s="6"/>
      <c r="F52" s="6"/>
      <c r="G52" s="6"/>
      <c r="H52" s="6"/>
    </row>
    <row r="53" spans="1:8" x14ac:dyDescent="0.35">
      <c r="A53" t="s">
        <v>49</v>
      </c>
      <c r="B53" t="s">
        <v>50</v>
      </c>
      <c r="C53" s="6">
        <v>693.54870800000003</v>
      </c>
      <c r="D53" s="6">
        <v>0</v>
      </c>
      <c r="E53" s="6">
        <v>693.54870800000003</v>
      </c>
      <c r="F53" s="6"/>
      <c r="G53" s="6"/>
      <c r="H53" s="6"/>
    </row>
    <row r="54" spans="1:8" x14ac:dyDescent="0.35">
      <c r="B54" t="s">
        <v>51</v>
      </c>
      <c r="C54" s="6">
        <v>1783.4967380000001</v>
      </c>
      <c r="D54" s="6">
        <v>0</v>
      </c>
      <c r="E54" s="6">
        <v>1783.4967380000001</v>
      </c>
      <c r="F54" s="6"/>
      <c r="G54" s="6"/>
      <c r="H54" s="6"/>
    </row>
    <row r="55" spans="1:8" x14ac:dyDescent="0.35">
      <c r="B55" t="s">
        <v>52</v>
      </c>
      <c r="C55" s="6"/>
      <c r="D55" s="6"/>
      <c r="E55" s="6"/>
      <c r="F55" s="6">
        <v>1025.2150690000001</v>
      </c>
      <c r="G55" s="6">
        <v>0</v>
      </c>
      <c r="H55" s="6">
        <v>1025.2150690000001</v>
      </c>
    </row>
    <row r="56" spans="1:8" x14ac:dyDescent="0.35">
      <c r="B56" t="s">
        <v>53</v>
      </c>
      <c r="C56" s="6">
        <v>17230.062847000001</v>
      </c>
      <c r="D56" s="6">
        <v>0</v>
      </c>
      <c r="E56" s="6">
        <v>17230.062847000001</v>
      </c>
      <c r="F56" s="6"/>
      <c r="G56" s="6"/>
      <c r="H56" s="6"/>
    </row>
    <row r="57" spans="1:8" x14ac:dyDescent="0.35">
      <c r="B57" t="s">
        <v>54</v>
      </c>
      <c r="C57" s="6"/>
      <c r="D57" s="6"/>
      <c r="E57" s="6"/>
      <c r="F57" s="6">
        <v>372.09926200000001</v>
      </c>
      <c r="G57" s="6">
        <v>0</v>
      </c>
      <c r="H57" s="6">
        <v>372.09926200000001</v>
      </c>
    </row>
    <row r="58" spans="1:8" x14ac:dyDescent="0.35">
      <c r="B58" t="s">
        <v>55</v>
      </c>
      <c r="C58" s="6"/>
      <c r="D58" s="6"/>
      <c r="E58" s="6"/>
      <c r="F58" s="6">
        <v>179.13711499999999</v>
      </c>
      <c r="G58" s="6">
        <v>0</v>
      </c>
      <c r="H58" s="6">
        <v>179.13711499999999</v>
      </c>
    </row>
    <row r="59" spans="1:8" x14ac:dyDescent="0.35">
      <c r="A59" t="s">
        <v>56</v>
      </c>
      <c r="C59" s="6">
        <v>19707.108293000001</v>
      </c>
      <c r="D59" s="6">
        <v>0</v>
      </c>
      <c r="E59" s="6">
        <v>19707.108293000001</v>
      </c>
      <c r="F59" s="6">
        <v>1576.451446</v>
      </c>
      <c r="G59" s="6">
        <v>0</v>
      </c>
      <c r="H59" s="6">
        <v>1576.451446</v>
      </c>
    </row>
    <row r="60" spans="1:8" x14ac:dyDescent="0.35">
      <c r="C60" s="6"/>
      <c r="D60" s="6"/>
      <c r="E60" s="6"/>
      <c r="F60" s="6"/>
      <c r="G60" s="6"/>
      <c r="H60" s="6"/>
    </row>
    <row r="61" spans="1:8" x14ac:dyDescent="0.35">
      <c r="A61" t="s">
        <v>57</v>
      </c>
      <c r="B61" t="s">
        <v>58</v>
      </c>
      <c r="C61" s="6">
        <v>5018.8211700000002</v>
      </c>
      <c r="D61" s="6">
        <v>0</v>
      </c>
      <c r="E61" s="6">
        <v>5018.8211700000002</v>
      </c>
      <c r="F61" s="6"/>
      <c r="G61" s="6"/>
      <c r="H61" s="6"/>
    </row>
    <row r="62" spans="1:8" x14ac:dyDescent="0.35">
      <c r="B62" t="s">
        <v>59</v>
      </c>
      <c r="C62" s="6">
        <v>14650.690452999999</v>
      </c>
      <c r="D62" s="6">
        <v>0</v>
      </c>
      <c r="E62" s="6">
        <v>14650.690452999999</v>
      </c>
      <c r="F62" s="6"/>
      <c r="G62" s="6"/>
      <c r="H62" s="6"/>
    </row>
    <row r="63" spans="1:8" x14ac:dyDescent="0.35">
      <c r="B63" t="s">
        <v>60</v>
      </c>
      <c r="C63" s="6"/>
      <c r="D63" s="6"/>
      <c r="E63" s="6"/>
      <c r="F63" s="6">
        <v>56.923206999999998</v>
      </c>
      <c r="G63" s="6">
        <v>0</v>
      </c>
      <c r="H63" s="6">
        <v>56.923206999999998</v>
      </c>
    </row>
    <row r="64" spans="1:8" x14ac:dyDescent="0.35">
      <c r="B64" t="s">
        <v>61</v>
      </c>
      <c r="C64" s="6"/>
      <c r="D64" s="6"/>
      <c r="E64" s="6"/>
      <c r="F64" s="6">
        <v>38.568835999999997</v>
      </c>
      <c r="G64" s="6">
        <v>0</v>
      </c>
      <c r="H64" s="6">
        <v>38.568835999999997</v>
      </c>
    </row>
    <row r="65" spans="1:8" x14ac:dyDescent="0.35">
      <c r="A65" t="s">
        <v>62</v>
      </c>
      <c r="C65" s="6">
        <v>19669.511622999999</v>
      </c>
      <c r="D65" s="6">
        <v>0</v>
      </c>
      <c r="E65" s="6">
        <v>19669.511622999999</v>
      </c>
      <c r="F65" s="6">
        <v>95.492042999999995</v>
      </c>
      <c r="G65" s="6">
        <v>0</v>
      </c>
      <c r="H65" s="6">
        <v>95.492042999999995</v>
      </c>
    </row>
    <row r="66" spans="1:8" x14ac:dyDescent="0.35">
      <c r="C66" s="6"/>
      <c r="D66" s="6"/>
      <c r="E66" s="6"/>
      <c r="F66" s="6"/>
      <c r="G66" s="6"/>
      <c r="H66" s="6"/>
    </row>
    <row r="67" spans="1:8" x14ac:dyDescent="0.35">
      <c r="A67" t="s">
        <v>68</v>
      </c>
      <c r="B67" t="s">
        <v>69</v>
      </c>
      <c r="C67" s="6">
        <v>10347.589814999999</v>
      </c>
      <c r="D67" s="6">
        <v>0</v>
      </c>
      <c r="E67" s="6">
        <v>10347.589814999999</v>
      </c>
      <c r="F67" s="6"/>
      <c r="G67" s="6"/>
      <c r="H67" s="6"/>
    </row>
    <row r="68" spans="1:8" x14ac:dyDescent="0.35">
      <c r="B68" t="s">
        <v>70</v>
      </c>
      <c r="C68" s="6"/>
      <c r="D68" s="6"/>
      <c r="E68" s="6"/>
      <c r="F68" s="6">
        <v>113.044746</v>
      </c>
      <c r="G68" s="6">
        <v>0</v>
      </c>
      <c r="H68" s="6">
        <v>113.044746</v>
      </c>
    </row>
    <row r="69" spans="1:8" x14ac:dyDescent="0.35">
      <c r="B69" t="s">
        <v>71</v>
      </c>
      <c r="C69" s="6"/>
      <c r="D69" s="6"/>
      <c r="E69" s="6"/>
      <c r="F69" s="6">
        <v>132.614497</v>
      </c>
      <c r="G69" s="6">
        <v>0</v>
      </c>
      <c r="H69" s="6">
        <v>132.614497</v>
      </c>
    </row>
    <row r="70" spans="1:8" x14ac:dyDescent="0.35">
      <c r="B70" t="s">
        <v>72</v>
      </c>
      <c r="C70" s="6">
        <v>7867.6202560000002</v>
      </c>
      <c r="D70" s="6">
        <v>0</v>
      </c>
      <c r="E70" s="6">
        <v>7867.6202560000002</v>
      </c>
      <c r="F70" s="6"/>
      <c r="G70" s="6"/>
      <c r="H70" s="6"/>
    </row>
    <row r="71" spans="1:8" x14ac:dyDescent="0.35">
      <c r="A71" t="s">
        <v>73</v>
      </c>
      <c r="C71" s="6">
        <v>18215.210071000001</v>
      </c>
      <c r="D71" s="6">
        <v>0</v>
      </c>
      <c r="E71" s="6">
        <v>18215.210071000001</v>
      </c>
      <c r="F71" s="6">
        <v>245.659243</v>
      </c>
      <c r="G71" s="6">
        <v>0</v>
      </c>
      <c r="H71" s="6">
        <v>245.659243</v>
      </c>
    </row>
    <row r="72" spans="1:8" x14ac:dyDescent="0.35">
      <c r="C72" s="6"/>
      <c r="D72" s="6"/>
      <c r="E72" s="6"/>
      <c r="F72" s="6"/>
      <c r="G72" s="6"/>
      <c r="H72" s="6"/>
    </row>
    <row r="73" spans="1:8" x14ac:dyDescent="0.35">
      <c r="A73" t="s">
        <v>74</v>
      </c>
      <c r="B73" t="s">
        <v>75</v>
      </c>
      <c r="C73" s="6">
        <v>1649.7537769999999</v>
      </c>
      <c r="D73" s="6">
        <v>0</v>
      </c>
      <c r="E73" s="6">
        <v>1649.7537769999999</v>
      </c>
      <c r="F73" s="6"/>
      <c r="G73" s="6"/>
      <c r="H73" s="6"/>
    </row>
    <row r="74" spans="1:8" x14ac:dyDescent="0.35">
      <c r="B74" t="s">
        <v>76</v>
      </c>
      <c r="C74" s="6">
        <v>14292.854535</v>
      </c>
      <c r="D74" s="6">
        <v>0</v>
      </c>
      <c r="E74" s="6">
        <v>14292.854535</v>
      </c>
      <c r="F74" s="6"/>
      <c r="G74" s="6"/>
      <c r="H74" s="6"/>
    </row>
    <row r="75" spans="1:8" x14ac:dyDescent="0.35">
      <c r="B75" t="s">
        <v>77</v>
      </c>
      <c r="C75" s="6"/>
      <c r="D75" s="6"/>
      <c r="E75" s="6"/>
      <c r="F75" s="6">
        <v>109.830969</v>
      </c>
      <c r="G75" s="6">
        <v>0</v>
      </c>
      <c r="H75" s="6">
        <v>109.830969</v>
      </c>
    </row>
    <row r="76" spans="1:8" x14ac:dyDescent="0.35">
      <c r="B76" t="s">
        <v>78</v>
      </c>
      <c r="C76" s="6"/>
      <c r="D76" s="6"/>
      <c r="E76" s="6"/>
      <c r="F76" s="6">
        <v>38.048549999999999</v>
      </c>
      <c r="G76" s="6">
        <v>24.2</v>
      </c>
      <c r="H76" s="6">
        <v>13.848549999999999</v>
      </c>
    </row>
    <row r="77" spans="1:8" x14ac:dyDescent="0.35">
      <c r="B77" t="s">
        <v>79</v>
      </c>
      <c r="C77" s="6"/>
      <c r="D77" s="6"/>
      <c r="E77" s="6"/>
      <c r="F77" s="6">
        <v>103.76515000000001</v>
      </c>
      <c r="G77" s="6">
        <v>0</v>
      </c>
      <c r="H77" s="6">
        <v>103.76515000000001</v>
      </c>
    </row>
    <row r="78" spans="1:8" x14ac:dyDescent="0.35">
      <c r="B78" t="s">
        <v>80</v>
      </c>
      <c r="C78" s="6">
        <v>1341.9437290000001</v>
      </c>
      <c r="D78" s="6">
        <v>0</v>
      </c>
      <c r="E78" s="6">
        <v>1341.9437290000001</v>
      </c>
      <c r="F78" s="6"/>
      <c r="G78" s="6"/>
      <c r="H78" s="6"/>
    </row>
    <row r="79" spans="1:8" x14ac:dyDescent="0.35">
      <c r="A79" t="s">
        <v>81</v>
      </c>
      <c r="C79" s="6">
        <v>17284.552040999999</v>
      </c>
      <c r="D79" s="6">
        <v>0</v>
      </c>
      <c r="E79" s="6">
        <v>17284.552040999999</v>
      </c>
      <c r="F79" s="6">
        <v>251.64466899999999</v>
      </c>
      <c r="G79" s="6">
        <v>24.2</v>
      </c>
      <c r="H79" s="6">
        <v>227.444669</v>
      </c>
    </row>
    <row r="80" spans="1:8" x14ac:dyDescent="0.35">
      <c r="C80" s="6"/>
      <c r="D80" s="6"/>
      <c r="E80" s="6"/>
      <c r="F80" s="6"/>
      <c r="G80" s="6"/>
      <c r="H80" s="6"/>
    </row>
    <row r="81" spans="1:8" x14ac:dyDescent="0.35">
      <c r="A81" t="s">
        <v>63</v>
      </c>
      <c r="B81" t="s">
        <v>64</v>
      </c>
      <c r="C81" s="6">
        <v>12653.746158</v>
      </c>
      <c r="D81" s="6">
        <v>0</v>
      </c>
      <c r="E81" s="6">
        <v>12653.746158</v>
      </c>
      <c r="F81" s="6"/>
      <c r="G81" s="6"/>
      <c r="H81" s="6"/>
    </row>
    <row r="82" spans="1:8" x14ac:dyDescent="0.35">
      <c r="B82" t="s">
        <v>65</v>
      </c>
      <c r="C82" s="6"/>
      <c r="D82" s="6"/>
      <c r="E82" s="6"/>
      <c r="F82" s="6">
        <v>33.620997000000003</v>
      </c>
      <c r="G82" s="6">
        <v>0</v>
      </c>
      <c r="H82" s="6">
        <v>33.620997000000003</v>
      </c>
    </row>
    <row r="83" spans="1:8" x14ac:dyDescent="0.35">
      <c r="B83" t="s">
        <v>66</v>
      </c>
      <c r="C83" s="6"/>
      <c r="D83" s="6"/>
      <c r="E83" s="6"/>
      <c r="F83" s="6">
        <v>6245.0368589999998</v>
      </c>
      <c r="G83" s="6">
        <v>0</v>
      </c>
      <c r="H83" s="6">
        <v>6245.0368589999998</v>
      </c>
    </row>
    <row r="84" spans="1:8" x14ac:dyDescent="0.35">
      <c r="A84" t="s">
        <v>67</v>
      </c>
      <c r="C84" s="6">
        <v>12653.746158</v>
      </c>
      <c r="D84" s="6">
        <v>0</v>
      </c>
      <c r="E84" s="6">
        <v>12653.746158</v>
      </c>
      <c r="F84" s="6">
        <v>6278.6578559999998</v>
      </c>
      <c r="G84" s="6">
        <v>0</v>
      </c>
      <c r="H84" s="6">
        <v>6278.6578559999998</v>
      </c>
    </row>
    <row r="85" spans="1:8" x14ac:dyDescent="0.35">
      <c r="C85" s="6"/>
      <c r="D85" s="6"/>
      <c r="E85" s="6"/>
      <c r="F85" s="6"/>
      <c r="G85" s="6"/>
      <c r="H85" s="6"/>
    </row>
    <row r="86" spans="1:8" x14ac:dyDescent="0.35">
      <c r="A86" t="s">
        <v>91</v>
      </c>
      <c r="B86" t="s">
        <v>92</v>
      </c>
      <c r="C86" s="6">
        <v>3447.1025549999999</v>
      </c>
      <c r="D86" s="6">
        <v>0</v>
      </c>
      <c r="E86" s="6">
        <v>3447.1025549999999</v>
      </c>
      <c r="F86" s="6"/>
      <c r="G86" s="6"/>
      <c r="H86" s="6"/>
    </row>
    <row r="87" spans="1:8" x14ac:dyDescent="0.35">
      <c r="B87" t="s">
        <v>93</v>
      </c>
      <c r="C87" s="6">
        <v>3280.27088</v>
      </c>
      <c r="D87" s="6">
        <v>0</v>
      </c>
      <c r="E87" s="6">
        <v>3280.27088</v>
      </c>
      <c r="F87" s="6"/>
      <c r="G87" s="6"/>
      <c r="H87" s="6"/>
    </row>
    <row r="88" spans="1:8" x14ac:dyDescent="0.35">
      <c r="B88" t="s">
        <v>94</v>
      </c>
      <c r="C88" s="6">
        <v>5420.3703429999996</v>
      </c>
      <c r="D88" s="6">
        <v>0</v>
      </c>
      <c r="E88" s="6">
        <v>5420.3703429999996</v>
      </c>
      <c r="F88" s="6"/>
      <c r="G88" s="6"/>
      <c r="H88" s="6"/>
    </row>
    <row r="89" spans="1:8" x14ac:dyDescent="0.35">
      <c r="A89" t="s">
        <v>95</v>
      </c>
      <c r="C89" s="6">
        <v>12147.743778</v>
      </c>
      <c r="D89" s="6">
        <v>0</v>
      </c>
      <c r="E89" s="6">
        <v>12147.743778</v>
      </c>
      <c r="F89" s="6"/>
      <c r="G89" s="6"/>
      <c r="H89" s="6"/>
    </row>
    <row r="90" spans="1:8" x14ac:dyDescent="0.35">
      <c r="C90" s="6"/>
      <c r="D90" s="6"/>
      <c r="E90" s="6"/>
      <c r="F90" s="6"/>
      <c r="G90" s="6"/>
      <c r="H90" s="6"/>
    </row>
    <row r="91" spans="1:8" x14ac:dyDescent="0.35">
      <c r="A91" t="s">
        <v>82</v>
      </c>
      <c r="B91" t="s">
        <v>83</v>
      </c>
      <c r="C91" s="6"/>
      <c r="D91" s="6"/>
      <c r="E91" s="6"/>
      <c r="F91" s="6">
        <v>3933.403014</v>
      </c>
      <c r="G91" s="6">
        <v>0</v>
      </c>
      <c r="H91" s="6">
        <v>3933.403014</v>
      </c>
    </row>
    <row r="92" spans="1:8" x14ac:dyDescent="0.35">
      <c r="B92" t="s">
        <v>84</v>
      </c>
      <c r="C92" s="6">
        <v>617.00001899999995</v>
      </c>
      <c r="D92" s="6">
        <v>0</v>
      </c>
      <c r="E92" s="6">
        <v>617.00001899999995</v>
      </c>
      <c r="F92" s="6"/>
      <c r="G92" s="6"/>
      <c r="H92" s="6"/>
    </row>
    <row r="93" spans="1:8" x14ac:dyDescent="0.35">
      <c r="B93" t="s">
        <v>85</v>
      </c>
      <c r="C93" s="6">
        <v>7784.7278489999999</v>
      </c>
      <c r="D93" s="6">
        <v>0</v>
      </c>
      <c r="E93" s="6">
        <v>7784.7278489999999</v>
      </c>
      <c r="F93" s="6"/>
      <c r="G93" s="6"/>
      <c r="H93" s="6"/>
    </row>
    <row r="94" spans="1:8" x14ac:dyDescent="0.35">
      <c r="B94" t="s">
        <v>86</v>
      </c>
      <c r="C94" s="6"/>
      <c r="D94" s="6"/>
      <c r="E94" s="6"/>
      <c r="F94" s="6">
        <v>186.51788999999999</v>
      </c>
      <c r="G94" s="6">
        <v>0</v>
      </c>
      <c r="H94" s="6">
        <v>186.51788999999999</v>
      </c>
    </row>
    <row r="95" spans="1:8" x14ac:dyDescent="0.35">
      <c r="B95" t="s">
        <v>87</v>
      </c>
      <c r="C95" s="6"/>
      <c r="D95" s="6"/>
      <c r="E95" s="6"/>
      <c r="F95" s="6">
        <v>1112.0110979999999</v>
      </c>
      <c r="G95" s="6">
        <v>0</v>
      </c>
      <c r="H95" s="6">
        <v>1112.0110979999999</v>
      </c>
    </row>
    <row r="96" spans="1:8" x14ac:dyDescent="0.35">
      <c r="B96" t="s">
        <v>88</v>
      </c>
      <c r="C96" s="6"/>
      <c r="D96" s="6"/>
      <c r="E96" s="6"/>
      <c r="F96" s="6">
        <v>24.701495999999999</v>
      </c>
      <c r="G96" s="6">
        <v>0</v>
      </c>
      <c r="H96" s="6">
        <v>24.701495999999999</v>
      </c>
    </row>
    <row r="97" spans="1:8" x14ac:dyDescent="0.35">
      <c r="B97" t="s">
        <v>89</v>
      </c>
      <c r="C97" s="6">
        <v>3649.488292</v>
      </c>
      <c r="D97" s="6">
        <v>0</v>
      </c>
      <c r="E97" s="6">
        <v>3649.488292</v>
      </c>
      <c r="F97" s="6"/>
      <c r="G97" s="6"/>
      <c r="H97" s="6"/>
    </row>
    <row r="98" spans="1:8" x14ac:dyDescent="0.35">
      <c r="A98" t="s">
        <v>90</v>
      </c>
      <c r="C98" s="6">
        <v>12051.21616</v>
      </c>
      <c r="D98" s="6">
        <v>0</v>
      </c>
      <c r="E98" s="6">
        <v>12051.21616</v>
      </c>
      <c r="F98" s="6">
        <v>5256.6334979999992</v>
      </c>
      <c r="G98" s="6">
        <v>0</v>
      </c>
      <c r="H98" s="6">
        <v>5256.6334979999992</v>
      </c>
    </row>
    <row r="99" spans="1:8" x14ac:dyDescent="0.35">
      <c r="C99" s="6"/>
      <c r="D99" s="6"/>
      <c r="E99" s="6"/>
      <c r="F99" s="6"/>
      <c r="G99" s="6"/>
      <c r="H99" s="6"/>
    </row>
    <row r="100" spans="1:8" x14ac:dyDescent="0.35">
      <c r="A100" t="s">
        <v>96</v>
      </c>
      <c r="B100" t="s">
        <v>97</v>
      </c>
      <c r="C100" s="6">
        <v>4284.6689759999999</v>
      </c>
      <c r="D100" s="6">
        <v>0</v>
      </c>
      <c r="E100" s="6">
        <v>4284.6689759999999</v>
      </c>
      <c r="F100" s="6"/>
      <c r="G100" s="6"/>
      <c r="H100" s="6"/>
    </row>
    <row r="101" spans="1:8" x14ac:dyDescent="0.35">
      <c r="B101" t="s">
        <v>98</v>
      </c>
      <c r="C101" s="6">
        <v>6766.0236759999998</v>
      </c>
      <c r="D101" s="6">
        <v>0</v>
      </c>
      <c r="E101" s="6">
        <v>6766.0236759999998</v>
      </c>
      <c r="F101" s="6"/>
      <c r="G101" s="6"/>
      <c r="H101" s="6"/>
    </row>
    <row r="102" spans="1:8" x14ac:dyDescent="0.35">
      <c r="A102" t="s">
        <v>99</v>
      </c>
      <c r="C102" s="6">
        <v>11050.692652</v>
      </c>
      <c r="D102" s="6">
        <v>0</v>
      </c>
      <c r="E102" s="6">
        <v>11050.692652</v>
      </c>
      <c r="F102" s="6"/>
      <c r="G102" s="6"/>
      <c r="H102" s="6"/>
    </row>
    <row r="103" spans="1:8" x14ac:dyDescent="0.35">
      <c r="C103" s="6"/>
      <c r="D103" s="6"/>
      <c r="E103" s="6"/>
      <c r="F103" s="6"/>
      <c r="G103" s="6"/>
      <c r="H103" s="6"/>
    </row>
    <row r="104" spans="1:8" x14ac:dyDescent="0.35">
      <c r="A104" t="s">
        <v>100</v>
      </c>
      <c r="B104" t="s">
        <v>101</v>
      </c>
      <c r="C104" s="6">
        <v>7618.8469770000002</v>
      </c>
      <c r="D104" s="6">
        <v>0</v>
      </c>
      <c r="E104" s="6">
        <v>7618.8469770000002</v>
      </c>
      <c r="F104" s="6"/>
      <c r="G104" s="6"/>
      <c r="H104" s="6"/>
    </row>
    <row r="105" spans="1:8" x14ac:dyDescent="0.35">
      <c r="B105" t="s">
        <v>102</v>
      </c>
      <c r="C105" s="6"/>
      <c r="D105" s="6"/>
      <c r="E105" s="6"/>
      <c r="F105" s="6">
        <v>995.31753500000002</v>
      </c>
      <c r="G105" s="6">
        <v>33</v>
      </c>
      <c r="H105" s="6">
        <v>962.31753500000002</v>
      </c>
    </row>
    <row r="106" spans="1:8" x14ac:dyDescent="0.35">
      <c r="A106" t="s">
        <v>103</v>
      </c>
      <c r="C106" s="6">
        <v>7618.8469770000002</v>
      </c>
      <c r="D106" s="6">
        <v>0</v>
      </c>
      <c r="E106" s="6">
        <v>7618.8469770000002</v>
      </c>
      <c r="F106" s="6">
        <v>995.31753500000002</v>
      </c>
      <c r="G106" s="6">
        <v>33</v>
      </c>
      <c r="H106" s="6">
        <v>962.31753500000002</v>
      </c>
    </row>
    <row r="107" spans="1:8" x14ac:dyDescent="0.35">
      <c r="C107" s="6"/>
      <c r="D107" s="6"/>
      <c r="E107" s="6"/>
      <c r="F107" s="6"/>
      <c r="G107" s="6"/>
      <c r="H107" s="6"/>
    </row>
    <row r="108" spans="1:8" x14ac:dyDescent="0.35">
      <c r="A108" t="s">
        <v>104</v>
      </c>
      <c r="B108" t="s">
        <v>105</v>
      </c>
      <c r="C108" s="6">
        <v>1223.5622189999999</v>
      </c>
      <c r="D108" s="6">
        <v>0</v>
      </c>
      <c r="E108" s="6">
        <v>1223.5622189999999</v>
      </c>
      <c r="F108" s="6"/>
      <c r="G108" s="6"/>
      <c r="H108" s="6"/>
    </row>
    <row r="109" spans="1:8" x14ac:dyDescent="0.35">
      <c r="B109" t="s">
        <v>106</v>
      </c>
      <c r="C109" s="6"/>
      <c r="D109" s="6"/>
      <c r="E109" s="6"/>
      <c r="F109" s="6">
        <v>1035.689842</v>
      </c>
      <c r="G109" s="6"/>
      <c r="H109" s="6">
        <v>1035.689842</v>
      </c>
    </row>
    <row r="110" spans="1:8" x14ac:dyDescent="0.35">
      <c r="B110" t="s">
        <v>107</v>
      </c>
      <c r="C110" s="6">
        <v>2724.4372589999998</v>
      </c>
      <c r="D110" s="6">
        <v>0</v>
      </c>
      <c r="E110" s="6">
        <v>2724.4372589999998</v>
      </c>
      <c r="F110" s="6"/>
      <c r="G110" s="6"/>
      <c r="H110" s="6"/>
    </row>
    <row r="111" spans="1:8" x14ac:dyDescent="0.35">
      <c r="B111" t="s">
        <v>108</v>
      </c>
      <c r="C111" s="6">
        <v>2566.306047</v>
      </c>
      <c r="D111" s="6">
        <v>0</v>
      </c>
      <c r="E111" s="6">
        <v>2566.306047</v>
      </c>
      <c r="F111" s="6"/>
      <c r="G111" s="6"/>
      <c r="H111" s="6"/>
    </row>
    <row r="112" spans="1:8" x14ac:dyDescent="0.35">
      <c r="B112" t="s">
        <v>109</v>
      </c>
      <c r="C112" s="6"/>
      <c r="D112" s="6"/>
      <c r="E112" s="6"/>
      <c r="F112" s="6">
        <v>646.34629800000005</v>
      </c>
      <c r="G112" s="6">
        <v>0</v>
      </c>
      <c r="H112" s="6">
        <v>646.34629800000005</v>
      </c>
    </row>
    <row r="113" spans="1:8" x14ac:dyDescent="0.35">
      <c r="B113" t="s">
        <v>110</v>
      </c>
      <c r="C113" s="6"/>
      <c r="D113" s="6"/>
      <c r="E113" s="6"/>
      <c r="F113" s="6">
        <v>239.550545</v>
      </c>
      <c r="G113" s="6">
        <v>0</v>
      </c>
      <c r="H113" s="6">
        <v>239.550545</v>
      </c>
    </row>
    <row r="114" spans="1:8" x14ac:dyDescent="0.35">
      <c r="A114" t="s">
        <v>111</v>
      </c>
      <c r="C114" s="6">
        <v>6514.3055249999998</v>
      </c>
      <c r="D114" s="6">
        <v>0</v>
      </c>
      <c r="E114" s="6">
        <v>6514.3055249999998</v>
      </c>
      <c r="F114" s="6">
        <v>1921.5866850000002</v>
      </c>
      <c r="G114" s="6">
        <v>0</v>
      </c>
      <c r="H114" s="6">
        <v>1921.5866850000002</v>
      </c>
    </row>
    <row r="115" spans="1:8" x14ac:dyDescent="0.35">
      <c r="C115" s="6"/>
      <c r="D115" s="6"/>
      <c r="E115" s="6"/>
      <c r="F115" s="6"/>
      <c r="G115" s="6"/>
      <c r="H115" s="6"/>
    </row>
    <row r="116" spans="1:8" x14ac:dyDescent="0.35">
      <c r="A116" t="s">
        <v>112</v>
      </c>
      <c r="B116" t="s">
        <v>113</v>
      </c>
      <c r="C116" s="6">
        <v>6004.5364440000003</v>
      </c>
      <c r="D116" s="6">
        <v>0</v>
      </c>
      <c r="E116" s="6">
        <v>6004.5364440000003</v>
      </c>
      <c r="F116" s="6"/>
      <c r="G116" s="6"/>
      <c r="H116" s="6"/>
    </row>
    <row r="117" spans="1:8" x14ac:dyDescent="0.35">
      <c r="B117" t="s">
        <v>114</v>
      </c>
      <c r="C117" s="6"/>
      <c r="D117" s="6"/>
      <c r="E117" s="6"/>
      <c r="F117" s="6">
        <v>195.10084499999999</v>
      </c>
      <c r="G117" s="6">
        <v>0</v>
      </c>
      <c r="H117" s="6">
        <v>195.10084499999999</v>
      </c>
    </row>
    <row r="118" spans="1:8" x14ac:dyDescent="0.35">
      <c r="A118" t="s">
        <v>115</v>
      </c>
      <c r="C118" s="6">
        <v>6004.5364440000003</v>
      </c>
      <c r="D118" s="6">
        <v>0</v>
      </c>
      <c r="E118" s="6">
        <v>6004.5364440000003</v>
      </c>
      <c r="F118" s="6">
        <v>195.10084499999999</v>
      </c>
      <c r="G118" s="6">
        <v>0</v>
      </c>
      <c r="H118" s="6">
        <v>195.10084499999999</v>
      </c>
    </row>
    <row r="119" spans="1:8" x14ac:dyDescent="0.35">
      <c r="C119" s="6"/>
      <c r="D119" s="6"/>
      <c r="E119" s="6"/>
      <c r="F119" s="6"/>
      <c r="G119" s="6"/>
      <c r="H119" s="6"/>
    </row>
    <row r="120" spans="1:8" x14ac:dyDescent="0.35">
      <c r="A120" t="s">
        <v>127</v>
      </c>
      <c r="B120" t="s">
        <v>128</v>
      </c>
      <c r="C120" s="6">
        <v>3597.1980119999998</v>
      </c>
      <c r="D120" s="6">
        <v>0</v>
      </c>
      <c r="E120" s="6">
        <v>3597.1980119999998</v>
      </c>
      <c r="F120" s="6"/>
      <c r="G120" s="6"/>
      <c r="H120" s="6"/>
    </row>
    <row r="121" spans="1:8" x14ac:dyDescent="0.35">
      <c r="B121" t="s">
        <v>129</v>
      </c>
      <c r="C121" s="6"/>
      <c r="D121" s="6"/>
      <c r="E121" s="6"/>
      <c r="F121" s="6">
        <v>34.593941000000001</v>
      </c>
      <c r="G121" s="6">
        <v>0</v>
      </c>
      <c r="H121" s="6">
        <v>34.593941000000001</v>
      </c>
    </row>
    <row r="122" spans="1:8" x14ac:dyDescent="0.35">
      <c r="B122" t="s">
        <v>130</v>
      </c>
      <c r="C122" s="6">
        <v>1284.4409459999999</v>
      </c>
      <c r="D122" s="6">
        <v>0</v>
      </c>
      <c r="E122" s="6">
        <v>1284.4409459999999</v>
      </c>
      <c r="F122" s="6"/>
      <c r="G122" s="6"/>
      <c r="H122" s="6"/>
    </row>
    <row r="123" spans="1:8" x14ac:dyDescent="0.35">
      <c r="A123" t="s">
        <v>131</v>
      </c>
      <c r="C123" s="6">
        <v>4881.6389579999995</v>
      </c>
      <c r="D123" s="6">
        <v>0</v>
      </c>
      <c r="E123" s="6">
        <v>4881.6389579999995</v>
      </c>
      <c r="F123" s="6">
        <v>34.593941000000001</v>
      </c>
      <c r="G123" s="6">
        <v>0</v>
      </c>
      <c r="H123" s="6">
        <v>34.593941000000001</v>
      </c>
    </row>
    <row r="124" spans="1:8" x14ac:dyDescent="0.35">
      <c r="C124" s="6"/>
      <c r="D124" s="6"/>
      <c r="E124" s="6"/>
      <c r="F124" s="6"/>
      <c r="G124" s="6"/>
      <c r="H124" s="6"/>
    </row>
    <row r="125" spans="1:8" x14ac:dyDescent="0.35">
      <c r="A125" t="s">
        <v>116</v>
      </c>
      <c r="B125" t="s">
        <v>117</v>
      </c>
      <c r="C125" s="6"/>
      <c r="D125" s="6"/>
      <c r="E125" s="6"/>
      <c r="F125" s="6">
        <v>862.80157599999995</v>
      </c>
      <c r="G125" s="6">
        <v>0</v>
      </c>
      <c r="H125" s="6">
        <v>862.80157599999995</v>
      </c>
    </row>
    <row r="126" spans="1:8" x14ac:dyDescent="0.35">
      <c r="B126" t="s">
        <v>118</v>
      </c>
      <c r="C126" s="6">
        <v>1141.371944</v>
      </c>
      <c r="D126" s="6">
        <v>0</v>
      </c>
      <c r="E126" s="6">
        <v>1141.371944</v>
      </c>
      <c r="F126" s="6"/>
      <c r="G126" s="6"/>
      <c r="H126" s="6"/>
    </row>
    <row r="127" spans="1:8" x14ac:dyDescent="0.35">
      <c r="B127" t="s">
        <v>119</v>
      </c>
      <c r="C127" s="6">
        <v>3630.3059149999999</v>
      </c>
      <c r="D127" s="6">
        <v>0</v>
      </c>
      <c r="E127" s="6">
        <v>3630.3059149999999</v>
      </c>
      <c r="F127" s="6"/>
      <c r="G127" s="6"/>
      <c r="H127" s="6"/>
    </row>
    <row r="128" spans="1:8" x14ac:dyDescent="0.35">
      <c r="A128" t="s">
        <v>120</v>
      </c>
      <c r="C128" s="6">
        <v>4771.6778589999994</v>
      </c>
      <c r="D128" s="6">
        <v>0</v>
      </c>
      <c r="E128" s="6">
        <v>4771.6778589999994</v>
      </c>
      <c r="F128" s="6">
        <v>862.80157599999995</v>
      </c>
      <c r="G128" s="6">
        <v>0</v>
      </c>
      <c r="H128" s="6">
        <v>862.80157599999995</v>
      </c>
    </row>
    <row r="129" spans="1:8" x14ac:dyDescent="0.35">
      <c r="C129" s="6"/>
      <c r="D129" s="6"/>
      <c r="E129" s="6"/>
      <c r="F129" s="6"/>
      <c r="G129" s="6"/>
      <c r="H129" s="6"/>
    </row>
    <row r="130" spans="1:8" x14ac:dyDescent="0.35">
      <c r="A130" t="s">
        <v>121</v>
      </c>
      <c r="B130" t="s">
        <v>122</v>
      </c>
      <c r="C130" s="6">
        <v>2979.648866</v>
      </c>
      <c r="D130" s="6">
        <v>0</v>
      </c>
      <c r="E130" s="6">
        <v>2979.648866</v>
      </c>
      <c r="F130" s="6"/>
      <c r="G130" s="6"/>
      <c r="H130" s="6"/>
    </row>
    <row r="131" spans="1:8" x14ac:dyDescent="0.35">
      <c r="B131" t="s">
        <v>123</v>
      </c>
      <c r="C131" s="6">
        <v>1289.7606470000001</v>
      </c>
      <c r="D131" s="6">
        <v>0</v>
      </c>
      <c r="E131" s="6">
        <v>1289.7606470000001</v>
      </c>
      <c r="F131" s="6"/>
      <c r="G131" s="6"/>
      <c r="H131" s="6"/>
    </row>
    <row r="132" spans="1:8" x14ac:dyDescent="0.35">
      <c r="B132" t="s">
        <v>124</v>
      </c>
      <c r="C132" s="6"/>
      <c r="D132" s="6"/>
      <c r="E132" s="6"/>
      <c r="F132" s="6">
        <v>345.299893</v>
      </c>
      <c r="G132" s="6">
        <v>0</v>
      </c>
      <c r="H132" s="6">
        <v>345.299893</v>
      </c>
    </row>
    <row r="133" spans="1:8" x14ac:dyDescent="0.35">
      <c r="B133" t="s">
        <v>125</v>
      </c>
      <c r="C133" s="6"/>
      <c r="D133" s="6"/>
      <c r="E133" s="6"/>
      <c r="F133" s="6">
        <v>536.94297800000004</v>
      </c>
      <c r="G133" s="6">
        <v>0</v>
      </c>
      <c r="H133" s="6">
        <v>536.94297800000004</v>
      </c>
    </row>
    <row r="134" spans="1:8" x14ac:dyDescent="0.35">
      <c r="A134" t="s">
        <v>126</v>
      </c>
      <c r="C134" s="6">
        <v>4269.4095130000005</v>
      </c>
      <c r="D134" s="6">
        <v>0</v>
      </c>
      <c r="E134" s="6">
        <v>4269.4095130000005</v>
      </c>
      <c r="F134" s="6">
        <v>882.24287100000004</v>
      </c>
      <c r="G134" s="6">
        <v>0</v>
      </c>
      <c r="H134" s="6">
        <v>882.24287100000004</v>
      </c>
    </row>
    <row r="135" spans="1:8" x14ac:dyDescent="0.35">
      <c r="C135" s="6"/>
      <c r="D135" s="6"/>
      <c r="E135" s="6"/>
      <c r="F135" s="6"/>
      <c r="G135" s="6"/>
      <c r="H135" s="6"/>
    </row>
    <row r="136" spans="1:8" x14ac:dyDescent="0.35">
      <c r="A136" t="s">
        <v>132</v>
      </c>
      <c r="B136" t="s">
        <v>133</v>
      </c>
      <c r="C136" s="6">
        <v>1189.9689189999999</v>
      </c>
      <c r="D136" s="6">
        <v>0</v>
      </c>
      <c r="E136" s="6">
        <v>1189.9689189999999</v>
      </c>
      <c r="F136" s="6"/>
      <c r="G136" s="6"/>
      <c r="H136" s="6"/>
    </row>
    <row r="137" spans="1:8" x14ac:dyDescent="0.35">
      <c r="B137" t="s">
        <v>134</v>
      </c>
      <c r="C137" s="6"/>
      <c r="D137" s="6"/>
      <c r="E137" s="6"/>
      <c r="F137" s="6">
        <v>295.401545</v>
      </c>
      <c r="G137" s="6">
        <v>0</v>
      </c>
      <c r="H137" s="6">
        <v>295.401545</v>
      </c>
    </row>
    <row r="138" spans="1:8" x14ac:dyDescent="0.35">
      <c r="B138" t="s">
        <v>135</v>
      </c>
      <c r="C138" s="6"/>
      <c r="D138" s="6"/>
      <c r="E138" s="6"/>
      <c r="F138" s="6">
        <v>19.821428999999998</v>
      </c>
      <c r="G138" s="6">
        <v>0</v>
      </c>
      <c r="H138" s="6">
        <v>19.821428999999998</v>
      </c>
    </row>
    <row r="139" spans="1:8" x14ac:dyDescent="0.35">
      <c r="A139" t="s">
        <v>136</v>
      </c>
      <c r="C139" s="6">
        <v>1189.9689189999999</v>
      </c>
      <c r="D139" s="6">
        <v>0</v>
      </c>
      <c r="E139" s="6">
        <v>1189.9689189999999</v>
      </c>
      <c r="F139" s="6">
        <v>315.22297400000002</v>
      </c>
      <c r="G139" s="6">
        <v>0</v>
      </c>
      <c r="H139" s="6">
        <v>315.22297400000002</v>
      </c>
    </row>
    <row r="140" spans="1:8" x14ac:dyDescent="0.35">
      <c r="C140" s="6"/>
      <c r="D140" s="6"/>
      <c r="E140" s="6"/>
      <c r="F140" s="6"/>
      <c r="G140" s="6"/>
      <c r="H140" s="6"/>
    </row>
    <row r="141" spans="1:8" x14ac:dyDescent="0.35">
      <c r="A141" t="s">
        <v>137</v>
      </c>
      <c r="C141" s="6">
        <v>479876.23675999988</v>
      </c>
      <c r="D141" s="6">
        <v>443.2</v>
      </c>
      <c r="E141" s="6">
        <v>479433.03675999993</v>
      </c>
      <c r="F141" s="6">
        <v>22112.952187999996</v>
      </c>
      <c r="G141" s="6">
        <v>104.7</v>
      </c>
      <c r="H141" s="6">
        <v>22008.252187999999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C9B9-A541-4748-ACCA-E7DC18CF2E5D}">
  <dimension ref="B1:I90"/>
  <sheetViews>
    <sheetView workbookViewId="0">
      <selection activeCell="K10" sqref="K10"/>
    </sheetView>
  </sheetViews>
  <sheetFormatPr defaultRowHeight="14.5" x14ac:dyDescent="0.35"/>
  <cols>
    <col min="3" max="3" width="19" bestFit="1" customWidth="1"/>
    <col min="4" max="6" width="19" customWidth="1"/>
    <col min="7" max="7" width="11.81640625" bestFit="1" customWidth="1"/>
    <col min="8" max="8" width="11.453125" bestFit="1" customWidth="1"/>
    <col min="9" max="9" width="11.81640625" bestFit="1" customWidth="1"/>
  </cols>
  <sheetData>
    <row r="1" spans="2:9" x14ac:dyDescent="0.35">
      <c r="B1" s="5" t="s">
        <v>185</v>
      </c>
      <c r="C1" s="5" t="s">
        <v>190</v>
      </c>
      <c r="D1" s="5" t="s">
        <v>0</v>
      </c>
      <c r="E1" s="5" t="s">
        <v>192</v>
      </c>
      <c r="F1" s="5" t="s">
        <v>194</v>
      </c>
      <c r="G1" s="5" t="s">
        <v>184</v>
      </c>
      <c r="H1" s="5" t="s">
        <v>153</v>
      </c>
      <c r="I1" s="5" t="s">
        <v>140</v>
      </c>
    </row>
    <row r="2" spans="2:9" x14ac:dyDescent="0.35">
      <c r="B2" t="s">
        <v>1</v>
      </c>
      <c r="C2" t="s">
        <v>13</v>
      </c>
      <c r="D2" t="s">
        <v>9</v>
      </c>
      <c r="E2" t="s">
        <v>193</v>
      </c>
      <c r="F2" t="s">
        <v>195</v>
      </c>
      <c r="G2" s="26">
        <v>864.48231099999998</v>
      </c>
      <c r="H2">
        <v>0</v>
      </c>
      <c r="I2" s="6">
        <v>864.48231099999998</v>
      </c>
    </row>
    <row r="3" spans="2:9" x14ac:dyDescent="0.35">
      <c r="B3" t="s">
        <v>1</v>
      </c>
      <c r="C3" t="s">
        <v>21</v>
      </c>
      <c r="D3" t="s">
        <v>20</v>
      </c>
      <c r="E3" t="s">
        <v>193</v>
      </c>
      <c r="F3" t="s">
        <v>195</v>
      </c>
      <c r="G3" s="26">
        <v>422.24277599999999</v>
      </c>
      <c r="H3">
        <v>0</v>
      </c>
      <c r="I3" s="6">
        <v>422.24277599999999</v>
      </c>
    </row>
    <row r="4" spans="2:9" x14ac:dyDescent="0.35">
      <c r="B4" t="s">
        <v>1</v>
      </c>
      <c r="C4" t="s">
        <v>30</v>
      </c>
      <c r="D4" t="s">
        <v>26</v>
      </c>
      <c r="E4" t="s">
        <v>193</v>
      </c>
      <c r="F4" t="s">
        <v>195</v>
      </c>
      <c r="G4" s="26">
        <v>23.312173000000001</v>
      </c>
      <c r="H4">
        <v>0</v>
      </c>
      <c r="I4" s="6">
        <v>23.312173000000001</v>
      </c>
    </row>
    <row r="5" spans="2:9" x14ac:dyDescent="0.35">
      <c r="B5" t="s">
        <v>1</v>
      </c>
      <c r="C5" t="s">
        <v>39</v>
      </c>
      <c r="D5" t="s">
        <v>36</v>
      </c>
      <c r="E5" t="s">
        <v>193</v>
      </c>
      <c r="F5" t="s">
        <v>195</v>
      </c>
      <c r="G5" s="26">
        <v>1468.083603</v>
      </c>
      <c r="H5">
        <v>47.5</v>
      </c>
      <c r="I5" s="6">
        <v>1420.583603</v>
      </c>
    </row>
    <row r="6" spans="2:9" x14ac:dyDescent="0.35">
      <c r="B6" t="s">
        <v>1</v>
      </c>
      <c r="C6" t="s">
        <v>40</v>
      </c>
      <c r="D6" t="s">
        <v>36</v>
      </c>
      <c r="E6" t="s">
        <v>193</v>
      </c>
      <c r="F6" t="s">
        <v>195</v>
      </c>
      <c r="G6" s="26">
        <v>35.283019000000003</v>
      </c>
      <c r="H6">
        <v>0</v>
      </c>
      <c r="I6" s="6">
        <v>35.283019000000003</v>
      </c>
    </row>
    <row r="7" spans="2:9" x14ac:dyDescent="0.35">
      <c r="B7" t="s">
        <v>1</v>
      </c>
      <c r="C7" t="s">
        <v>45</v>
      </c>
      <c r="D7" t="s">
        <v>42</v>
      </c>
      <c r="E7" t="s">
        <v>193</v>
      </c>
      <c r="F7" t="s">
        <v>195</v>
      </c>
      <c r="G7" s="26">
        <v>388.143124</v>
      </c>
      <c r="H7">
        <v>0</v>
      </c>
      <c r="I7" s="6">
        <v>388.143124</v>
      </c>
    </row>
    <row r="8" spans="2:9" x14ac:dyDescent="0.35">
      <c r="B8" t="s">
        <v>1</v>
      </c>
      <c r="C8" t="s">
        <v>52</v>
      </c>
      <c r="D8" t="s">
        <v>49</v>
      </c>
      <c r="E8" t="s">
        <v>193</v>
      </c>
      <c r="F8" t="s">
        <v>195</v>
      </c>
      <c r="G8" s="26">
        <v>1025.2150690000001</v>
      </c>
      <c r="H8">
        <v>0</v>
      </c>
      <c r="I8" s="6">
        <v>1025.2150690000001</v>
      </c>
    </row>
    <row r="9" spans="2:9" x14ac:dyDescent="0.35">
      <c r="B9" t="s">
        <v>1</v>
      </c>
      <c r="C9" t="s">
        <v>54</v>
      </c>
      <c r="D9" t="s">
        <v>49</v>
      </c>
      <c r="E9" t="s">
        <v>193</v>
      </c>
      <c r="F9" t="s">
        <v>195</v>
      </c>
      <c r="G9" s="26">
        <v>372.09926200000001</v>
      </c>
      <c r="H9">
        <v>0</v>
      </c>
      <c r="I9" s="6">
        <v>372.09926200000001</v>
      </c>
    </row>
    <row r="10" spans="2:9" x14ac:dyDescent="0.35">
      <c r="B10" t="s">
        <v>1</v>
      </c>
      <c r="C10" t="s">
        <v>55</v>
      </c>
      <c r="D10" t="s">
        <v>49</v>
      </c>
      <c r="E10" t="s">
        <v>193</v>
      </c>
      <c r="F10" t="s">
        <v>195</v>
      </c>
      <c r="G10" s="26">
        <v>179.13711499999999</v>
      </c>
      <c r="H10">
        <v>0</v>
      </c>
      <c r="I10" s="6">
        <v>179.13711499999999</v>
      </c>
    </row>
    <row r="11" spans="2:9" x14ac:dyDescent="0.35">
      <c r="B11" t="s">
        <v>1</v>
      </c>
      <c r="C11" t="s">
        <v>60</v>
      </c>
      <c r="D11" t="s">
        <v>57</v>
      </c>
      <c r="E11" t="s">
        <v>193</v>
      </c>
      <c r="F11" t="s">
        <v>195</v>
      </c>
      <c r="G11" s="26">
        <v>56.923206999999998</v>
      </c>
      <c r="H11">
        <v>0</v>
      </c>
      <c r="I11" s="6">
        <v>56.923206999999998</v>
      </c>
    </row>
    <row r="12" spans="2:9" x14ac:dyDescent="0.35">
      <c r="B12" t="s">
        <v>1</v>
      </c>
      <c r="C12" t="s">
        <v>61</v>
      </c>
      <c r="D12" t="s">
        <v>57</v>
      </c>
      <c r="E12" t="s">
        <v>193</v>
      </c>
      <c r="F12" t="s">
        <v>195</v>
      </c>
      <c r="G12" s="26">
        <v>38.568835999999997</v>
      </c>
      <c r="H12">
        <v>0</v>
      </c>
      <c r="I12" s="6">
        <v>38.568835999999997</v>
      </c>
    </row>
    <row r="13" spans="2:9" x14ac:dyDescent="0.35">
      <c r="B13" t="s">
        <v>1</v>
      </c>
      <c r="C13" t="s">
        <v>66</v>
      </c>
      <c r="D13" t="s">
        <v>63</v>
      </c>
      <c r="E13" t="s">
        <v>193</v>
      </c>
      <c r="F13" t="s">
        <v>195</v>
      </c>
      <c r="G13" s="26">
        <v>6245.0368589999998</v>
      </c>
      <c r="H13">
        <v>0</v>
      </c>
      <c r="I13" s="6">
        <v>6245.0368589999998</v>
      </c>
    </row>
    <row r="14" spans="2:9" x14ac:dyDescent="0.35">
      <c r="B14" t="s">
        <v>1</v>
      </c>
      <c r="C14" t="s">
        <v>65</v>
      </c>
      <c r="D14" t="s">
        <v>63</v>
      </c>
      <c r="E14" t="s">
        <v>193</v>
      </c>
      <c r="F14" t="s">
        <v>195</v>
      </c>
      <c r="G14" s="26">
        <v>33.620997000000003</v>
      </c>
      <c r="H14">
        <v>0</v>
      </c>
      <c r="I14" s="6">
        <v>33.620997000000003</v>
      </c>
    </row>
    <row r="15" spans="2:9" x14ac:dyDescent="0.35">
      <c r="B15" t="s">
        <v>1</v>
      </c>
      <c r="C15" t="s">
        <v>71</v>
      </c>
      <c r="D15" t="s">
        <v>68</v>
      </c>
      <c r="E15" t="s">
        <v>193</v>
      </c>
      <c r="F15" t="s">
        <v>195</v>
      </c>
      <c r="G15" s="26">
        <v>132.614497</v>
      </c>
      <c r="H15">
        <v>0</v>
      </c>
      <c r="I15" s="6">
        <v>132.614497</v>
      </c>
    </row>
    <row r="16" spans="2:9" x14ac:dyDescent="0.35">
      <c r="B16" t="s">
        <v>1</v>
      </c>
      <c r="C16" t="s">
        <v>70</v>
      </c>
      <c r="D16" t="s">
        <v>68</v>
      </c>
      <c r="E16" t="s">
        <v>193</v>
      </c>
      <c r="F16" t="s">
        <v>195</v>
      </c>
      <c r="G16" s="26">
        <v>113.044746</v>
      </c>
      <c r="H16">
        <v>0</v>
      </c>
      <c r="I16" s="6">
        <v>113.044746</v>
      </c>
    </row>
    <row r="17" spans="2:9" x14ac:dyDescent="0.35">
      <c r="B17" t="s">
        <v>1</v>
      </c>
      <c r="C17" t="s">
        <v>77</v>
      </c>
      <c r="D17" t="s">
        <v>74</v>
      </c>
      <c r="E17" t="s">
        <v>193</v>
      </c>
      <c r="F17" t="s">
        <v>195</v>
      </c>
      <c r="G17" s="26">
        <v>109.830969</v>
      </c>
      <c r="H17">
        <v>0</v>
      </c>
      <c r="I17" s="6">
        <v>109.830969</v>
      </c>
    </row>
    <row r="18" spans="2:9" x14ac:dyDescent="0.35">
      <c r="B18" t="s">
        <v>1</v>
      </c>
      <c r="C18" t="s">
        <v>79</v>
      </c>
      <c r="D18" t="s">
        <v>74</v>
      </c>
      <c r="E18" t="s">
        <v>193</v>
      </c>
      <c r="F18" t="s">
        <v>195</v>
      </c>
      <c r="G18" s="26">
        <v>103.76515000000001</v>
      </c>
      <c r="H18">
        <v>0</v>
      </c>
      <c r="I18" s="6">
        <v>103.76515000000001</v>
      </c>
    </row>
    <row r="19" spans="2:9" x14ac:dyDescent="0.35">
      <c r="B19" t="s">
        <v>1</v>
      </c>
      <c r="C19" t="s">
        <v>78</v>
      </c>
      <c r="D19" t="s">
        <v>74</v>
      </c>
      <c r="E19" t="s">
        <v>193</v>
      </c>
      <c r="F19" t="s">
        <v>195</v>
      </c>
      <c r="G19" s="26">
        <v>38.048549999999999</v>
      </c>
      <c r="H19">
        <v>24.2</v>
      </c>
      <c r="I19" s="6">
        <v>13.848549999999999</v>
      </c>
    </row>
    <row r="20" spans="2:9" x14ac:dyDescent="0.35">
      <c r="B20" t="s">
        <v>1</v>
      </c>
      <c r="C20" t="s">
        <v>83</v>
      </c>
      <c r="D20" t="s">
        <v>82</v>
      </c>
      <c r="E20" t="s">
        <v>193</v>
      </c>
      <c r="F20" t="s">
        <v>195</v>
      </c>
      <c r="G20" s="26">
        <v>3933.403014</v>
      </c>
      <c r="H20">
        <v>0</v>
      </c>
      <c r="I20" s="6">
        <v>3933.403014</v>
      </c>
    </row>
    <row r="21" spans="2:9" x14ac:dyDescent="0.35">
      <c r="B21" t="s">
        <v>1</v>
      </c>
      <c r="C21" t="s">
        <v>87</v>
      </c>
      <c r="D21" t="s">
        <v>82</v>
      </c>
      <c r="E21" t="s">
        <v>193</v>
      </c>
      <c r="F21" t="s">
        <v>195</v>
      </c>
      <c r="G21" s="26">
        <v>1112.0110979999999</v>
      </c>
      <c r="H21">
        <v>0</v>
      </c>
      <c r="I21" s="6">
        <v>1112.0110979999999</v>
      </c>
    </row>
    <row r="22" spans="2:9" x14ac:dyDescent="0.35">
      <c r="B22" t="s">
        <v>1</v>
      </c>
      <c r="C22" t="s">
        <v>86</v>
      </c>
      <c r="D22" t="s">
        <v>82</v>
      </c>
      <c r="E22" t="s">
        <v>193</v>
      </c>
      <c r="F22" t="s">
        <v>195</v>
      </c>
      <c r="G22" s="26">
        <v>186.51788999999999</v>
      </c>
      <c r="H22">
        <v>0</v>
      </c>
      <c r="I22" s="6">
        <v>186.51788999999999</v>
      </c>
    </row>
    <row r="23" spans="2:9" x14ac:dyDescent="0.35">
      <c r="B23" t="s">
        <v>1</v>
      </c>
      <c r="C23" t="s">
        <v>88</v>
      </c>
      <c r="D23" t="s">
        <v>82</v>
      </c>
      <c r="E23" t="s">
        <v>193</v>
      </c>
      <c r="F23" t="s">
        <v>195</v>
      </c>
      <c r="G23" s="26">
        <v>24.701495999999999</v>
      </c>
      <c r="H23">
        <v>0</v>
      </c>
      <c r="I23" s="6">
        <v>24.701495999999999</v>
      </c>
    </row>
    <row r="24" spans="2:9" x14ac:dyDescent="0.35">
      <c r="B24" t="s">
        <v>1</v>
      </c>
      <c r="C24" t="s">
        <v>102</v>
      </c>
      <c r="D24" t="s">
        <v>100</v>
      </c>
      <c r="E24" t="s">
        <v>193</v>
      </c>
      <c r="F24" t="s">
        <v>195</v>
      </c>
      <c r="G24" s="26">
        <v>995.31753500000002</v>
      </c>
      <c r="H24">
        <v>33</v>
      </c>
      <c r="I24" s="6">
        <v>962.31753500000002</v>
      </c>
    </row>
    <row r="25" spans="2:9" x14ac:dyDescent="0.35">
      <c r="B25" t="s">
        <v>1</v>
      </c>
      <c r="C25" t="s">
        <v>106</v>
      </c>
      <c r="D25" t="s">
        <v>104</v>
      </c>
      <c r="E25" t="s">
        <v>193</v>
      </c>
      <c r="F25" t="s">
        <v>195</v>
      </c>
      <c r="G25" s="26">
        <v>1035.689842</v>
      </c>
      <c r="I25" s="6">
        <v>1035.689842</v>
      </c>
    </row>
    <row r="26" spans="2:9" x14ac:dyDescent="0.35">
      <c r="B26" t="s">
        <v>1</v>
      </c>
      <c r="C26" t="s">
        <v>109</v>
      </c>
      <c r="D26" t="s">
        <v>104</v>
      </c>
      <c r="E26" t="s">
        <v>193</v>
      </c>
      <c r="F26" t="s">
        <v>195</v>
      </c>
      <c r="G26" s="26">
        <v>646.34629800000005</v>
      </c>
      <c r="H26">
        <v>0</v>
      </c>
      <c r="I26" s="6">
        <v>646.34629800000005</v>
      </c>
    </row>
    <row r="27" spans="2:9" x14ac:dyDescent="0.35">
      <c r="B27" t="s">
        <v>1</v>
      </c>
      <c r="C27" t="s">
        <v>110</v>
      </c>
      <c r="D27" t="s">
        <v>104</v>
      </c>
      <c r="E27" t="s">
        <v>193</v>
      </c>
      <c r="F27" t="s">
        <v>195</v>
      </c>
      <c r="G27" s="26">
        <v>239.550545</v>
      </c>
      <c r="H27">
        <v>0</v>
      </c>
      <c r="I27" s="6">
        <v>239.550545</v>
      </c>
    </row>
    <row r="28" spans="2:9" x14ac:dyDescent="0.35">
      <c r="B28" t="s">
        <v>1</v>
      </c>
      <c r="C28" t="s">
        <v>114</v>
      </c>
      <c r="D28" t="s">
        <v>112</v>
      </c>
      <c r="E28" t="s">
        <v>193</v>
      </c>
      <c r="F28" t="s">
        <v>195</v>
      </c>
      <c r="G28" s="26">
        <v>195.10084499999999</v>
      </c>
      <c r="H28">
        <v>0</v>
      </c>
      <c r="I28" s="6">
        <v>195.10084499999999</v>
      </c>
    </row>
    <row r="29" spans="2:9" x14ac:dyDescent="0.35">
      <c r="B29" t="s">
        <v>1</v>
      </c>
      <c r="C29" t="s">
        <v>117</v>
      </c>
      <c r="D29" t="s">
        <v>116</v>
      </c>
      <c r="E29" t="s">
        <v>193</v>
      </c>
      <c r="F29" t="s">
        <v>195</v>
      </c>
      <c r="G29" s="26">
        <v>862.80157599999995</v>
      </c>
      <c r="H29">
        <v>0</v>
      </c>
      <c r="I29" s="6">
        <v>862.80157599999995</v>
      </c>
    </row>
    <row r="30" spans="2:9" x14ac:dyDescent="0.35">
      <c r="B30" t="s">
        <v>1</v>
      </c>
      <c r="C30" t="s">
        <v>125</v>
      </c>
      <c r="D30" t="s">
        <v>121</v>
      </c>
      <c r="E30" t="s">
        <v>193</v>
      </c>
      <c r="F30" t="s">
        <v>195</v>
      </c>
      <c r="G30" s="26">
        <v>536.94297800000004</v>
      </c>
      <c r="H30">
        <v>0</v>
      </c>
      <c r="I30" s="6">
        <v>536.94297800000004</v>
      </c>
    </row>
    <row r="31" spans="2:9" x14ac:dyDescent="0.35">
      <c r="B31" t="s">
        <v>1</v>
      </c>
      <c r="C31" t="s">
        <v>124</v>
      </c>
      <c r="D31" t="s">
        <v>121</v>
      </c>
      <c r="E31" t="s">
        <v>193</v>
      </c>
      <c r="F31" t="s">
        <v>195</v>
      </c>
      <c r="G31" s="26">
        <v>345.299893</v>
      </c>
      <c r="H31">
        <v>0</v>
      </c>
      <c r="I31" s="6">
        <v>345.299893</v>
      </c>
    </row>
    <row r="32" spans="2:9" x14ac:dyDescent="0.35">
      <c r="B32" t="s">
        <v>1</v>
      </c>
      <c r="C32" t="s">
        <v>129</v>
      </c>
      <c r="D32" t="s">
        <v>127</v>
      </c>
      <c r="E32" t="s">
        <v>193</v>
      </c>
      <c r="F32" t="s">
        <v>195</v>
      </c>
      <c r="G32" s="26">
        <v>34.593941000000001</v>
      </c>
      <c r="H32">
        <v>0</v>
      </c>
      <c r="I32" s="6">
        <v>34.593941000000001</v>
      </c>
    </row>
    <row r="33" spans="2:9" x14ac:dyDescent="0.35">
      <c r="B33" t="s">
        <v>1</v>
      </c>
      <c r="C33" t="s">
        <v>134</v>
      </c>
      <c r="D33" t="s">
        <v>132</v>
      </c>
      <c r="E33" t="s">
        <v>193</v>
      </c>
      <c r="F33" t="s">
        <v>195</v>
      </c>
      <c r="G33" s="26">
        <v>295.401545</v>
      </c>
      <c r="H33">
        <v>0</v>
      </c>
      <c r="I33" s="6">
        <v>295.401545</v>
      </c>
    </row>
    <row r="34" spans="2:9" x14ac:dyDescent="0.35">
      <c r="B34" t="s">
        <v>1</v>
      </c>
      <c r="C34" t="s">
        <v>135</v>
      </c>
      <c r="D34" t="s">
        <v>132</v>
      </c>
      <c r="E34" t="s">
        <v>193</v>
      </c>
      <c r="F34" t="s">
        <v>195</v>
      </c>
      <c r="G34" s="26">
        <v>19.821428999999998</v>
      </c>
      <c r="H34">
        <v>0</v>
      </c>
      <c r="I34" s="6">
        <v>19.821428999999998</v>
      </c>
    </row>
    <row r="35" spans="2:9" x14ac:dyDescent="0.35">
      <c r="B35" t="s">
        <v>186</v>
      </c>
      <c r="C35" t="s">
        <v>4</v>
      </c>
      <c r="D35" t="s">
        <v>2</v>
      </c>
      <c r="E35" t="s">
        <v>193</v>
      </c>
      <c r="F35" t="s">
        <v>195</v>
      </c>
      <c r="G35" s="26">
        <v>33924.468128</v>
      </c>
      <c r="H35">
        <v>0</v>
      </c>
      <c r="I35" s="6">
        <v>33924.468128</v>
      </c>
    </row>
    <row r="36" spans="2:9" x14ac:dyDescent="0.35">
      <c r="B36" t="s">
        <v>186</v>
      </c>
      <c r="C36" t="s">
        <v>6</v>
      </c>
      <c r="D36" t="s">
        <v>2</v>
      </c>
      <c r="E36" t="s">
        <v>193</v>
      </c>
      <c r="F36" t="s">
        <v>195</v>
      </c>
      <c r="G36" s="26">
        <v>10466.827206</v>
      </c>
      <c r="H36">
        <v>0</v>
      </c>
      <c r="I36" s="6">
        <v>10466.827206</v>
      </c>
    </row>
    <row r="37" spans="2:9" x14ac:dyDescent="0.35">
      <c r="B37" t="s">
        <v>186</v>
      </c>
      <c r="C37" t="s">
        <v>7</v>
      </c>
      <c r="D37" t="s">
        <v>2</v>
      </c>
      <c r="E37" t="s">
        <v>193</v>
      </c>
      <c r="F37" t="s">
        <v>195</v>
      </c>
      <c r="G37" s="26">
        <v>7132.938588</v>
      </c>
      <c r="H37">
        <v>0</v>
      </c>
      <c r="I37" s="6">
        <v>7132.938588</v>
      </c>
    </row>
    <row r="38" spans="2:9" x14ac:dyDescent="0.35">
      <c r="B38" t="s">
        <v>186</v>
      </c>
      <c r="C38" t="s">
        <v>5</v>
      </c>
      <c r="D38" t="s">
        <v>2</v>
      </c>
      <c r="E38" t="s">
        <v>193</v>
      </c>
      <c r="F38" t="s">
        <v>195</v>
      </c>
      <c r="G38" s="26">
        <v>4525.1717550000003</v>
      </c>
      <c r="H38">
        <v>0</v>
      </c>
      <c r="I38" s="6">
        <v>4525.1717550000003</v>
      </c>
    </row>
    <row r="39" spans="2:9" x14ac:dyDescent="0.35">
      <c r="B39" t="s">
        <v>186</v>
      </c>
      <c r="C39" t="s">
        <v>3</v>
      </c>
      <c r="D39" t="s">
        <v>2</v>
      </c>
      <c r="E39" t="s">
        <v>193</v>
      </c>
      <c r="F39" t="s">
        <v>195</v>
      </c>
      <c r="G39" s="26">
        <v>3537.2574850000001</v>
      </c>
      <c r="H39">
        <v>0</v>
      </c>
      <c r="I39" s="6">
        <v>3537.2574850000001</v>
      </c>
    </row>
    <row r="40" spans="2:9" x14ac:dyDescent="0.35">
      <c r="B40" t="s">
        <v>186</v>
      </c>
      <c r="C40" t="s">
        <v>12</v>
      </c>
      <c r="D40" t="s">
        <v>9</v>
      </c>
      <c r="E40" t="s">
        <v>193</v>
      </c>
      <c r="F40" t="s">
        <v>195</v>
      </c>
      <c r="G40" s="26">
        <v>26470.130835</v>
      </c>
      <c r="H40">
        <v>0</v>
      </c>
      <c r="I40" s="6">
        <v>26470.130835</v>
      </c>
    </row>
    <row r="41" spans="2:9" x14ac:dyDescent="0.35">
      <c r="B41" t="s">
        <v>186</v>
      </c>
      <c r="C41" t="s">
        <v>11</v>
      </c>
      <c r="D41" t="s">
        <v>9</v>
      </c>
      <c r="E41" t="s">
        <v>193</v>
      </c>
      <c r="F41" t="s">
        <v>195</v>
      </c>
      <c r="G41" s="26">
        <v>16408.512911999998</v>
      </c>
      <c r="H41">
        <v>0</v>
      </c>
      <c r="I41" s="6">
        <v>16408.512911999998</v>
      </c>
    </row>
    <row r="42" spans="2:9" x14ac:dyDescent="0.35">
      <c r="B42" t="s">
        <v>186</v>
      </c>
      <c r="C42" t="s">
        <v>10</v>
      </c>
      <c r="D42" t="s">
        <v>9</v>
      </c>
      <c r="E42" t="s">
        <v>193</v>
      </c>
      <c r="F42" t="s">
        <v>195</v>
      </c>
      <c r="G42" s="26">
        <v>8493.2935610000004</v>
      </c>
      <c r="H42">
        <v>0</v>
      </c>
      <c r="I42" s="6">
        <v>8493.2935610000004</v>
      </c>
    </row>
    <row r="43" spans="2:9" x14ac:dyDescent="0.35">
      <c r="B43" t="s">
        <v>186</v>
      </c>
      <c r="C43" t="s">
        <v>17</v>
      </c>
      <c r="D43" t="s">
        <v>15</v>
      </c>
      <c r="E43" t="s">
        <v>193</v>
      </c>
      <c r="F43" t="s">
        <v>195</v>
      </c>
      <c r="G43" s="26">
        <v>29613.230842000001</v>
      </c>
      <c r="H43">
        <v>0</v>
      </c>
      <c r="I43" s="6">
        <v>29613.230842000001</v>
      </c>
    </row>
    <row r="44" spans="2:9" x14ac:dyDescent="0.35">
      <c r="B44" t="s">
        <v>186</v>
      </c>
      <c r="C44" t="s">
        <v>18</v>
      </c>
      <c r="D44" t="s">
        <v>15</v>
      </c>
      <c r="E44" t="s">
        <v>193</v>
      </c>
      <c r="F44" t="s">
        <v>195</v>
      </c>
      <c r="G44" s="26">
        <v>10160.76944</v>
      </c>
      <c r="H44">
        <v>443.2</v>
      </c>
      <c r="I44" s="6">
        <v>9717.5694399999993</v>
      </c>
    </row>
    <row r="45" spans="2:9" x14ac:dyDescent="0.35">
      <c r="B45" t="s">
        <v>186</v>
      </c>
      <c r="C45" t="s">
        <v>16</v>
      </c>
      <c r="D45" t="s">
        <v>15</v>
      </c>
      <c r="E45" t="s">
        <v>193</v>
      </c>
      <c r="F45" t="s">
        <v>195</v>
      </c>
      <c r="G45" s="26">
        <v>4768.1482850000002</v>
      </c>
      <c r="H45">
        <v>0</v>
      </c>
      <c r="I45" s="6">
        <v>4768.1482850000002</v>
      </c>
    </row>
    <row r="46" spans="2:9" x14ac:dyDescent="0.35">
      <c r="B46" t="s">
        <v>186</v>
      </c>
      <c r="C46" t="s">
        <v>24</v>
      </c>
      <c r="D46" t="s">
        <v>20</v>
      </c>
      <c r="E46" t="s">
        <v>193</v>
      </c>
      <c r="F46" t="s">
        <v>195</v>
      </c>
      <c r="G46" s="26">
        <v>18497.831324999999</v>
      </c>
      <c r="H46">
        <v>0</v>
      </c>
      <c r="I46" s="6">
        <v>18497.831324999999</v>
      </c>
    </row>
    <row r="47" spans="2:9" x14ac:dyDescent="0.35">
      <c r="B47" t="s">
        <v>186</v>
      </c>
      <c r="C47" t="s">
        <v>23</v>
      </c>
      <c r="D47" t="s">
        <v>20</v>
      </c>
      <c r="E47" t="s">
        <v>193</v>
      </c>
      <c r="F47" t="s">
        <v>195</v>
      </c>
      <c r="G47" s="26">
        <v>11517.086348999999</v>
      </c>
      <c r="H47">
        <v>0</v>
      </c>
      <c r="I47" s="6">
        <v>11517.086348999999</v>
      </c>
    </row>
    <row r="48" spans="2:9" x14ac:dyDescent="0.35">
      <c r="B48" t="s">
        <v>186</v>
      </c>
      <c r="C48" t="s">
        <v>22</v>
      </c>
      <c r="D48" t="s">
        <v>20</v>
      </c>
      <c r="E48" t="s">
        <v>193</v>
      </c>
      <c r="F48" t="s">
        <v>195</v>
      </c>
      <c r="G48" s="26">
        <v>7920.2475139999997</v>
      </c>
      <c r="H48">
        <v>0</v>
      </c>
      <c r="I48" s="6">
        <v>7920.2475139999997</v>
      </c>
    </row>
    <row r="49" spans="2:9" x14ac:dyDescent="0.35">
      <c r="B49" t="s">
        <v>186</v>
      </c>
      <c r="C49" t="s">
        <v>29</v>
      </c>
      <c r="D49" t="s">
        <v>26</v>
      </c>
      <c r="E49" t="s">
        <v>193</v>
      </c>
      <c r="F49" t="s">
        <v>195</v>
      </c>
      <c r="G49" s="26">
        <v>22897.163913</v>
      </c>
      <c r="H49">
        <v>0</v>
      </c>
      <c r="I49" s="6">
        <v>22897.163913</v>
      </c>
    </row>
    <row r="50" spans="2:9" x14ac:dyDescent="0.35">
      <c r="B50" t="s">
        <v>186</v>
      </c>
      <c r="C50" t="s">
        <v>28</v>
      </c>
      <c r="D50" t="s">
        <v>26</v>
      </c>
      <c r="E50" t="s">
        <v>193</v>
      </c>
      <c r="F50" t="s">
        <v>195</v>
      </c>
      <c r="G50" s="26">
        <v>7707.6235500000003</v>
      </c>
      <c r="H50">
        <v>0</v>
      </c>
      <c r="I50" s="6">
        <v>7707.6235500000003</v>
      </c>
    </row>
    <row r="51" spans="2:9" x14ac:dyDescent="0.35">
      <c r="B51" t="s">
        <v>186</v>
      </c>
      <c r="C51" t="s">
        <v>27</v>
      </c>
      <c r="D51" t="s">
        <v>26</v>
      </c>
      <c r="E51" t="s">
        <v>193</v>
      </c>
      <c r="F51" t="s">
        <v>195</v>
      </c>
      <c r="G51" s="26">
        <v>7447.375736</v>
      </c>
      <c r="H51">
        <v>0</v>
      </c>
      <c r="I51" s="6">
        <v>7447.375736</v>
      </c>
    </row>
    <row r="52" spans="2:9" x14ac:dyDescent="0.35">
      <c r="B52" t="s">
        <v>186</v>
      </c>
      <c r="C52" t="s">
        <v>34</v>
      </c>
      <c r="D52" t="s">
        <v>32</v>
      </c>
      <c r="E52" t="s">
        <v>193</v>
      </c>
      <c r="F52" t="s">
        <v>195</v>
      </c>
      <c r="G52" s="26">
        <v>31511.165250999999</v>
      </c>
      <c r="H52">
        <v>0</v>
      </c>
      <c r="I52" s="6">
        <v>31511.165250999999</v>
      </c>
    </row>
    <row r="53" spans="2:9" x14ac:dyDescent="0.35">
      <c r="B53" t="s">
        <v>186</v>
      </c>
      <c r="C53" t="s">
        <v>33</v>
      </c>
      <c r="D53" t="s">
        <v>32</v>
      </c>
      <c r="E53" t="s">
        <v>193</v>
      </c>
      <c r="F53" t="s">
        <v>195</v>
      </c>
      <c r="G53" s="26">
        <v>4611.1372149999997</v>
      </c>
      <c r="H53">
        <v>0</v>
      </c>
      <c r="I53" s="6">
        <v>4611.1372149999997</v>
      </c>
    </row>
    <row r="54" spans="2:9" x14ac:dyDescent="0.35">
      <c r="B54" t="s">
        <v>186</v>
      </c>
      <c r="C54" t="s">
        <v>37</v>
      </c>
      <c r="D54" t="s">
        <v>36</v>
      </c>
      <c r="E54" t="s">
        <v>193</v>
      </c>
      <c r="F54" t="s">
        <v>195</v>
      </c>
      <c r="G54" s="26">
        <v>30127.68244</v>
      </c>
      <c r="H54">
        <v>0</v>
      </c>
      <c r="I54" s="6">
        <v>30127.68244</v>
      </c>
    </row>
    <row r="55" spans="2:9" x14ac:dyDescent="0.35">
      <c r="B55" t="s">
        <v>186</v>
      </c>
      <c r="C55" t="s">
        <v>38</v>
      </c>
      <c r="D55" t="s">
        <v>36</v>
      </c>
      <c r="E55" t="s">
        <v>193</v>
      </c>
      <c r="F55" t="s">
        <v>195</v>
      </c>
      <c r="G55" s="26">
        <v>2082.2591069999999</v>
      </c>
      <c r="H55">
        <v>0</v>
      </c>
      <c r="I55" s="6">
        <v>2082.2591069999999</v>
      </c>
    </row>
    <row r="56" spans="2:9" x14ac:dyDescent="0.35">
      <c r="B56" t="s">
        <v>186</v>
      </c>
      <c r="C56" t="s">
        <v>43</v>
      </c>
      <c r="D56" t="s">
        <v>42</v>
      </c>
      <c r="E56" t="s">
        <v>193</v>
      </c>
      <c r="F56" t="s">
        <v>195</v>
      </c>
      <c r="G56" s="26">
        <v>6517.5287259999996</v>
      </c>
      <c r="H56">
        <v>0</v>
      </c>
      <c r="I56" s="6">
        <v>6517.5287259999996</v>
      </c>
    </row>
    <row r="57" spans="2:9" x14ac:dyDescent="0.35">
      <c r="B57" t="s">
        <v>186</v>
      </c>
      <c r="C57" t="s">
        <v>44</v>
      </c>
      <c r="D57" t="s">
        <v>42</v>
      </c>
      <c r="E57" t="s">
        <v>193</v>
      </c>
      <c r="F57" t="s">
        <v>195</v>
      </c>
      <c r="G57" s="26">
        <v>3938.2561559999999</v>
      </c>
      <c r="H57">
        <v>0</v>
      </c>
      <c r="I57" s="6">
        <v>3938.2561559999999</v>
      </c>
    </row>
    <row r="58" spans="2:9" x14ac:dyDescent="0.35">
      <c r="B58" t="s">
        <v>186</v>
      </c>
      <c r="C58" t="s">
        <v>46</v>
      </c>
      <c r="D58" t="s">
        <v>42</v>
      </c>
      <c r="E58" t="s">
        <v>193</v>
      </c>
      <c r="F58" t="s">
        <v>195</v>
      </c>
      <c r="G58" s="26">
        <v>3774.747895</v>
      </c>
      <c r="H58">
        <v>0</v>
      </c>
      <c r="I58" s="6">
        <v>3774.747895</v>
      </c>
    </row>
    <row r="59" spans="2:9" x14ac:dyDescent="0.35">
      <c r="B59" t="s">
        <v>186</v>
      </c>
      <c r="C59" t="s">
        <v>47</v>
      </c>
      <c r="D59" t="s">
        <v>42</v>
      </c>
      <c r="E59" t="s">
        <v>193</v>
      </c>
      <c r="F59" t="s">
        <v>195</v>
      </c>
      <c r="G59" s="26">
        <v>7795.2175749999997</v>
      </c>
      <c r="H59">
        <v>0</v>
      </c>
      <c r="I59" s="6">
        <v>7795.2175749999997</v>
      </c>
    </row>
    <row r="60" spans="2:9" x14ac:dyDescent="0.35">
      <c r="B60" t="s">
        <v>186</v>
      </c>
      <c r="C60" t="s">
        <v>53</v>
      </c>
      <c r="D60" t="s">
        <v>49</v>
      </c>
      <c r="E60" t="s">
        <v>193</v>
      </c>
      <c r="F60" t="s">
        <v>195</v>
      </c>
      <c r="G60" s="26">
        <v>17230.062847000001</v>
      </c>
      <c r="H60">
        <v>0</v>
      </c>
      <c r="I60" s="6">
        <v>17230.062847000001</v>
      </c>
    </row>
    <row r="61" spans="2:9" x14ac:dyDescent="0.35">
      <c r="B61" t="s">
        <v>186</v>
      </c>
      <c r="C61" t="s">
        <v>51</v>
      </c>
      <c r="D61" t="s">
        <v>49</v>
      </c>
      <c r="E61" t="s">
        <v>193</v>
      </c>
      <c r="F61" t="s">
        <v>195</v>
      </c>
      <c r="G61" s="26">
        <v>1783.4967380000001</v>
      </c>
      <c r="H61">
        <v>0</v>
      </c>
      <c r="I61" s="6">
        <v>1783.4967380000001</v>
      </c>
    </row>
    <row r="62" spans="2:9" x14ac:dyDescent="0.35">
      <c r="B62" t="s">
        <v>186</v>
      </c>
      <c r="C62" t="s">
        <v>50</v>
      </c>
      <c r="D62" t="s">
        <v>49</v>
      </c>
      <c r="E62" t="s">
        <v>193</v>
      </c>
      <c r="F62" t="s">
        <v>195</v>
      </c>
      <c r="G62" s="26">
        <v>693.54870800000003</v>
      </c>
      <c r="H62">
        <v>0</v>
      </c>
      <c r="I62" s="6">
        <v>693.54870800000003</v>
      </c>
    </row>
    <row r="63" spans="2:9" x14ac:dyDescent="0.35">
      <c r="B63" t="s">
        <v>186</v>
      </c>
      <c r="C63" t="s">
        <v>59</v>
      </c>
      <c r="D63" t="s">
        <v>57</v>
      </c>
      <c r="E63" t="s">
        <v>193</v>
      </c>
      <c r="F63" t="s">
        <v>195</v>
      </c>
      <c r="G63" s="26">
        <v>14650.690452999999</v>
      </c>
      <c r="H63">
        <v>0</v>
      </c>
      <c r="I63" s="6">
        <v>14650.690452999999</v>
      </c>
    </row>
    <row r="64" spans="2:9" x14ac:dyDescent="0.35">
      <c r="B64" t="s">
        <v>186</v>
      </c>
      <c r="C64" t="s">
        <v>58</v>
      </c>
      <c r="D64" t="s">
        <v>57</v>
      </c>
      <c r="E64" t="s">
        <v>193</v>
      </c>
      <c r="F64" t="s">
        <v>195</v>
      </c>
      <c r="G64" s="26">
        <v>5018.8211700000002</v>
      </c>
      <c r="H64">
        <v>0</v>
      </c>
      <c r="I64" s="6">
        <v>5018.8211700000002</v>
      </c>
    </row>
    <row r="65" spans="2:9" x14ac:dyDescent="0.35">
      <c r="B65" t="s">
        <v>186</v>
      </c>
      <c r="C65" t="s">
        <v>64</v>
      </c>
      <c r="D65" t="s">
        <v>63</v>
      </c>
      <c r="E65" t="s">
        <v>193</v>
      </c>
      <c r="F65" t="s">
        <v>195</v>
      </c>
      <c r="G65" s="26">
        <v>12653.746158</v>
      </c>
      <c r="H65">
        <v>0</v>
      </c>
      <c r="I65" s="6">
        <v>12653.746158</v>
      </c>
    </row>
    <row r="66" spans="2:9" x14ac:dyDescent="0.35">
      <c r="B66" t="s">
        <v>186</v>
      </c>
      <c r="C66" t="s">
        <v>69</v>
      </c>
      <c r="D66" t="s">
        <v>68</v>
      </c>
      <c r="E66" t="s">
        <v>193</v>
      </c>
      <c r="F66" t="s">
        <v>195</v>
      </c>
      <c r="G66" s="26">
        <v>10347.589814999999</v>
      </c>
      <c r="H66">
        <v>0</v>
      </c>
      <c r="I66" s="6">
        <v>10347.589814999999</v>
      </c>
    </row>
    <row r="67" spans="2:9" x14ac:dyDescent="0.35">
      <c r="B67" t="s">
        <v>186</v>
      </c>
      <c r="C67" t="s">
        <v>72</v>
      </c>
      <c r="D67" t="s">
        <v>68</v>
      </c>
      <c r="E67" t="s">
        <v>193</v>
      </c>
      <c r="F67" t="s">
        <v>195</v>
      </c>
      <c r="G67" s="26">
        <v>7867.6202560000002</v>
      </c>
      <c r="H67">
        <v>0</v>
      </c>
      <c r="I67" s="6">
        <v>7867.6202560000002</v>
      </c>
    </row>
    <row r="68" spans="2:9" x14ac:dyDescent="0.35">
      <c r="B68" t="s">
        <v>186</v>
      </c>
      <c r="C68" t="s">
        <v>76</v>
      </c>
      <c r="D68" t="s">
        <v>74</v>
      </c>
      <c r="E68" t="s">
        <v>193</v>
      </c>
      <c r="F68" t="s">
        <v>195</v>
      </c>
      <c r="G68" s="26">
        <v>14292.854535</v>
      </c>
      <c r="H68">
        <v>0</v>
      </c>
      <c r="I68" s="6">
        <v>14292.854535</v>
      </c>
    </row>
    <row r="69" spans="2:9" x14ac:dyDescent="0.35">
      <c r="B69" t="s">
        <v>186</v>
      </c>
      <c r="C69" t="s">
        <v>75</v>
      </c>
      <c r="D69" t="s">
        <v>74</v>
      </c>
      <c r="E69" t="s">
        <v>193</v>
      </c>
      <c r="F69" t="s">
        <v>195</v>
      </c>
      <c r="G69" s="26">
        <v>1649.7537769999999</v>
      </c>
      <c r="H69">
        <v>0</v>
      </c>
      <c r="I69" s="6">
        <v>1649.7537769999999</v>
      </c>
    </row>
    <row r="70" spans="2:9" x14ac:dyDescent="0.35">
      <c r="B70" t="s">
        <v>186</v>
      </c>
      <c r="C70" t="s">
        <v>80</v>
      </c>
      <c r="D70" t="s">
        <v>74</v>
      </c>
      <c r="E70" t="s">
        <v>193</v>
      </c>
      <c r="F70" t="s">
        <v>195</v>
      </c>
      <c r="G70" s="26">
        <v>1341.9437290000001</v>
      </c>
      <c r="H70">
        <v>0</v>
      </c>
      <c r="I70" s="6">
        <v>1341.9437290000001</v>
      </c>
    </row>
    <row r="71" spans="2:9" x14ac:dyDescent="0.35">
      <c r="B71" t="s">
        <v>186</v>
      </c>
      <c r="C71" t="s">
        <v>85</v>
      </c>
      <c r="D71" t="s">
        <v>82</v>
      </c>
      <c r="E71" t="s">
        <v>193</v>
      </c>
      <c r="F71" t="s">
        <v>195</v>
      </c>
      <c r="G71" s="26">
        <v>7784.7278489999999</v>
      </c>
      <c r="H71">
        <v>0</v>
      </c>
      <c r="I71" s="6">
        <v>7784.7278489999999</v>
      </c>
    </row>
    <row r="72" spans="2:9" x14ac:dyDescent="0.35">
      <c r="B72" t="s">
        <v>186</v>
      </c>
      <c r="C72" t="s">
        <v>89</v>
      </c>
      <c r="D72" t="s">
        <v>82</v>
      </c>
      <c r="E72" t="s">
        <v>193</v>
      </c>
      <c r="F72" t="s">
        <v>195</v>
      </c>
      <c r="G72" s="26">
        <v>3649.488292</v>
      </c>
      <c r="H72">
        <v>0</v>
      </c>
      <c r="I72" s="6">
        <v>3649.488292</v>
      </c>
    </row>
    <row r="73" spans="2:9" x14ac:dyDescent="0.35">
      <c r="B73" t="s">
        <v>186</v>
      </c>
      <c r="C73" t="s">
        <v>84</v>
      </c>
      <c r="D73" t="s">
        <v>82</v>
      </c>
      <c r="E73" t="s">
        <v>193</v>
      </c>
      <c r="F73" t="s">
        <v>195</v>
      </c>
      <c r="G73" s="26">
        <v>617.00001899999995</v>
      </c>
      <c r="H73">
        <v>0</v>
      </c>
      <c r="I73" s="6">
        <v>617.00001899999995</v>
      </c>
    </row>
    <row r="74" spans="2:9" x14ac:dyDescent="0.35">
      <c r="B74" t="s">
        <v>186</v>
      </c>
      <c r="C74" t="s">
        <v>94</v>
      </c>
      <c r="D74" t="s">
        <v>91</v>
      </c>
      <c r="E74" t="s">
        <v>193</v>
      </c>
      <c r="F74" t="s">
        <v>195</v>
      </c>
      <c r="G74" s="26">
        <v>5420.3703429999996</v>
      </c>
      <c r="H74">
        <v>0</v>
      </c>
      <c r="I74" s="6">
        <v>5420.3703429999996</v>
      </c>
    </row>
    <row r="75" spans="2:9" x14ac:dyDescent="0.35">
      <c r="B75" t="s">
        <v>186</v>
      </c>
      <c r="C75" t="s">
        <v>92</v>
      </c>
      <c r="D75" t="s">
        <v>91</v>
      </c>
      <c r="E75" t="s">
        <v>193</v>
      </c>
      <c r="F75" t="s">
        <v>195</v>
      </c>
      <c r="G75" s="26">
        <v>3447.1025549999999</v>
      </c>
      <c r="H75">
        <v>0</v>
      </c>
      <c r="I75" s="6">
        <v>3447.1025549999999</v>
      </c>
    </row>
    <row r="76" spans="2:9" x14ac:dyDescent="0.35">
      <c r="B76" t="s">
        <v>186</v>
      </c>
      <c r="C76" t="s">
        <v>93</v>
      </c>
      <c r="D76" t="s">
        <v>91</v>
      </c>
      <c r="E76" t="s">
        <v>193</v>
      </c>
      <c r="F76" t="s">
        <v>195</v>
      </c>
      <c r="G76" s="26">
        <v>3280.27088</v>
      </c>
      <c r="H76">
        <v>0</v>
      </c>
      <c r="I76" s="6">
        <v>3280.27088</v>
      </c>
    </row>
    <row r="77" spans="2:9" x14ac:dyDescent="0.35">
      <c r="B77" t="s">
        <v>186</v>
      </c>
      <c r="C77" t="s">
        <v>98</v>
      </c>
      <c r="D77" t="s">
        <v>96</v>
      </c>
      <c r="E77" t="s">
        <v>193</v>
      </c>
      <c r="F77" t="s">
        <v>195</v>
      </c>
      <c r="G77" s="26">
        <v>6766.0236759999998</v>
      </c>
      <c r="H77">
        <v>0</v>
      </c>
      <c r="I77" s="6">
        <v>6766.0236759999998</v>
      </c>
    </row>
    <row r="78" spans="2:9" x14ac:dyDescent="0.35">
      <c r="B78" t="s">
        <v>186</v>
      </c>
      <c r="C78" t="s">
        <v>97</v>
      </c>
      <c r="D78" t="s">
        <v>96</v>
      </c>
      <c r="E78" t="s">
        <v>193</v>
      </c>
      <c r="F78" t="s">
        <v>195</v>
      </c>
      <c r="G78" s="26">
        <v>4284.6689759999999</v>
      </c>
      <c r="H78">
        <v>0</v>
      </c>
      <c r="I78" s="6">
        <v>4284.6689759999999</v>
      </c>
    </row>
    <row r="79" spans="2:9" x14ac:dyDescent="0.35">
      <c r="B79" t="s">
        <v>186</v>
      </c>
      <c r="C79" t="s">
        <v>101</v>
      </c>
      <c r="D79" t="s">
        <v>100</v>
      </c>
      <c r="E79" t="s">
        <v>193</v>
      </c>
      <c r="F79" t="s">
        <v>195</v>
      </c>
      <c r="G79" s="26">
        <v>7618.8469770000002</v>
      </c>
      <c r="H79">
        <v>0</v>
      </c>
      <c r="I79" s="6">
        <v>7618.8469770000002</v>
      </c>
    </row>
    <row r="80" spans="2:9" x14ac:dyDescent="0.35">
      <c r="B80" t="s">
        <v>186</v>
      </c>
      <c r="C80" t="s">
        <v>107</v>
      </c>
      <c r="D80" t="s">
        <v>104</v>
      </c>
      <c r="E80" t="s">
        <v>193</v>
      </c>
      <c r="F80" t="s">
        <v>195</v>
      </c>
      <c r="G80" s="26">
        <v>2724.4372589999998</v>
      </c>
      <c r="H80">
        <v>0</v>
      </c>
      <c r="I80" s="6">
        <v>2724.4372589999998</v>
      </c>
    </row>
    <row r="81" spans="2:9" x14ac:dyDescent="0.35">
      <c r="B81" t="s">
        <v>186</v>
      </c>
      <c r="C81" t="s">
        <v>108</v>
      </c>
      <c r="D81" t="s">
        <v>104</v>
      </c>
      <c r="E81" t="s">
        <v>193</v>
      </c>
      <c r="F81" t="s">
        <v>195</v>
      </c>
      <c r="G81" s="26">
        <v>2566.306047</v>
      </c>
      <c r="H81">
        <v>0</v>
      </c>
      <c r="I81" s="6">
        <v>2566.306047</v>
      </c>
    </row>
    <row r="82" spans="2:9" x14ac:dyDescent="0.35">
      <c r="B82" t="s">
        <v>186</v>
      </c>
      <c r="C82" t="s">
        <v>105</v>
      </c>
      <c r="D82" t="s">
        <v>104</v>
      </c>
      <c r="E82" t="s">
        <v>193</v>
      </c>
      <c r="F82" t="s">
        <v>195</v>
      </c>
      <c r="G82" s="26">
        <v>1223.5622189999999</v>
      </c>
      <c r="H82">
        <v>0</v>
      </c>
      <c r="I82" s="6">
        <v>1223.5622189999999</v>
      </c>
    </row>
    <row r="83" spans="2:9" x14ac:dyDescent="0.35">
      <c r="B83" t="s">
        <v>186</v>
      </c>
      <c r="C83" t="s">
        <v>113</v>
      </c>
      <c r="D83" t="s">
        <v>112</v>
      </c>
      <c r="E83" t="s">
        <v>193</v>
      </c>
      <c r="F83" t="s">
        <v>195</v>
      </c>
      <c r="G83" s="26">
        <v>6004.5364440000003</v>
      </c>
      <c r="H83">
        <v>0</v>
      </c>
      <c r="I83" s="6">
        <v>6004.5364440000003</v>
      </c>
    </row>
    <row r="84" spans="2:9" x14ac:dyDescent="0.35">
      <c r="B84" t="s">
        <v>186</v>
      </c>
      <c r="C84" t="s">
        <v>119</v>
      </c>
      <c r="D84" t="s">
        <v>116</v>
      </c>
      <c r="E84" t="s">
        <v>193</v>
      </c>
      <c r="F84" t="s">
        <v>195</v>
      </c>
      <c r="G84" s="26">
        <v>3630.3059149999999</v>
      </c>
      <c r="H84">
        <v>0</v>
      </c>
      <c r="I84" s="6">
        <v>3630.3059149999999</v>
      </c>
    </row>
    <row r="85" spans="2:9" x14ac:dyDescent="0.35">
      <c r="B85" t="s">
        <v>186</v>
      </c>
      <c r="C85" t="s">
        <v>118</v>
      </c>
      <c r="D85" t="s">
        <v>116</v>
      </c>
      <c r="E85" t="s">
        <v>193</v>
      </c>
      <c r="F85" t="s">
        <v>195</v>
      </c>
      <c r="G85" s="26">
        <v>1141.371944</v>
      </c>
      <c r="H85">
        <v>0</v>
      </c>
      <c r="I85" s="6">
        <v>1141.371944</v>
      </c>
    </row>
    <row r="86" spans="2:9" x14ac:dyDescent="0.35">
      <c r="B86" t="s">
        <v>186</v>
      </c>
      <c r="C86" t="s">
        <v>122</v>
      </c>
      <c r="D86" t="s">
        <v>121</v>
      </c>
      <c r="E86" t="s">
        <v>193</v>
      </c>
      <c r="F86" t="s">
        <v>195</v>
      </c>
      <c r="G86" s="26">
        <v>2979.648866</v>
      </c>
      <c r="H86">
        <v>0</v>
      </c>
      <c r="I86" s="6">
        <v>2979.648866</v>
      </c>
    </row>
    <row r="87" spans="2:9" x14ac:dyDescent="0.35">
      <c r="B87" t="s">
        <v>186</v>
      </c>
      <c r="C87" t="s">
        <v>123</v>
      </c>
      <c r="D87" t="s">
        <v>121</v>
      </c>
      <c r="E87" t="s">
        <v>193</v>
      </c>
      <c r="F87" t="s">
        <v>195</v>
      </c>
      <c r="G87" s="26">
        <v>1289.7606470000001</v>
      </c>
      <c r="H87">
        <v>0</v>
      </c>
      <c r="I87" s="6">
        <v>1289.7606470000001</v>
      </c>
    </row>
    <row r="88" spans="2:9" x14ac:dyDescent="0.35">
      <c r="B88" t="s">
        <v>186</v>
      </c>
      <c r="C88" t="s">
        <v>128</v>
      </c>
      <c r="D88" t="s">
        <v>127</v>
      </c>
      <c r="E88" t="s">
        <v>193</v>
      </c>
      <c r="F88" t="s">
        <v>195</v>
      </c>
      <c r="G88" s="26">
        <v>3597.1980119999998</v>
      </c>
      <c r="H88">
        <v>0</v>
      </c>
      <c r="I88" s="6">
        <v>3597.1980119999998</v>
      </c>
    </row>
    <row r="89" spans="2:9" x14ac:dyDescent="0.35">
      <c r="B89" t="s">
        <v>186</v>
      </c>
      <c r="C89" t="s">
        <v>130</v>
      </c>
      <c r="D89" t="s">
        <v>127</v>
      </c>
      <c r="E89" t="s">
        <v>193</v>
      </c>
      <c r="F89" t="s">
        <v>195</v>
      </c>
      <c r="G89" s="26">
        <v>1284.4409459999999</v>
      </c>
      <c r="H89">
        <v>0</v>
      </c>
      <c r="I89" s="6">
        <v>1284.4409459999999</v>
      </c>
    </row>
    <row r="90" spans="2:9" x14ac:dyDescent="0.35">
      <c r="B90" t="s">
        <v>186</v>
      </c>
      <c r="C90" t="s">
        <v>133</v>
      </c>
      <c r="D90" t="s">
        <v>132</v>
      </c>
      <c r="E90" t="s">
        <v>193</v>
      </c>
      <c r="F90" t="s">
        <v>195</v>
      </c>
      <c r="G90" s="26">
        <v>1189.9689189999999</v>
      </c>
      <c r="H90">
        <v>0</v>
      </c>
      <c r="I90" s="6">
        <v>1189.9689189999999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E9F6-73B2-4C20-B1D2-3CF61A02DB95}">
  <dimension ref="B2:I141"/>
  <sheetViews>
    <sheetView workbookViewId="0">
      <pane xSplit="2" ySplit="4" topLeftCell="C10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RowHeight="14.5" x14ac:dyDescent="0.35"/>
  <cols>
    <col min="1" max="1" width="8.7265625" style="27"/>
    <col min="2" max="2" width="14.26953125" style="27" bestFit="1" customWidth="1"/>
    <col min="3" max="3" width="19" style="27" bestFit="1" customWidth="1"/>
    <col min="4" max="4" width="16.81640625" style="27" bestFit="1" customWidth="1"/>
    <col min="5" max="5" width="17.90625" style="27" bestFit="1" customWidth="1"/>
    <col min="6" max="7" width="16.81640625" style="27" bestFit="1" customWidth="1"/>
    <col min="8" max="8" width="17.90625" style="27" bestFit="1" customWidth="1"/>
    <col min="9" max="9" width="16.81640625" style="27" bestFit="1" customWidth="1"/>
    <col min="10" max="16384" width="8.7265625" style="27"/>
  </cols>
  <sheetData>
    <row r="2" spans="2:9" ht="15" thickBot="1" x14ac:dyDescent="0.4">
      <c r="F2" s="28"/>
    </row>
    <row r="3" spans="2:9" ht="19.5" thickTop="1" thickBot="1" x14ac:dyDescent="0.5">
      <c r="D3" s="67" t="s">
        <v>186</v>
      </c>
      <c r="E3" s="68"/>
      <c r="F3" s="69"/>
      <c r="G3" s="70" t="s">
        <v>1</v>
      </c>
      <c r="H3" s="68"/>
      <c r="I3" s="69"/>
    </row>
    <row r="4" spans="2:9" ht="15" thickTop="1" x14ac:dyDescent="0.35">
      <c r="B4" s="29" t="s">
        <v>0</v>
      </c>
      <c r="C4" s="30" t="s">
        <v>190</v>
      </c>
      <c r="D4" s="30" t="s">
        <v>184</v>
      </c>
      <c r="E4" s="30" t="s">
        <v>153</v>
      </c>
      <c r="F4" s="30" t="s">
        <v>140</v>
      </c>
      <c r="G4" s="30" t="s">
        <v>184</v>
      </c>
      <c r="H4" s="30" t="s">
        <v>153</v>
      </c>
      <c r="I4" s="31" t="s">
        <v>140</v>
      </c>
    </row>
    <row r="5" spans="2:9" x14ac:dyDescent="0.35">
      <c r="B5" s="32" t="s">
        <v>2</v>
      </c>
      <c r="C5" s="18" t="s">
        <v>3</v>
      </c>
      <c r="D5" s="19">
        <v>3537.2574850000001</v>
      </c>
      <c r="E5" s="19">
        <v>0</v>
      </c>
      <c r="F5" s="19">
        <v>3537.2574850000001</v>
      </c>
      <c r="G5" s="19"/>
      <c r="H5" s="19"/>
      <c r="I5" s="33"/>
    </row>
    <row r="6" spans="2:9" x14ac:dyDescent="0.35">
      <c r="B6" s="32"/>
      <c r="C6" s="18" t="s">
        <v>4</v>
      </c>
      <c r="D6" s="19">
        <v>33924.468128</v>
      </c>
      <c r="E6" s="19">
        <v>0</v>
      </c>
      <c r="F6" s="19">
        <v>33924.468128</v>
      </c>
      <c r="G6" s="19"/>
      <c r="H6" s="19"/>
      <c r="I6" s="33"/>
    </row>
    <row r="7" spans="2:9" x14ac:dyDescent="0.35">
      <c r="B7" s="32"/>
      <c r="C7" s="18" t="s">
        <v>5</v>
      </c>
      <c r="D7" s="19">
        <v>4525.1717550000003</v>
      </c>
      <c r="E7" s="19">
        <v>0</v>
      </c>
      <c r="F7" s="19">
        <v>4525.1717550000003</v>
      </c>
      <c r="G7" s="19"/>
      <c r="H7" s="19"/>
      <c r="I7" s="33"/>
    </row>
    <row r="8" spans="2:9" x14ac:dyDescent="0.35">
      <c r="B8" s="32"/>
      <c r="C8" s="18" t="s">
        <v>6</v>
      </c>
      <c r="D8" s="19">
        <v>10466.827206</v>
      </c>
      <c r="E8" s="19">
        <v>0</v>
      </c>
      <c r="F8" s="19">
        <v>10466.827206</v>
      </c>
      <c r="G8" s="19"/>
      <c r="H8" s="19"/>
      <c r="I8" s="33"/>
    </row>
    <row r="9" spans="2:9" ht="15" thickBot="1" x14ac:dyDescent="0.4">
      <c r="B9" s="34"/>
      <c r="C9" s="35" t="s">
        <v>7</v>
      </c>
      <c r="D9" s="36">
        <v>7132.938588</v>
      </c>
      <c r="E9" s="36">
        <v>0</v>
      </c>
      <c r="F9" s="36">
        <v>7132.938588</v>
      </c>
      <c r="G9" s="36"/>
      <c r="H9" s="36"/>
      <c r="I9" s="37"/>
    </row>
    <row r="10" spans="2:9" ht="15.5" thickTop="1" thickBot="1" x14ac:dyDescent="0.4">
      <c r="B10" s="38" t="s">
        <v>8</v>
      </c>
      <c r="C10" s="39"/>
      <c r="D10" s="40">
        <v>59586.663162000004</v>
      </c>
      <c r="E10" s="40">
        <v>0</v>
      </c>
      <c r="F10" s="40">
        <v>59586.663162000004</v>
      </c>
      <c r="G10" s="40"/>
      <c r="H10" s="40"/>
      <c r="I10" s="41"/>
    </row>
    <row r="11" spans="2:9" ht="15" thickTop="1" x14ac:dyDescent="0.35">
      <c r="B11" s="42"/>
      <c r="C11" s="43"/>
      <c r="D11" s="44"/>
      <c r="E11" s="44"/>
      <c r="F11" s="44"/>
      <c r="G11" s="44"/>
      <c r="H11" s="44"/>
      <c r="I11" s="45"/>
    </row>
    <row r="12" spans="2:9" x14ac:dyDescent="0.35">
      <c r="B12" s="32" t="s">
        <v>9</v>
      </c>
      <c r="C12" s="18" t="s">
        <v>10</v>
      </c>
      <c r="D12" s="19">
        <v>8493.2935610000004</v>
      </c>
      <c r="E12" s="19">
        <v>0</v>
      </c>
      <c r="F12" s="19">
        <v>8493.2935610000004</v>
      </c>
      <c r="G12" s="19"/>
      <c r="H12" s="19"/>
      <c r="I12" s="33"/>
    </row>
    <row r="13" spans="2:9" x14ac:dyDescent="0.35">
      <c r="B13" s="32"/>
      <c r="C13" s="18" t="s">
        <v>11</v>
      </c>
      <c r="D13" s="19">
        <v>16408.512911999998</v>
      </c>
      <c r="E13" s="19">
        <v>0</v>
      </c>
      <c r="F13" s="19">
        <v>16408.512911999998</v>
      </c>
      <c r="G13" s="19"/>
      <c r="H13" s="19"/>
      <c r="I13" s="33"/>
    </row>
    <row r="14" spans="2:9" x14ac:dyDescent="0.35">
      <c r="B14" s="32"/>
      <c r="C14" s="18" t="s">
        <v>12</v>
      </c>
      <c r="D14" s="19">
        <v>26470.130835</v>
      </c>
      <c r="E14" s="19">
        <v>0</v>
      </c>
      <c r="F14" s="19">
        <v>26470.130835</v>
      </c>
      <c r="G14" s="19"/>
      <c r="H14" s="19"/>
      <c r="I14" s="33"/>
    </row>
    <row r="15" spans="2:9" ht="15" thickBot="1" x14ac:dyDescent="0.4">
      <c r="B15" s="34"/>
      <c r="C15" s="35" t="s">
        <v>13</v>
      </c>
      <c r="D15" s="36"/>
      <c r="E15" s="36"/>
      <c r="F15" s="36"/>
      <c r="G15" s="36">
        <v>864.48231099999998</v>
      </c>
      <c r="H15" s="36">
        <v>0</v>
      </c>
      <c r="I15" s="37">
        <v>864.48231099999998</v>
      </c>
    </row>
    <row r="16" spans="2:9" ht="15.5" thickTop="1" thickBot="1" x14ac:dyDescent="0.4">
      <c r="B16" s="38" t="s">
        <v>14</v>
      </c>
      <c r="C16" s="39"/>
      <c r="D16" s="40">
        <v>51371.937307999993</v>
      </c>
      <c r="E16" s="40">
        <v>0</v>
      </c>
      <c r="F16" s="40">
        <v>51371.937307999993</v>
      </c>
      <c r="G16" s="40">
        <v>864.48231099999998</v>
      </c>
      <c r="H16" s="40">
        <v>0</v>
      </c>
      <c r="I16" s="41">
        <v>864.48231099999998</v>
      </c>
    </row>
    <row r="17" spans="2:9" ht="15" thickTop="1" x14ac:dyDescent="0.35">
      <c r="B17" s="42"/>
      <c r="C17" s="43"/>
      <c r="D17" s="44"/>
      <c r="E17" s="44"/>
      <c r="F17" s="44"/>
      <c r="G17" s="44"/>
      <c r="H17" s="44"/>
      <c r="I17" s="45"/>
    </row>
    <row r="18" spans="2:9" x14ac:dyDescent="0.35">
      <c r="B18" s="32" t="s">
        <v>15</v>
      </c>
      <c r="C18" s="18" t="s">
        <v>16</v>
      </c>
      <c r="D18" s="19">
        <v>4768.1482850000002</v>
      </c>
      <c r="E18" s="19">
        <v>0</v>
      </c>
      <c r="F18" s="19">
        <v>4768.1482850000002</v>
      </c>
      <c r="G18" s="19"/>
      <c r="H18" s="19"/>
      <c r="I18" s="33"/>
    </row>
    <row r="19" spans="2:9" x14ac:dyDescent="0.35">
      <c r="B19" s="32"/>
      <c r="C19" s="18" t="s">
        <v>17</v>
      </c>
      <c r="D19" s="19">
        <v>29613.230842000001</v>
      </c>
      <c r="E19" s="19">
        <v>0</v>
      </c>
      <c r="F19" s="19">
        <v>29613.230842000001</v>
      </c>
      <c r="G19" s="19"/>
      <c r="H19" s="19"/>
      <c r="I19" s="33"/>
    </row>
    <row r="20" spans="2:9" ht="15" thickBot="1" x14ac:dyDescent="0.4">
      <c r="B20" s="34"/>
      <c r="C20" s="35" t="s">
        <v>18</v>
      </c>
      <c r="D20" s="36">
        <v>10160.76944</v>
      </c>
      <c r="E20" s="36">
        <v>443.2</v>
      </c>
      <c r="F20" s="36">
        <v>9717.5694399999993</v>
      </c>
      <c r="G20" s="36"/>
      <c r="H20" s="36"/>
      <c r="I20" s="37"/>
    </row>
    <row r="21" spans="2:9" ht="15.5" thickTop="1" thickBot="1" x14ac:dyDescent="0.4">
      <c r="B21" s="38" t="s">
        <v>19</v>
      </c>
      <c r="C21" s="39"/>
      <c r="D21" s="40">
        <v>44542.148566999997</v>
      </c>
      <c r="E21" s="40">
        <v>443.2</v>
      </c>
      <c r="F21" s="40">
        <v>44098.948566999999</v>
      </c>
      <c r="G21" s="40"/>
      <c r="H21" s="40"/>
      <c r="I21" s="41"/>
    </row>
    <row r="22" spans="2:9" ht="15" thickTop="1" x14ac:dyDescent="0.35">
      <c r="B22" s="42"/>
      <c r="C22" s="43"/>
      <c r="D22" s="44"/>
      <c r="E22" s="44"/>
      <c r="F22" s="44"/>
      <c r="G22" s="44"/>
      <c r="H22" s="44"/>
      <c r="I22" s="45"/>
    </row>
    <row r="23" spans="2:9" x14ac:dyDescent="0.35">
      <c r="B23" s="32" t="s">
        <v>26</v>
      </c>
      <c r="C23" s="18" t="s">
        <v>27</v>
      </c>
      <c r="D23" s="19">
        <v>7447.375736</v>
      </c>
      <c r="E23" s="19">
        <v>0</v>
      </c>
      <c r="F23" s="19">
        <v>7447.375736</v>
      </c>
      <c r="G23" s="19"/>
      <c r="H23" s="19"/>
      <c r="I23" s="33"/>
    </row>
    <row r="24" spans="2:9" x14ac:dyDescent="0.35">
      <c r="B24" s="32"/>
      <c r="C24" s="18" t="s">
        <v>28</v>
      </c>
      <c r="D24" s="19">
        <v>7707.6235500000003</v>
      </c>
      <c r="E24" s="19">
        <v>0</v>
      </c>
      <c r="F24" s="19">
        <v>7707.6235500000003</v>
      </c>
      <c r="G24" s="19"/>
      <c r="H24" s="19"/>
      <c r="I24" s="33"/>
    </row>
    <row r="25" spans="2:9" x14ac:dyDescent="0.35">
      <c r="B25" s="32"/>
      <c r="C25" s="18" t="s">
        <v>29</v>
      </c>
      <c r="D25" s="19">
        <v>22897.163913</v>
      </c>
      <c r="E25" s="19">
        <v>0</v>
      </c>
      <c r="F25" s="19">
        <v>22897.163913</v>
      </c>
      <c r="G25" s="19"/>
      <c r="H25" s="19"/>
      <c r="I25" s="33"/>
    </row>
    <row r="26" spans="2:9" ht="15" thickBot="1" x14ac:dyDescent="0.4">
      <c r="B26" s="34"/>
      <c r="C26" s="35" t="s">
        <v>30</v>
      </c>
      <c r="D26" s="36"/>
      <c r="E26" s="36"/>
      <c r="F26" s="36"/>
      <c r="G26" s="36">
        <v>23.312173000000001</v>
      </c>
      <c r="H26" s="36">
        <v>0</v>
      </c>
      <c r="I26" s="37">
        <v>23.312173000000001</v>
      </c>
    </row>
    <row r="27" spans="2:9" ht="15.5" thickTop="1" thickBot="1" x14ac:dyDescent="0.4">
      <c r="B27" s="38" t="s">
        <v>31</v>
      </c>
      <c r="C27" s="39"/>
      <c r="D27" s="40">
        <v>38052.163199000002</v>
      </c>
      <c r="E27" s="40">
        <v>0</v>
      </c>
      <c r="F27" s="40">
        <v>38052.163199000002</v>
      </c>
      <c r="G27" s="40">
        <v>23.312173000000001</v>
      </c>
      <c r="H27" s="40">
        <v>0</v>
      </c>
      <c r="I27" s="41">
        <v>23.312173000000001</v>
      </c>
    </row>
    <row r="28" spans="2:9" ht="15" thickTop="1" x14ac:dyDescent="0.35">
      <c r="B28" s="42"/>
      <c r="C28" s="43"/>
      <c r="D28" s="44"/>
      <c r="E28" s="44"/>
      <c r="F28" s="44"/>
      <c r="G28" s="44"/>
      <c r="H28" s="44"/>
      <c r="I28" s="45"/>
    </row>
    <row r="29" spans="2:9" x14ac:dyDescent="0.35">
      <c r="B29" s="32" t="s">
        <v>20</v>
      </c>
      <c r="C29" s="18" t="s">
        <v>21</v>
      </c>
      <c r="D29" s="19"/>
      <c r="E29" s="19"/>
      <c r="F29" s="19"/>
      <c r="G29" s="19">
        <v>422.24277599999999</v>
      </c>
      <c r="H29" s="19">
        <v>0</v>
      </c>
      <c r="I29" s="33">
        <v>422.24277599999999</v>
      </c>
    </row>
    <row r="30" spans="2:9" x14ac:dyDescent="0.35">
      <c r="B30" s="32"/>
      <c r="C30" s="18" t="s">
        <v>22</v>
      </c>
      <c r="D30" s="19">
        <v>7920.2475139999997</v>
      </c>
      <c r="E30" s="19">
        <v>0</v>
      </c>
      <c r="F30" s="19">
        <v>7920.2475139999997</v>
      </c>
      <c r="G30" s="19"/>
      <c r="H30" s="19"/>
      <c r="I30" s="33"/>
    </row>
    <row r="31" spans="2:9" x14ac:dyDescent="0.35">
      <c r="B31" s="32"/>
      <c r="C31" s="18" t="s">
        <v>23</v>
      </c>
      <c r="D31" s="19">
        <v>11517.086348999999</v>
      </c>
      <c r="E31" s="19">
        <v>0</v>
      </c>
      <c r="F31" s="19">
        <v>11517.086348999999</v>
      </c>
      <c r="G31" s="19"/>
      <c r="H31" s="19"/>
      <c r="I31" s="33"/>
    </row>
    <row r="32" spans="2:9" ht="15" thickBot="1" x14ac:dyDescent="0.4">
      <c r="B32" s="34"/>
      <c r="C32" s="35" t="s">
        <v>24</v>
      </c>
      <c r="D32" s="36">
        <v>18497.831324999999</v>
      </c>
      <c r="E32" s="36">
        <v>0</v>
      </c>
      <c r="F32" s="36">
        <v>18497.831324999999</v>
      </c>
      <c r="G32" s="36"/>
      <c r="H32" s="36"/>
      <c r="I32" s="37"/>
    </row>
    <row r="33" spans="2:9" ht="15.5" thickTop="1" thickBot="1" x14ac:dyDescent="0.4">
      <c r="B33" s="38" t="s">
        <v>25</v>
      </c>
      <c r="C33" s="39"/>
      <c r="D33" s="40">
        <v>37935.165187999999</v>
      </c>
      <c r="E33" s="40">
        <v>0</v>
      </c>
      <c r="F33" s="40">
        <v>37935.165187999999</v>
      </c>
      <c r="G33" s="40">
        <v>422.24277599999999</v>
      </c>
      <c r="H33" s="40">
        <v>0</v>
      </c>
      <c r="I33" s="41">
        <v>422.24277599999999</v>
      </c>
    </row>
    <row r="34" spans="2:9" ht="15" thickTop="1" x14ac:dyDescent="0.35">
      <c r="B34" s="42"/>
      <c r="C34" s="43"/>
      <c r="D34" s="44"/>
      <c r="E34" s="44"/>
      <c r="F34" s="44"/>
      <c r="G34" s="44"/>
      <c r="H34" s="44"/>
      <c r="I34" s="45"/>
    </row>
    <row r="35" spans="2:9" x14ac:dyDescent="0.35">
      <c r="B35" s="32" t="s">
        <v>32</v>
      </c>
      <c r="C35" s="18" t="s">
        <v>33</v>
      </c>
      <c r="D35" s="19">
        <v>4611.1372149999997</v>
      </c>
      <c r="E35" s="19">
        <v>0</v>
      </c>
      <c r="F35" s="19">
        <v>4611.1372149999997</v>
      </c>
      <c r="G35" s="19"/>
      <c r="H35" s="19"/>
      <c r="I35" s="33"/>
    </row>
    <row r="36" spans="2:9" ht="15" thickBot="1" x14ac:dyDescent="0.4">
      <c r="B36" s="34"/>
      <c r="C36" s="35" t="s">
        <v>34</v>
      </c>
      <c r="D36" s="36">
        <v>31511.165250999999</v>
      </c>
      <c r="E36" s="36">
        <v>0</v>
      </c>
      <c r="F36" s="36">
        <v>31511.165250999999</v>
      </c>
      <c r="G36" s="36"/>
      <c r="H36" s="36"/>
      <c r="I36" s="37"/>
    </row>
    <row r="37" spans="2:9" ht="15.5" thickTop="1" thickBot="1" x14ac:dyDescent="0.4">
      <c r="B37" s="38" t="s">
        <v>35</v>
      </c>
      <c r="C37" s="39"/>
      <c r="D37" s="40">
        <v>36122.302466000001</v>
      </c>
      <c r="E37" s="40">
        <v>0</v>
      </c>
      <c r="F37" s="40">
        <v>36122.302466000001</v>
      </c>
      <c r="G37" s="40"/>
      <c r="H37" s="40"/>
      <c r="I37" s="41"/>
    </row>
    <row r="38" spans="2:9" ht="15" thickTop="1" x14ac:dyDescent="0.35">
      <c r="B38" s="42"/>
      <c r="C38" s="43"/>
      <c r="D38" s="44"/>
      <c r="E38" s="44"/>
      <c r="F38" s="44"/>
      <c r="G38" s="44"/>
      <c r="H38" s="44"/>
      <c r="I38" s="45"/>
    </row>
    <row r="39" spans="2:9" x14ac:dyDescent="0.35">
      <c r="B39" s="32" t="s">
        <v>36</v>
      </c>
      <c r="C39" s="18" t="s">
        <v>37</v>
      </c>
      <c r="D39" s="19">
        <v>30127.68244</v>
      </c>
      <c r="E39" s="19">
        <v>0</v>
      </c>
      <c r="F39" s="19">
        <v>30127.68244</v>
      </c>
      <c r="G39" s="19"/>
      <c r="H39" s="19"/>
      <c r="I39" s="33"/>
    </row>
    <row r="40" spans="2:9" x14ac:dyDescent="0.35">
      <c r="B40" s="32"/>
      <c r="C40" s="18" t="s">
        <v>38</v>
      </c>
      <c r="D40" s="19">
        <v>2082.2591069999999</v>
      </c>
      <c r="E40" s="19">
        <v>0</v>
      </c>
      <c r="F40" s="19">
        <v>2082.2591069999999</v>
      </c>
      <c r="G40" s="19"/>
      <c r="H40" s="19"/>
      <c r="I40" s="33"/>
    </row>
    <row r="41" spans="2:9" x14ac:dyDescent="0.35">
      <c r="B41" s="32"/>
      <c r="C41" s="18" t="s">
        <v>39</v>
      </c>
      <c r="D41" s="19"/>
      <c r="E41" s="19"/>
      <c r="F41" s="19"/>
      <c r="G41" s="19">
        <v>1468.083603</v>
      </c>
      <c r="H41" s="19">
        <v>47.5</v>
      </c>
      <c r="I41" s="33">
        <v>1420.583603</v>
      </c>
    </row>
    <row r="42" spans="2:9" ht="15" thickBot="1" x14ac:dyDescent="0.4">
      <c r="B42" s="34"/>
      <c r="C42" s="35" t="s">
        <v>40</v>
      </c>
      <c r="D42" s="36"/>
      <c r="E42" s="36"/>
      <c r="F42" s="36"/>
      <c r="G42" s="36">
        <v>35.283019000000003</v>
      </c>
      <c r="H42" s="36">
        <v>0</v>
      </c>
      <c r="I42" s="37">
        <v>35.283019000000003</v>
      </c>
    </row>
    <row r="43" spans="2:9" ht="15.5" thickTop="1" thickBot="1" x14ac:dyDescent="0.4">
      <c r="B43" s="38" t="s">
        <v>41</v>
      </c>
      <c r="C43" s="39"/>
      <c r="D43" s="40">
        <v>32209.941547000002</v>
      </c>
      <c r="E43" s="40">
        <v>0</v>
      </c>
      <c r="F43" s="40">
        <v>32209.941547000002</v>
      </c>
      <c r="G43" s="40">
        <v>1503.366622</v>
      </c>
      <c r="H43" s="40">
        <v>47.5</v>
      </c>
      <c r="I43" s="41">
        <v>1455.866622</v>
      </c>
    </row>
    <row r="44" spans="2:9" ht="15" thickTop="1" x14ac:dyDescent="0.35">
      <c r="B44" s="42"/>
      <c r="C44" s="43"/>
      <c r="D44" s="44"/>
      <c r="E44" s="44"/>
      <c r="F44" s="44"/>
      <c r="G44" s="44"/>
      <c r="H44" s="44"/>
      <c r="I44" s="45"/>
    </row>
    <row r="45" spans="2:9" x14ac:dyDescent="0.35">
      <c r="B45" s="32" t="s">
        <v>42</v>
      </c>
      <c r="C45" s="18" t="s">
        <v>43</v>
      </c>
      <c r="D45" s="19">
        <v>6517.5287259999996</v>
      </c>
      <c r="E45" s="19">
        <v>0</v>
      </c>
      <c r="F45" s="19">
        <v>6517.5287259999996</v>
      </c>
      <c r="G45" s="19"/>
      <c r="H45" s="19"/>
      <c r="I45" s="33"/>
    </row>
    <row r="46" spans="2:9" x14ac:dyDescent="0.35">
      <c r="B46" s="32"/>
      <c r="C46" s="18" t="s">
        <v>44</v>
      </c>
      <c r="D46" s="19">
        <v>3938.2561559999999</v>
      </c>
      <c r="E46" s="19">
        <v>0</v>
      </c>
      <c r="F46" s="19">
        <v>3938.2561559999999</v>
      </c>
      <c r="G46" s="19"/>
      <c r="H46" s="19"/>
      <c r="I46" s="33"/>
    </row>
    <row r="47" spans="2:9" x14ac:dyDescent="0.35">
      <c r="B47" s="32"/>
      <c r="C47" s="18" t="s">
        <v>45</v>
      </c>
      <c r="D47" s="19"/>
      <c r="E47" s="19"/>
      <c r="F47" s="19"/>
      <c r="G47" s="19">
        <v>388.143124</v>
      </c>
      <c r="H47" s="19">
        <v>0</v>
      </c>
      <c r="I47" s="33">
        <v>388.143124</v>
      </c>
    </row>
    <row r="48" spans="2:9" x14ac:dyDescent="0.35">
      <c r="B48" s="32"/>
      <c r="C48" s="18" t="s">
        <v>46</v>
      </c>
      <c r="D48" s="19">
        <v>3774.747895</v>
      </c>
      <c r="E48" s="19">
        <v>0</v>
      </c>
      <c r="F48" s="19">
        <v>3774.747895</v>
      </c>
      <c r="G48" s="19"/>
      <c r="H48" s="19"/>
      <c r="I48" s="33"/>
    </row>
    <row r="49" spans="2:9" ht="15" thickBot="1" x14ac:dyDescent="0.4">
      <c r="B49" s="34"/>
      <c r="C49" s="35" t="s">
        <v>47</v>
      </c>
      <c r="D49" s="36">
        <v>7795.2175749999997</v>
      </c>
      <c r="E49" s="36">
        <v>0</v>
      </c>
      <c r="F49" s="36">
        <v>7795.2175749999997</v>
      </c>
      <c r="G49" s="36"/>
      <c r="H49" s="36"/>
      <c r="I49" s="37"/>
    </row>
    <row r="50" spans="2:9" ht="15.5" thickTop="1" thickBot="1" x14ac:dyDescent="0.4">
      <c r="B50" s="38" t="s">
        <v>48</v>
      </c>
      <c r="C50" s="39"/>
      <c r="D50" s="40">
        <v>22025.750351999999</v>
      </c>
      <c r="E50" s="40">
        <v>0</v>
      </c>
      <c r="F50" s="40">
        <v>22025.750351999999</v>
      </c>
      <c r="G50" s="40">
        <v>388.143124</v>
      </c>
      <c r="H50" s="40">
        <v>0</v>
      </c>
      <c r="I50" s="41">
        <v>388.143124</v>
      </c>
    </row>
    <row r="51" spans="2:9" ht="15" thickTop="1" x14ac:dyDescent="0.35">
      <c r="B51" s="42"/>
      <c r="C51" s="43"/>
      <c r="D51" s="44"/>
      <c r="E51" s="44"/>
      <c r="F51" s="44"/>
      <c r="G51" s="44"/>
      <c r="H51" s="44"/>
      <c r="I51" s="45"/>
    </row>
    <row r="52" spans="2:9" x14ac:dyDescent="0.35">
      <c r="B52" s="32" t="s">
        <v>49</v>
      </c>
      <c r="C52" s="18" t="s">
        <v>50</v>
      </c>
      <c r="D52" s="19">
        <v>693.54870800000003</v>
      </c>
      <c r="E52" s="19">
        <v>0</v>
      </c>
      <c r="F52" s="19">
        <v>693.54870800000003</v>
      </c>
      <c r="G52" s="19"/>
      <c r="H52" s="19"/>
      <c r="I52" s="33"/>
    </row>
    <row r="53" spans="2:9" x14ac:dyDescent="0.35">
      <c r="B53" s="32"/>
      <c r="C53" s="18" t="s">
        <v>51</v>
      </c>
      <c r="D53" s="19">
        <v>1783.4967380000001</v>
      </c>
      <c r="E53" s="19">
        <v>0</v>
      </c>
      <c r="F53" s="19">
        <v>1783.4967380000001</v>
      </c>
      <c r="G53" s="19"/>
      <c r="H53" s="19"/>
      <c r="I53" s="33"/>
    </row>
    <row r="54" spans="2:9" x14ac:dyDescent="0.35">
      <c r="B54" s="32"/>
      <c r="C54" s="18" t="s">
        <v>52</v>
      </c>
      <c r="D54" s="19"/>
      <c r="E54" s="19"/>
      <c r="F54" s="19"/>
      <c r="G54" s="19">
        <v>1025.2150690000001</v>
      </c>
      <c r="H54" s="19">
        <v>0</v>
      </c>
      <c r="I54" s="33">
        <v>1025.2150690000001</v>
      </c>
    </row>
    <row r="55" spans="2:9" x14ac:dyDescent="0.35">
      <c r="B55" s="32"/>
      <c r="C55" s="18" t="s">
        <v>53</v>
      </c>
      <c r="D55" s="19">
        <v>17230.062847000001</v>
      </c>
      <c r="E55" s="19">
        <v>0</v>
      </c>
      <c r="F55" s="19">
        <v>17230.062847000001</v>
      </c>
      <c r="G55" s="19"/>
      <c r="H55" s="19"/>
      <c r="I55" s="33"/>
    </row>
    <row r="56" spans="2:9" x14ac:dyDescent="0.35">
      <c r="B56" s="32"/>
      <c r="C56" s="18" t="s">
        <v>54</v>
      </c>
      <c r="D56" s="19"/>
      <c r="E56" s="19"/>
      <c r="F56" s="19"/>
      <c r="G56" s="19">
        <v>372.09926200000001</v>
      </c>
      <c r="H56" s="19">
        <v>0</v>
      </c>
      <c r="I56" s="33">
        <v>372.09926200000001</v>
      </c>
    </row>
    <row r="57" spans="2:9" ht="15" thickBot="1" x14ac:dyDescent="0.4">
      <c r="B57" s="34"/>
      <c r="C57" s="35" t="s">
        <v>55</v>
      </c>
      <c r="D57" s="36"/>
      <c r="E57" s="36"/>
      <c r="F57" s="36"/>
      <c r="G57" s="36">
        <v>179.13711499999999</v>
      </c>
      <c r="H57" s="36">
        <v>0</v>
      </c>
      <c r="I57" s="37">
        <v>179.13711499999999</v>
      </c>
    </row>
    <row r="58" spans="2:9" ht="15.5" thickTop="1" thickBot="1" x14ac:dyDescent="0.4">
      <c r="B58" s="38" t="s">
        <v>56</v>
      </c>
      <c r="C58" s="39"/>
      <c r="D58" s="40">
        <v>19707.108293000001</v>
      </c>
      <c r="E58" s="40">
        <v>0</v>
      </c>
      <c r="F58" s="40">
        <v>19707.108293000001</v>
      </c>
      <c r="G58" s="40">
        <v>1576.451446</v>
      </c>
      <c r="H58" s="40">
        <v>0</v>
      </c>
      <c r="I58" s="41">
        <v>1576.451446</v>
      </c>
    </row>
    <row r="59" spans="2:9" ht="15" thickTop="1" x14ac:dyDescent="0.35">
      <c r="B59" s="42"/>
      <c r="C59" s="43"/>
      <c r="D59" s="44"/>
      <c r="E59" s="44"/>
      <c r="F59" s="44"/>
      <c r="G59" s="44"/>
      <c r="H59" s="44"/>
      <c r="I59" s="45"/>
    </row>
    <row r="60" spans="2:9" x14ac:dyDescent="0.35">
      <c r="B60" s="32" t="s">
        <v>57</v>
      </c>
      <c r="C60" s="18" t="s">
        <v>58</v>
      </c>
      <c r="D60" s="19">
        <v>5018.8211700000002</v>
      </c>
      <c r="E60" s="19">
        <v>0</v>
      </c>
      <c r="F60" s="19">
        <v>5018.8211700000002</v>
      </c>
      <c r="G60" s="19"/>
      <c r="H60" s="19"/>
      <c r="I60" s="33"/>
    </row>
    <row r="61" spans="2:9" x14ac:dyDescent="0.35">
      <c r="B61" s="32"/>
      <c r="C61" s="18" t="s">
        <v>59</v>
      </c>
      <c r="D61" s="19">
        <v>14650.690452999999</v>
      </c>
      <c r="E61" s="19">
        <v>0</v>
      </c>
      <c r="F61" s="19">
        <v>14650.690452999999</v>
      </c>
      <c r="G61" s="19"/>
      <c r="H61" s="19"/>
      <c r="I61" s="33"/>
    </row>
    <row r="62" spans="2:9" x14ac:dyDescent="0.35">
      <c r="B62" s="32"/>
      <c r="C62" s="18" t="s">
        <v>60</v>
      </c>
      <c r="D62" s="19"/>
      <c r="E62" s="19"/>
      <c r="F62" s="19"/>
      <c r="G62" s="19">
        <v>56.923206999999998</v>
      </c>
      <c r="H62" s="19">
        <v>0</v>
      </c>
      <c r="I62" s="33">
        <v>56.923206999999998</v>
      </c>
    </row>
    <row r="63" spans="2:9" ht="15" thickBot="1" x14ac:dyDescent="0.4">
      <c r="B63" s="34"/>
      <c r="C63" s="35" t="s">
        <v>61</v>
      </c>
      <c r="D63" s="36"/>
      <c r="E63" s="36"/>
      <c r="F63" s="36"/>
      <c r="G63" s="36">
        <v>38.568835999999997</v>
      </c>
      <c r="H63" s="36">
        <v>0</v>
      </c>
      <c r="I63" s="37">
        <v>38.568835999999997</v>
      </c>
    </row>
    <row r="64" spans="2:9" ht="15.5" thickTop="1" thickBot="1" x14ac:dyDescent="0.4">
      <c r="B64" s="38" t="s">
        <v>62</v>
      </c>
      <c r="C64" s="39"/>
      <c r="D64" s="40">
        <v>19669.511622999999</v>
      </c>
      <c r="E64" s="40">
        <v>0</v>
      </c>
      <c r="F64" s="40">
        <v>19669.511622999999</v>
      </c>
      <c r="G64" s="40">
        <v>95.492042999999995</v>
      </c>
      <c r="H64" s="40">
        <v>0</v>
      </c>
      <c r="I64" s="41">
        <v>95.492042999999995</v>
      </c>
    </row>
    <row r="65" spans="2:9" ht="15" thickTop="1" x14ac:dyDescent="0.35">
      <c r="B65" s="42"/>
      <c r="C65" s="43"/>
      <c r="D65" s="44"/>
      <c r="E65" s="44"/>
      <c r="F65" s="44"/>
      <c r="G65" s="44"/>
      <c r="H65" s="44"/>
      <c r="I65" s="45"/>
    </row>
    <row r="66" spans="2:9" x14ac:dyDescent="0.35">
      <c r="B66" s="32" t="s">
        <v>68</v>
      </c>
      <c r="C66" s="18" t="s">
        <v>69</v>
      </c>
      <c r="D66" s="19">
        <v>10347.589814999999</v>
      </c>
      <c r="E66" s="19">
        <v>0</v>
      </c>
      <c r="F66" s="19">
        <v>10347.589814999999</v>
      </c>
      <c r="G66" s="19"/>
      <c r="H66" s="19"/>
      <c r="I66" s="33"/>
    </row>
    <row r="67" spans="2:9" x14ac:dyDescent="0.35">
      <c r="B67" s="32"/>
      <c r="C67" s="18" t="s">
        <v>70</v>
      </c>
      <c r="D67" s="19"/>
      <c r="E67" s="19"/>
      <c r="F67" s="19"/>
      <c r="G67" s="19">
        <v>113.044746</v>
      </c>
      <c r="H67" s="19">
        <v>0</v>
      </c>
      <c r="I67" s="33">
        <v>113.044746</v>
      </c>
    </row>
    <row r="68" spans="2:9" x14ac:dyDescent="0.35">
      <c r="B68" s="32"/>
      <c r="C68" s="18" t="s">
        <v>71</v>
      </c>
      <c r="D68" s="19"/>
      <c r="E68" s="19"/>
      <c r="F68" s="19"/>
      <c r="G68" s="19">
        <v>132.614497</v>
      </c>
      <c r="H68" s="19">
        <v>0</v>
      </c>
      <c r="I68" s="33">
        <v>132.614497</v>
      </c>
    </row>
    <row r="69" spans="2:9" ht="15" thickBot="1" x14ac:dyDescent="0.4">
      <c r="B69" s="34"/>
      <c r="C69" s="35" t="s">
        <v>72</v>
      </c>
      <c r="D69" s="36">
        <v>7867.6202560000002</v>
      </c>
      <c r="E69" s="36">
        <v>0</v>
      </c>
      <c r="F69" s="36">
        <v>7867.6202560000002</v>
      </c>
      <c r="G69" s="36"/>
      <c r="H69" s="36"/>
      <c r="I69" s="37"/>
    </row>
    <row r="70" spans="2:9" ht="15.5" thickTop="1" thickBot="1" x14ac:dyDescent="0.4">
      <c r="B70" s="38" t="s">
        <v>73</v>
      </c>
      <c r="C70" s="39"/>
      <c r="D70" s="40">
        <v>18215.210071000001</v>
      </c>
      <c r="E70" s="40">
        <v>0</v>
      </c>
      <c r="F70" s="40">
        <v>18215.210071000001</v>
      </c>
      <c r="G70" s="40">
        <v>245.659243</v>
      </c>
      <c r="H70" s="40">
        <v>0</v>
      </c>
      <c r="I70" s="41">
        <v>245.659243</v>
      </c>
    </row>
    <row r="71" spans="2:9" ht="15" thickTop="1" x14ac:dyDescent="0.35">
      <c r="B71" s="42"/>
      <c r="C71" s="43"/>
      <c r="D71" s="44"/>
      <c r="E71" s="44"/>
      <c r="F71" s="44"/>
      <c r="G71" s="44"/>
      <c r="H71" s="44"/>
      <c r="I71" s="45"/>
    </row>
    <row r="72" spans="2:9" x14ac:dyDescent="0.35">
      <c r="B72" s="32" t="s">
        <v>74</v>
      </c>
      <c r="C72" s="18" t="s">
        <v>75</v>
      </c>
      <c r="D72" s="19">
        <v>1649.7537769999999</v>
      </c>
      <c r="E72" s="19">
        <v>0</v>
      </c>
      <c r="F72" s="19">
        <v>1649.7537769999999</v>
      </c>
      <c r="G72" s="19"/>
      <c r="H72" s="19"/>
      <c r="I72" s="33"/>
    </row>
    <row r="73" spans="2:9" x14ac:dyDescent="0.35">
      <c r="B73" s="32"/>
      <c r="C73" s="18" t="s">
        <v>76</v>
      </c>
      <c r="D73" s="19">
        <v>14292.854535</v>
      </c>
      <c r="E73" s="19">
        <v>0</v>
      </c>
      <c r="F73" s="19">
        <v>14292.854535</v>
      </c>
      <c r="G73" s="19"/>
      <c r="H73" s="19"/>
      <c r="I73" s="33"/>
    </row>
    <row r="74" spans="2:9" x14ac:dyDescent="0.35">
      <c r="B74" s="32"/>
      <c r="C74" s="18" t="s">
        <v>77</v>
      </c>
      <c r="D74" s="19"/>
      <c r="E74" s="19"/>
      <c r="F74" s="19"/>
      <c r="G74" s="19">
        <v>109.830969</v>
      </c>
      <c r="H74" s="19">
        <v>0</v>
      </c>
      <c r="I74" s="33">
        <v>109.830969</v>
      </c>
    </row>
    <row r="75" spans="2:9" x14ac:dyDescent="0.35">
      <c r="B75" s="32"/>
      <c r="C75" s="18" t="s">
        <v>78</v>
      </c>
      <c r="D75" s="19"/>
      <c r="E75" s="19"/>
      <c r="F75" s="19"/>
      <c r="G75" s="19">
        <v>38.048549999999999</v>
      </c>
      <c r="H75" s="19">
        <v>24.2</v>
      </c>
      <c r="I75" s="33">
        <v>13.848549999999999</v>
      </c>
    </row>
    <row r="76" spans="2:9" x14ac:dyDescent="0.35">
      <c r="B76" s="32"/>
      <c r="C76" s="18" t="s">
        <v>79</v>
      </c>
      <c r="D76" s="19"/>
      <c r="E76" s="19"/>
      <c r="F76" s="19"/>
      <c r="G76" s="19">
        <v>103.76515000000001</v>
      </c>
      <c r="H76" s="19">
        <v>0</v>
      </c>
      <c r="I76" s="33">
        <v>103.76515000000001</v>
      </c>
    </row>
    <row r="77" spans="2:9" ht="15" thickBot="1" x14ac:dyDescent="0.4">
      <c r="B77" s="34"/>
      <c r="C77" s="35" t="s">
        <v>80</v>
      </c>
      <c r="D77" s="36">
        <v>1341.9437290000001</v>
      </c>
      <c r="E77" s="36">
        <v>0</v>
      </c>
      <c r="F77" s="36">
        <v>1341.9437290000001</v>
      </c>
      <c r="G77" s="36"/>
      <c r="H77" s="36"/>
      <c r="I77" s="37"/>
    </row>
    <row r="78" spans="2:9" ht="15.5" thickTop="1" thickBot="1" x14ac:dyDescent="0.4">
      <c r="B78" s="38" t="s">
        <v>81</v>
      </c>
      <c r="C78" s="39"/>
      <c r="D78" s="40">
        <v>17284.552040999999</v>
      </c>
      <c r="E78" s="40">
        <v>0</v>
      </c>
      <c r="F78" s="40">
        <v>17284.552040999999</v>
      </c>
      <c r="G78" s="40">
        <v>251.64466899999999</v>
      </c>
      <c r="H78" s="40">
        <v>24.2</v>
      </c>
      <c r="I78" s="41">
        <v>227.444669</v>
      </c>
    </row>
    <row r="79" spans="2:9" ht="15" thickTop="1" x14ac:dyDescent="0.35">
      <c r="B79" s="42"/>
      <c r="C79" s="43"/>
      <c r="D79" s="44"/>
      <c r="E79" s="44"/>
      <c r="F79" s="44"/>
      <c r="G79" s="44"/>
      <c r="H79" s="44"/>
      <c r="I79" s="45"/>
    </row>
    <row r="80" spans="2:9" x14ac:dyDescent="0.35">
      <c r="B80" s="32" t="s">
        <v>63</v>
      </c>
      <c r="C80" s="18" t="s">
        <v>64</v>
      </c>
      <c r="D80" s="19">
        <v>12653.746158</v>
      </c>
      <c r="E80" s="19">
        <v>0</v>
      </c>
      <c r="F80" s="19">
        <v>12653.746158</v>
      </c>
      <c r="G80" s="19"/>
      <c r="H80" s="19"/>
      <c r="I80" s="33"/>
    </row>
    <row r="81" spans="2:9" x14ac:dyDescent="0.35">
      <c r="B81" s="32"/>
      <c r="C81" s="18" t="s">
        <v>65</v>
      </c>
      <c r="D81" s="19"/>
      <c r="E81" s="19"/>
      <c r="F81" s="19"/>
      <c r="G81" s="19">
        <v>33.620997000000003</v>
      </c>
      <c r="H81" s="19">
        <v>0</v>
      </c>
      <c r="I81" s="33">
        <v>33.620997000000003</v>
      </c>
    </row>
    <row r="82" spans="2:9" ht="15" thickBot="1" x14ac:dyDescent="0.4">
      <c r="B82" s="34"/>
      <c r="C82" s="35" t="s">
        <v>66</v>
      </c>
      <c r="D82" s="36"/>
      <c r="E82" s="36"/>
      <c r="F82" s="36"/>
      <c r="G82" s="36">
        <v>6245.0368589999998</v>
      </c>
      <c r="H82" s="36">
        <v>0</v>
      </c>
      <c r="I82" s="37">
        <v>6245.0368589999998</v>
      </c>
    </row>
    <row r="83" spans="2:9" ht="15.5" thickTop="1" thickBot="1" x14ac:dyDescent="0.4">
      <c r="B83" s="38" t="s">
        <v>67</v>
      </c>
      <c r="C83" s="39"/>
      <c r="D83" s="40">
        <v>12653.746158</v>
      </c>
      <c r="E83" s="40">
        <v>0</v>
      </c>
      <c r="F83" s="40">
        <v>12653.746158</v>
      </c>
      <c r="G83" s="40">
        <v>6278.6578559999998</v>
      </c>
      <c r="H83" s="40">
        <v>0</v>
      </c>
      <c r="I83" s="41">
        <v>6278.6578559999998</v>
      </c>
    </row>
    <row r="84" spans="2:9" ht="15" thickTop="1" x14ac:dyDescent="0.35">
      <c r="B84" s="42"/>
      <c r="C84" s="43"/>
      <c r="D84" s="44"/>
      <c r="E84" s="44"/>
      <c r="F84" s="44"/>
      <c r="G84" s="44"/>
      <c r="H84" s="44"/>
      <c r="I84" s="45"/>
    </row>
    <row r="85" spans="2:9" x14ac:dyDescent="0.35">
      <c r="B85" s="32" t="s">
        <v>91</v>
      </c>
      <c r="C85" s="18" t="s">
        <v>92</v>
      </c>
      <c r="D85" s="19">
        <v>3447.1025549999999</v>
      </c>
      <c r="E85" s="19">
        <v>0</v>
      </c>
      <c r="F85" s="19">
        <v>3447.1025549999999</v>
      </c>
      <c r="G85" s="19"/>
      <c r="H85" s="19"/>
      <c r="I85" s="33"/>
    </row>
    <row r="86" spans="2:9" x14ac:dyDescent="0.35">
      <c r="B86" s="32"/>
      <c r="C86" s="18" t="s">
        <v>93</v>
      </c>
      <c r="D86" s="19">
        <v>3280.27088</v>
      </c>
      <c r="E86" s="19">
        <v>0</v>
      </c>
      <c r="F86" s="19">
        <v>3280.27088</v>
      </c>
      <c r="G86" s="19"/>
      <c r="H86" s="19"/>
      <c r="I86" s="33"/>
    </row>
    <row r="87" spans="2:9" ht="15" thickBot="1" x14ac:dyDescent="0.4">
      <c r="B87" s="34"/>
      <c r="C87" s="35" t="s">
        <v>94</v>
      </c>
      <c r="D87" s="36">
        <v>5420.3703429999996</v>
      </c>
      <c r="E87" s="36">
        <v>0</v>
      </c>
      <c r="F87" s="36">
        <v>5420.3703429999996</v>
      </c>
      <c r="G87" s="36"/>
      <c r="H87" s="36"/>
      <c r="I87" s="37"/>
    </row>
    <row r="88" spans="2:9" ht="15.5" thickTop="1" thickBot="1" x14ac:dyDescent="0.4">
      <c r="B88" s="38" t="s">
        <v>95</v>
      </c>
      <c r="C88" s="39"/>
      <c r="D88" s="40">
        <v>12147.743778</v>
      </c>
      <c r="E88" s="40">
        <v>0</v>
      </c>
      <c r="F88" s="40">
        <v>12147.743778</v>
      </c>
      <c r="G88" s="40"/>
      <c r="H88" s="40"/>
      <c r="I88" s="41"/>
    </row>
    <row r="89" spans="2:9" ht="15" thickTop="1" x14ac:dyDescent="0.35">
      <c r="B89" s="42"/>
      <c r="C89" s="43"/>
      <c r="D89" s="44"/>
      <c r="E89" s="44"/>
      <c r="F89" s="44"/>
      <c r="G89" s="44"/>
      <c r="H89" s="44"/>
      <c r="I89" s="45"/>
    </row>
    <row r="90" spans="2:9" x14ac:dyDescent="0.35">
      <c r="B90" s="32" t="s">
        <v>82</v>
      </c>
      <c r="C90" s="18" t="s">
        <v>83</v>
      </c>
      <c r="D90" s="19"/>
      <c r="E90" s="19"/>
      <c r="F90" s="19"/>
      <c r="G90" s="19">
        <v>3933.403014</v>
      </c>
      <c r="H90" s="19">
        <v>0</v>
      </c>
      <c r="I90" s="33">
        <v>3933.403014</v>
      </c>
    </row>
    <row r="91" spans="2:9" x14ac:dyDescent="0.35">
      <c r="B91" s="32"/>
      <c r="C91" s="18" t="s">
        <v>84</v>
      </c>
      <c r="D91" s="19">
        <v>617.00001899999995</v>
      </c>
      <c r="E91" s="19">
        <v>0</v>
      </c>
      <c r="F91" s="19">
        <v>617.00001899999995</v>
      </c>
      <c r="G91" s="19"/>
      <c r="H91" s="19"/>
      <c r="I91" s="33"/>
    </row>
    <row r="92" spans="2:9" x14ac:dyDescent="0.35">
      <c r="B92" s="32"/>
      <c r="C92" s="18" t="s">
        <v>85</v>
      </c>
      <c r="D92" s="19">
        <v>7784.7278489999999</v>
      </c>
      <c r="E92" s="19">
        <v>0</v>
      </c>
      <c r="F92" s="19">
        <v>7784.7278489999999</v>
      </c>
      <c r="G92" s="19"/>
      <c r="H92" s="19"/>
      <c r="I92" s="33"/>
    </row>
    <row r="93" spans="2:9" x14ac:dyDescent="0.35">
      <c r="B93" s="32"/>
      <c r="C93" s="18" t="s">
        <v>86</v>
      </c>
      <c r="D93" s="19"/>
      <c r="E93" s="19"/>
      <c r="F93" s="19"/>
      <c r="G93" s="19">
        <v>186.51788999999999</v>
      </c>
      <c r="H93" s="19">
        <v>0</v>
      </c>
      <c r="I93" s="33">
        <v>186.51788999999999</v>
      </c>
    </row>
    <row r="94" spans="2:9" x14ac:dyDescent="0.35">
      <c r="B94" s="32"/>
      <c r="C94" s="18" t="s">
        <v>87</v>
      </c>
      <c r="D94" s="19"/>
      <c r="E94" s="19"/>
      <c r="F94" s="19"/>
      <c r="G94" s="19">
        <v>1112.0110979999999</v>
      </c>
      <c r="H94" s="19">
        <v>0</v>
      </c>
      <c r="I94" s="33">
        <v>1112.0110979999999</v>
      </c>
    </row>
    <row r="95" spans="2:9" x14ac:dyDescent="0.35">
      <c r="B95" s="32"/>
      <c r="C95" s="18" t="s">
        <v>88</v>
      </c>
      <c r="D95" s="19"/>
      <c r="E95" s="19"/>
      <c r="F95" s="19"/>
      <c r="G95" s="19">
        <v>24.701495999999999</v>
      </c>
      <c r="H95" s="19">
        <v>0</v>
      </c>
      <c r="I95" s="33">
        <v>24.701495999999999</v>
      </c>
    </row>
    <row r="96" spans="2:9" ht="15" thickBot="1" x14ac:dyDescent="0.4">
      <c r="B96" s="34"/>
      <c r="C96" s="35" t="s">
        <v>89</v>
      </c>
      <c r="D96" s="36">
        <v>3649.488292</v>
      </c>
      <c r="E96" s="36">
        <v>0</v>
      </c>
      <c r="F96" s="36">
        <v>3649.488292</v>
      </c>
      <c r="G96" s="36"/>
      <c r="H96" s="36"/>
      <c r="I96" s="37"/>
    </row>
    <row r="97" spans="2:9" ht="15.5" thickTop="1" thickBot="1" x14ac:dyDescent="0.4">
      <c r="B97" s="38" t="s">
        <v>90</v>
      </c>
      <c r="C97" s="39"/>
      <c r="D97" s="40">
        <v>12051.21616</v>
      </c>
      <c r="E97" s="40">
        <v>0</v>
      </c>
      <c r="F97" s="40">
        <v>12051.21616</v>
      </c>
      <c r="G97" s="40">
        <v>5256.6334979999992</v>
      </c>
      <c r="H97" s="40">
        <v>0</v>
      </c>
      <c r="I97" s="41">
        <v>5256.6334979999992</v>
      </c>
    </row>
    <row r="98" spans="2:9" ht="15" thickTop="1" x14ac:dyDescent="0.35">
      <c r="B98" s="42"/>
      <c r="C98" s="43"/>
      <c r="D98" s="44"/>
      <c r="E98" s="44"/>
      <c r="F98" s="44"/>
      <c r="G98" s="44"/>
      <c r="H98" s="44"/>
      <c r="I98" s="45"/>
    </row>
    <row r="99" spans="2:9" x14ac:dyDescent="0.35">
      <c r="B99" s="32" t="s">
        <v>96</v>
      </c>
      <c r="C99" s="18" t="s">
        <v>97</v>
      </c>
      <c r="D99" s="19">
        <v>4284.6689759999999</v>
      </c>
      <c r="E99" s="19">
        <v>0</v>
      </c>
      <c r="F99" s="19">
        <v>4284.6689759999999</v>
      </c>
      <c r="G99" s="19"/>
      <c r="H99" s="19"/>
      <c r="I99" s="33"/>
    </row>
    <row r="100" spans="2:9" ht="15" thickBot="1" x14ac:dyDescent="0.4">
      <c r="B100" s="34"/>
      <c r="C100" s="35" t="s">
        <v>98</v>
      </c>
      <c r="D100" s="36">
        <v>6766.0236759999998</v>
      </c>
      <c r="E100" s="36">
        <v>0</v>
      </c>
      <c r="F100" s="36">
        <v>6766.0236759999998</v>
      </c>
      <c r="G100" s="36"/>
      <c r="H100" s="36"/>
      <c r="I100" s="37"/>
    </row>
    <row r="101" spans="2:9" ht="15.5" thickTop="1" thickBot="1" x14ac:dyDescent="0.4">
      <c r="B101" s="38" t="s">
        <v>99</v>
      </c>
      <c r="C101" s="39"/>
      <c r="D101" s="40">
        <v>11050.692652</v>
      </c>
      <c r="E101" s="40">
        <v>0</v>
      </c>
      <c r="F101" s="40">
        <v>11050.692652</v>
      </c>
      <c r="G101" s="40"/>
      <c r="H101" s="40"/>
      <c r="I101" s="41"/>
    </row>
    <row r="102" spans="2:9" ht="15" thickTop="1" x14ac:dyDescent="0.35">
      <c r="B102" s="42"/>
      <c r="C102" s="43"/>
      <c r="D102" s="44"/>
      <c r="E102" s="44"/>
      <c r="F102" s="44"/>
      <c r="G102" s="44"/>
      <c r="H102" s="44"/>
      <c r="I102" s="45"/>
    </row>
    <row r="103" spans="2:9" x14ac:dyDescent="0.35">
      <c r="B103" s="32" t="s">
        <v>100</v>
      </c>
      <c r="C103" s="18" t="s">
        <v>101</v>
      </c>
      <c r="D103" s="19">
        <v>7618.8469770000002</v>
      </c>
      <c r="E103" s="19">
        <v>0</v>
      </c>
      <c r="F103" s="19">
        <v>7618.8469770000002</v>
      </c>
      <c r="G103" s="19"/>
      <c r="H103" s="19"/>
      <c r="I103" s="33"/>
    </row>
    <row r="104" spans="2:9" ht="15" thickBot="1" x14ac:dyDescent="0.4">
      <c r="B104" s="34"/>
      <c r="C104" s="35" t="s">
        <v>102</v>
      </c>
      <c r="D104" s="36"/>
      <c r="E104" s="36"/>
      <c r="F104" s="36"/>
      <c r="G104" s="36">
        <v>995.31753500000002</v>
      </c>
      <c r="H104" s="36">
        <v>33</v>
      </c>
      <c r="I104" s="37">
        <v>962.31753500000002</v>
      </c>
    </row>
    <row r="105" spans="2:9" ht="15.5" thickTop="1" thickBot="1" x14ac:dyDescent="0.4">
      <c r="B105" s="38" t="s">
        <v>103</v>
      </c>
      <c r="C105" s="39"/>
      <c r="D105" s="40">
        <v>7618.8469770000002</v>
      </c>
      <c r="E105" s="40">
        <v>0</v>
      </c>
      <c r="F105" s="40">
        <v>7618.8469770000002</v>
      </c>
      <c r="G105" s="40">
        <v>995.31753500000002</v>
      </c>
      <c r="H105" s="40">
        <v>33</v>
      </c>
      <c r="I105" s="41">
        <v>962.31753500000002</v>
      </c>
    </row>
    <row r="106" spans="2:9" ht="15" thickTop="1" x14ac:dyDescent="0.35">
      <c r="B106" s="42"/>
      <c r="C106" s="43"/>
      <c r="D106" s="44"/>
      <c r="E106" s="44"/>
      <c r="F106" s="44"/>
      <c r="G106" s="44"/>
      <c r="H106" s="44"/>
      <c r="I106" s="45"/>
    </row>
    <row r="107" spans="2:9" x14ac:dyDescent="0.35">
      <c r="B107" s="32" t="s">
        <v>104</v>
      </c>
      <c r="C107" s="18" t="s">
        <v>105</v>
      </c>
      <c r="D107" s="19">
        <v>1223.5622189999999</v>
      </c>
      <c r="E107" s="19">
        <v>0</v>
      </c>
      <c r="F107" s="19">
        <v>1223.5622189999999</v>
      </c>
      <c r="G107" s="19"/>
      <c r="H107" s="19"/>
      <c r="I107" s="33"/>
    </row>
    <row r="108" spans="2:9" x14ac:dyDescent="0.35">
      <c r="B108" s="32"/>
      <c r="C108" s="18" t="s">
        <v>106</v>
      </c>
      <c r="D108" s="19"/>
      <c r="E108" s="19"/>
      <c r="F108" s="19"/>
      <c r="G108" s="19">
        <v>1035.689842</v>
      </c>
      <c r="H108" s="19"/>
      <c r="I108" s="33">
        <v>1035.689842</v>
      </c>
    </row>
    <row r="109" spans="2:9" x14ac:dyDescent="0.35">
      <c r="B109" s="32"/>
      <c r="C109" s="18" t="s">
        <v>107</v>
      </c>
      <c r="D109" s="19">
        <v>2724.4372589999998</v>
      </c>
      <c r="E109" s="19">
        <v>0</v>
      </c>
      <c r="F109" s="19">
        <v>2724.4372589999998</v>
      </c>
      <c r="G109" s="19"/>
      <c r="H109" s="19"/>
      <c r="I109" s="33"/>
    </row>
    <row r="110" spans="2:9" x14ac:dyDescent="0.35">
      <c r="B110" s="32"/>
      <c r="C110" s="18" t="s">
        <v>108</v>
      </c>
      <c r="D110" s="19">
        <v>2566.306047</v>
      </c>
      <c r="E110" s="19">
        <v>0</v>
      </c>
      <c r="F110" s="19">
        <v>2566.306047</v>
      </c>
      <c r="G110" s="19"/>
      <c r="H110" s="19"/>
      <c r="I110" s="33"/>
    </row>
    <row r="111" spans="2:9" x14ac:dyDescent="0.35">
      <c r="B111" s="32"/>
      <c r="C111" s="18" t="s">
        <v>109</v>
      </c>
      <c r="D111" s="19"/>
      <c r="E111" s="19"/>
      <c r="F111" s="19"/>
      <c r="G111" s="19">
        <v>646.34629800000005</v>
      </c>
      <c r="H111" s="19">
        <v>0</v>
      </c>
      <c r="I111" s="33">
        <v>646.34629800000005</v>
      </c>
    </row>
    <row r="112" spans="2:9" ht="15" thickBot="1" x14ac:dyDescent="0.4">
      <c r="B112" s="34"/>
      <c r="C112" s="35" t="s">
        <v>110</v>
      </c>
      <c r="D112" s="36"/>
      <c r="E112" s="36"/>
      <c r="F112" s="36"/>
      <c r="G112" s="36">
        <v>239.550545</v>
      </c>
      <c r="H112" s="36">
        <v>0</v>
      </c>
      <c r="I112" s="37">
        <v>239.550545</v>
      </c>
    </row>
    <row r="113" spans="2:9" ht="15.5" thickTop="1" thickBot="1" x14ac:dyDescent="0.4">
      <c r="B113" s="38" t="s">
        <v>111</v>
      </c>
      <c r="C113" s="39"/>
      <c r="D113" s="40">
        <v>6514.3055249999998</v>
      </c>
      <c r="E113" s="40">
        <v>0</v>
      </c>
      <c r="F113" s="40">
        <v>6514.3055249999998</v>
      </c>
      <c r="G113" s="40">
        <v>1921.5866850000002</v>
      </c>
      <c r="H113" s="40">
        <v>0</v>
      </c>
      <c r="I113" s="41">
        <v>1921.5866850000002</v>
      </c>
    </row>
    <row r="114" spans="2:9" ht="15" thickTop="1" x14ac:dyDescent="0.35">
      <c r="B114" s="42"/>
      <c r="C114" s="43"/>
      <c r="D114" s="44"/>
      <c r="E114" s="44"/>
      <c r="F114" s="44"/>
      <c r="G114" s="44"/>
      <c r="H114" s="44"/>
      <c r="I114" s="45"/>
    </row>
    <row r="115" spans="2:9" x14ac:dyDescent="0.35">
      <c r="B115" s="32" t="s">
        <v>112</v>
      </c>
      <c r="C115" s="18" t="s">
        <v>113</v>
      </c>
      <c r="D115" s="19">
        <v>6004.5364440000003</v>
      </c>
      <c r="E115" s="19">
        <v>0</v>
      </c>
      <c r="F115" s="19">
        <v>6004.5364440000003</v>
      </c>
      <c r="G115" s="19"/>
      <c r="H115" s="19"/>
      <c r="I115" s="33"/>
    </row>
    <row r="116" spans="2:9" ht="15" thickBot="1" x14ac:dyDescent="0.4">
      <c r="B116" s="34"/>
      <c r="C116" s="35" t="s">
        <v>114</v>
      </c>
      <c r="D116" s="36"/>
      <c r="E116" s="36"/>
      <c r="F116" s="36"/>
      <c r="G116" s="36">
        <v>195.10084499999999</v>
      </c>
      <c r="H116" s="36">
        <v>0</v>
      </c>
      <c r="I116" s="37">
        <v>195.10084499999999</v>
      </c>
    </row>
    <row r="117" spans="2:9" ht="15.5" thickTop="1" thickBot="1" x14ac:dyDescent="0.4">
      <c r="B117" s="38" t="s">
        <v>115</v>
      </c>
      <c r="C117" s="39"/>
      <c r="D117" s="40">
        <v>6004.5364440000003</v>
      </c>
      <c r="E117" s="40">
        <v>0</v>
      </c>
      <c r="F117" s="40">
        <v>6004.5364440000003</v>
      </c>
      <c r="G117" s="40">
        <v>195.10084499999999</v>
      </c>
      <c r="H117" s="40">
        <v>0</v>
      </c>
      <c r="I117" s="41">
        <v>195.10084499999999</v>
      </c>
    </row>
    <row r="118" spans="2:9" ht="15" thickTop="1" x14ac:dyDescent="0.35">
      <c r="B118" s="42"/>
      <c r="C118" s="43"/>
      <c r="D118" s="44"/>
      <c r="E118" s="44"/>
      <c r="F118" s="44"/>
      <c r="G118" s="44"/>
      <c r="H118" s="44"/>
      <c r="I118" s="45"/>
    </row>
    <row r="119" spans="2:9" x14ac:dyDescent="0.35">
      <c r="B119" s="32" t="s">
        <v>127</v>
      </c>
      <c r="C119" s="18" t="s">
        <v>128</v>
      </c>
      <c r="D119" s="19">
        <v>3597.1980119999998</v>
      </c>
      <c r="E119" s="19">
        <v>0</v>
      </c>
      <c r="F119" s="19">
        <v>3597.1980119999998</v>
      </c>
      <c r="G119" s="19"/>
      <c r="H119" s="19"/>
      <c r="I119" s="33"/>
    </row>
    <row r="120" spans="2:9" x14ac:dyDescent="0.35">
      <c r="B120" s="32"/>
      <c r="C120" s="18" t="s">
        <v>129</v>
      </c>
      <c r="D120" s="19"/>
      <c r="E120" s="19"/>
      <c r="F120" s="19"/>
      <c r="G120" s="19">
        <v>34.593941000000001</v>
      </c>
      <c r="H120" s="19">
        <v>0</v>
      </c>
      <c r="I120" s="33">
        <v>34.593941000000001</v>
      </c>
    </row>
    <row r="121" spans="2:9" ht="15" thickBot="1" x14ac:dyDescent="0.4">
      <c r="B121" s="34"/>
      <c r="C121" s="35" t="s">
        <v>130</v>
      </c>
      <c r="D121" s="36">
        <v>1284.4409459999999</v>
      </c>
      <c r="E121" s="36">
        <v>0</v>
      </c>
      <c r="F121" s="36">
        <v>1284.4409459999999</v>
      </c>
      <c r="G121" s="36"/>
      <c r="H121" s="36"/>
      <c r="I121" s="37"/>
    </row>
    <row r="122" spans="2:9" ht="15.5" thickTop="1" thickBot="1" x14ac:dyDescent="0.4">
      <c r="B122" s="38" t="s">
        <v>131</v>
      </c>
      <c r="C122" s="39"/>
      <c r="D122" s="40">
        <v>4881.6389579999995</v>
      </c>
      <c r="E122" s="40">
        <v>0</v>
      </c>
      <c r="F122" s="40">
        <v>4881.6389579999995</v>
      </c>
      <c r="G122" s="40">
        <v>34.593941000000001</v>
      </c>
      <c r="H122" s="40">
        <v>0</v>
      </c>
      <c r="I122" s="41">
        <v>34.593941000000001</v>
      </c>
    </row>
    <row r="123" spans="2:9" ht="15" thickTop="1" x14ac:dyDescent="0.35">
      <c r="B123" s="42"/>
      <c r="C123" s="43"/>
      <c r="D123" s="44"/>
      <c r="E123" s="44"/>
      <c r="F123" s="44"/>
      <c r="G123" s="44"/>
      <c r="H123" s="44"/>
      <c r="I123" s="45"/>
    </row>
    <row r="124" spans="2:9" x14ac:dyDescent="0.35">
      <c r="B124" s="32" t="s">
        <v>116</v>
      </c>
      <c r="C124" s="18" t="s">
        <v>117</v>
      </c>
      <c r="D124" s="19"/>
      <c r="E124" s="19"/>
      <c r="F124" s="19"/>
      <c r="G124" s="19">
        <v>862.80157599999995</v>
      </c>
      <c r="H124" s="19">
        <v>0</v>
      </c>
      <c r="I124" s="33">
        <v>862.80157599999995</v>
      </c>
    </row>
    <row r="125" spans="2:9" x14ac:dyDescent="0.35">
      <c r="B125" s="32"/>
      <c r="C125" s="18" t="s">
        <v>118</v>
      </c>
      <c r="D125" s="19">
        <v>1141.371944</v>
      </c>
      <c r="E125" s="19">
        <v>0</v>
      </c>
      <c r="F125" s="19">
        <v>1141.371944</v>
      </c>
      <c r="G125" s="19"/>
      <c r="H125" s="19"/>
      <c r="I125" s="33"/>
    </row>
    <row r="126" spans="2:9" ht="15" thickBot="1" x14ac:dyDescent="0.4">
      <c r="B126" s="34"/>
      <c r="C126" s="35" t="s">
        <v>119</v>
      </c>
      <c r="D126" s="36">
        <v>3630.3059149999999</v>
      </c>
      <c r="E126" s="36">
        <v>0</v>
      </c>
      <c r="F126" s="36">
        <v>3630.3059149999999</v>
      </c>
      <c r="G126" s="36"/>
      <c r="H126" s="36"/>
      <c r="I126" s="37"/>
    </row>
    <row r="127" spans="2:9" ht="15.5" thickTop="1" thickBot="1" x14ac:dyDescent="0.4">
      <c r="B127" s="38" t="s">
        <v>120</v>
      </c>
      <c r="C127" s="39"/>
      <c r="D127" s="40">
        <v>4771.6778589999994</v>
      </c>
      <c r="E127" s="40">
        <v>0</v>
      </c>
      <c r="F127" s="40">
        <v>4771.6778589999994</v>
      </c>
      <c r="G127" s="40">
        <v>862.80157599999995</v>
      </c>
      <c r="H127" s="40">
        <v>0</v>
      </c>
      <c r="I127" s="41">
        <v>862.80157599999995</v>
      </c>
    </row>
    <row r="128" spans="2:9" ht="15" thickTop="1" x14ac:dyDescent="0.35">
      <c r="B128" s="42"/>
      <c r="C128" s="43"/>
      <c r="D128" s="44"/>
      <c r="E128" s="44"/>
      <c r="F128" s="44"/>
      <c r="G128" s="44"/>
      <c r="H128" s="44"/>
      <c r="I128" s="45"/>
    </row>
    <row r="129" spans="2:9" x14ac:dyDescent="0.35">
      <c r="B129" s="32" t="s">
        <v>121</v>
      </c>
      <c r="C129" s="18" t="s">
        <v>122</v>
      </c>
      <c r="D129" s="19">
        <v>2979.648866</v>
      </c>
      <c r="E129" s="19">
        <v>0</v>
      </c>
      <c r="F129" s="19">
        <v>2979.648866</v>
      </c>
      <c r="G129" s="19"/>
      <c r="H129" s="19"/>
      <c r="I129" s="33"/>
    </row>
    <row r="130" spans="2:9" x14ac:dyDescent="0.35">
      <c r="B130" s="32"/>
      <c r="C130" s="18" t="s">
        <v>123</v>
      </c>
      <c r="D130" s="19">
        <v>1289.7606470000001</v>
      </c>
      <c r="E130" s="19">
        <v>0</v>
      </c>
      <c r="F130" s="19">
        <v>1289.7606470000001</v>
      </c>
      <c r="G130" s="19"/>
      <c r="H130" s="19"/>
      <c r="I130" s="33"/>
    </row>
    <row r="131" spans="2:9" x14ac:dyDescent="0.35">
      <c r="B131" s="32"/>
      <c r="C131" s="18" t="s">
        <v>124</v>
      </c>
      <c r="D131" s="19"/>
      <c r="E131" s="19"/>
      <c r="F131" s="19"/>
      <c r="G131" s="19">
        <v>345.299893</v>
      </c>
      <c r="H131" s="19">
        <v>0</v>
      </c>
      <c r="I131" s="33">
        <v>345.299893</v>
      </c>
    </row>
    <row r="132" spans="2:9" ht="15" thickBot="1" x14ac:dyDescent="0.4">
      <c r="B132" s="34"/>
      <c r="C132" s="35" t="s">
        <v>125</v>
      </c>
      <c r="D132" s="36"/>
      <c r="E132" s="36"/>
      <c r="F132" s="36"/>
      <c r="G132" s="36">
        <v>536.94297800000004</v>
      </c>
      <c r="H132" s="36">
        <v>0</v>
      </c>
      <c r="I132" s="37">
        <v>536.94297800000004</v>
      </c>
    </row>
    <row r="133" spans="2:9" ht="15.5" thickTop="1" thickBot="1" x14ac:dyDescent="0.4">
      <c r="B133" s="38" t="s">
        <v>126</v>
      </c>
      <c r="C133" s="39"/>
      <c r="D133" s="40">
        <v>4269.4095130000005</v>
      </c>
      <c r="E133" s="40">
        <v>0</v>
      </c>
      <c r="F133" s="40">
        <v>4269.4095130000005</v>
      </c>
      <c r="G133" s="40">
        <v>882.24287100000004</v>
      </c>
      <c r="H133" s="40">
        <v>0</v>
      </c>
      <c r="I133" s="41">
        <v>882.24287100000004</v>
      </c>
    </row>
    <row r="134" spans="2:9" ht="15" thickTop="1" x14ac:dyDescent="0.35">
      <c r="B134" s="42"/>
      <c r="C134" s="43"/>
      <c r="D134" s="44"/>
      <c r="E134" s="44"/>
      <c r="F134" s="44"/>
      <c r="G134" s="44"/>
      <c r="H134" s="44"/>
      <c r="I134" s="45"/>
    </row>
    <row r="135" spans="2:9" x14ac:dyDescent="0.35">
      <c r="B135" s="32" t="s">
        <v>132</v>
      </c>
      <c r="C135" s="18" t="s">
        <v>133</v>
      </c>
      <c r="D135" s="19">
        <v>1189.9689189999999</v>
      </c>
      <c r="E135" s="19">
        <v>0</v>
      </c>
      <c r="F135" s="19">
        <v>1189.9689189999999</v>
      </c>
      <c r="G135" s="19"/>
      <c r="H135" s="19"/>
      <c r="I135" s="33"/>
    </row>
    <row r="136" spans="2:9" x14ac:dyDescent="0.35">
      <c r="B136" s="32"/>
      <c r="C136" s="18" t="s">
        <v>134</v>
      </c>
      <c r="D136" s="19"/>
      <c r="E136" s="19"/>
      <c r="F136" s="19"/>
      <c r="G136" s="19">
        <v>295.401545</v>
      </c>
      <c r="H136" s="19">
        <v>0</v>
      </c>
      <c r="I136" s="33">
        <v>295.401545</v>
      </c>
    </row>
    <row r="137" spans="2:9" ht="15" thickBot="1" x14ac:dyDescent="0.4">
      <c r="B137" s="34"/>
      <c r="C137" s="35" t="s">
        <v>135</v>
      </c>
      <c r="D137" s="36"/>
      <c r="E137" s="36"/>
      <c r="F137" s="36"/>
      <c r="G137" s="36">
        <v>19.821428999999998</v>
      </c>
      <c r="H137" s="36">
        <v>0</v>
      </c>
      <c r="I137" s="37">
        <v>19.821428999999998</v>
      </c>
    </row>
    <row r="138" spans="2:9" ht="15.5" thickTop="1" thickBot="1" x14ac:dyDescent="0.4">
      <c r="B138" s="38" t="s">
        <v>136</v>
      </c>
      <c r="C138" s="39"/>
      <c r="D138" s="40">
        <v>1189.9689189999999</v>
      </c>
      <c r="E138" s="40">
        <v>0</v>
      </c>
      <c r="F138" s="40">
        <v>1189.9689189999999</v>
      </c>
      <c r="G138" s="40">
        <v>315.22297400000002</v>
      </c>
      <c r="H138" s="40">
        <v>0</v>
      </c>
      <c r="I138" s="41">
        <v>315.22297400000002</v>
      </c>
    </row>
    <row r="139" spans="2:9" ht="15" thickTop="1" x14ac:dyDescent="0.35">
      <c r="B139" s="42"/>
      <c r="C139" s="43"/>
      <c r="D139" s="44"/>
      <c r="E139" s="44"/>
      <c r="F139" s="44"/>
      <c r="G139" s="44"/>
      <c r="H139" s="44"/>
      <c r="I139" s="45"/>
    </row>
    <row r="140" spans="2:9" ht="15" thickBot="1" x14ac:dyDescent="0.4">
      <c r="B140" s="46" t="s">
        <v>137</v>
      </c>
      <c r="C140" s="47"/>
      <c r="D140" s="48">
        <v>479876.23675999988</v>
      </c>
      <c r="E140" s="48">
        <v>443.2</v>
      </c>
      <c r="F140" s="48">
        <v>479433.03675999993</v>
      </c>
      <c r="G140" s="48">
        <v>22112.952187999996</v>
      </c>
      <c r="H140" s="48">
        <v>104.7</v>
      </c>
      <c r="I140" s="49">
        <v>22008.252187999999</v>
      </c>
    </row>
    <row r="141" spans="2:9" ht="15" thickTop="1" x14ac:dyDescent="0.35"/>
  </sheetData>
  <mergeCells count="2">
    <mergeCell ref="D3:F3"/>
    <mergeCell ref="G3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F1768-D578-482B-8266-7154C5E614E4}">
  <dimension ref="A1"/>
  <sheetViews>
    <sheetView workbookViewId="0">
      <selection activeCell="K7" sqref="K7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714D-A2EA-4FDD-912E-9CD45B491505}">
  <dimension ref="B2:BB200"/>
  <sheetViews>
    <sheetView workbookViewId="0">
      <pane xSplit="2" ySplit="3" topLeftCell="C104" activePane="bottomRight" state="frozen"/>
      <selection pane="topRight" activeCell="C1" sqref="C1"/>
      <selection pane="bottomLeft" activeCell="A4" sqref="A4"/>
      <selection pane="bottomRight" activeCell="I132" sqref="I132"/>
    </sheetView>
  </sheetViews>
  <sheetFormatPr defaultRowHeight="12.5" x14ac:dyDescent="0.25"/>
  <cols>
    <col min="1" max="1" width="8.7265625" style="53"/>
    <col min="2" max="2" width="23.26953125" style="53" bestFit="1" customWidth="1"/>
    <col min="3" max="3" width="13.6328125" style="53" bestFit="1" customWidth="1"/>
    <col min="4" max="4" width="17.54296875" style="53" bestFit="1" customWidth="1"/>
    <col min="5" max="5" width="13.453125" style="53" bestFit="1" customWidth="1"/>
    <col min="6" max="6" width="11.08984375" style="53" bestFit="1" customWidth="1"/>
    <col min="7" max="7" width="8.7265625" style="53"/>
    <col min="8" max="54" width="9.90625" style="53" bestFit="1" customWidth="1"/>
    <col min="55" max="16384" width="8.7265625" style="53"/>
  </cols>
  <sheetData>
    <row r="2" spans="2:54" ht="13" x14ac:dyDescent="0.3">
      <c r="B2" s="50" t="s">
        <v>196</v>
      </c>
      <c r="C2" s="63" t="s">
        <v>197</v>
      </c>
      <c r="D2" s="63"/>
      <c r="E2" s="51"/>
      <c r="F2" s="50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</row>
    <row r="3" spans="2:54" ht="13" x14ac:dyDescent="0.3">
      <c r="B3" s="50" t="s">
        <v>198</v>
      </c>
      <c r="C3" s="50" t="s">
        <v>195</v>
      </c>
      <c r="D3" s="50" t="s">
        <v>199</v>
      </c>
      <c r="E3" s="50" t="s">
        <v>200</v>
      </c>
      <c r="F3" s="50" t="s">
        <v>201</v>
      </c>
      <c r="G3" s="52"/>
      <c r="H3" s="50" t="s">
        <v>202</v>
      </c>
      <c r="I3" s="50" t="s">
        <v>203</v>
      </c>
      <c r="J3" s="50" t="s">
        <v>204</v>
      </c>
      <c r="K3" s="50" t="s">
        <v>205</v>
      </c>
      <c r="L3" s="50" t="s">
        <v>206</v>
      </c>
      <c r="M3" s="54">
        <v>44935</v>
      </c>
      <c r="N3" s="55">
        <v>44966</v>
      </c>
      <c r="O3" s="55">
        <v>44994</v>
      </c>
      <c r="P3" s="52" t="s">
        <v>207</v>
      </c>
      <c r="Q3" s="52" t="s">
        <v>208</v>
      </c>
      <c r="R3" s="52" t="s">
        <v>209</v>
      </c>
      <c r="S3" s="52" t="s">
        <v>210</v>
      </c>
      <c r="T3" s="52" t="s">
        <v>211</v>
      </c>
      <c r="U3" s="52" t="s">
        <v>212</v>
      </c>
      <c r="V3" s="52" t="s">
        <v>213</v>
      </c>
      <c r="W3" s="52" t="s">
        <v>214</v>
      </c>
      <c r="X3" s="52" t="s">
        <v>215</v>
      </c>
      <c r="Y3" s="52" t="s">
        <v>216</v>
      </c>
      <c r="Z3" s="52" t="s">
        <v>217</v>
      </c>
      <c r="AA3" s="54">
        <v>45179</v>
      </c>
      <c r="AB3" s="54">
        <v>45209</v>
      </c>
      <c r="AC3" s="54">
        <v>45240</v>
      </c>
      <c r="AD3" s="54">
        <v>45270</v>
      </c>
      <c r="AE3" s="52" t="s">
        <v>218</v>
      </c>
      <c r="AF3" s="52" t="s">
        <v>219</v>
      </c>
      <c r="AG3" s="52" t="s">
        <v>220</v>
      </c>
      <c r="AH3" s="52" t="s">
        <v>221</v>
      </c>
      <c r="AI3" s="52" t="s">
        <v>222</v>
      </c>
      <c r="AJ3" s="52" t="s">
        <v>223</v>
      </c>
      <c r="AK3" s="52" t="s">
        <v>224</v>
      </c>
      <c r="AL3" s="52" t="s">
        <v>225</v>
      </c>
      <c r="AM3" s="54">
        <v>44937</v>
      </c>
      <c r="AN3" s="54">
        <v>44968</v>
      </c>
      <c r="AO3" s="52" t="s">
        <v>226</v>
      </c>
      <c r="AP3" s="52" t="s">
        <v>227</v>
      </c>
      <c r="AQ3" s="52" t="s">
        <v>228</v>
      </c>
      <c r="AR3" s="52" t="s">
        <v>229</v>
      </c>
      <c r="AS3" s="52" t="s">
        <v>230</v>
      </c>
      <c r="AT3" s="52" t="s">
        <v>231</v>
      </c>
      <c r="AU3" s="52" t="s">
        <v>232</v>
      </c>
      <c r="AV3" s="52" t="s">
        <v>233</v>
      </c>
      <c r="AW3" s="52" t="s">
        <v>234</v>
      </c>
      <c r="AX3" s="52" t="s">
        <v>235</v>
      </c>
      <c r="AY3" s="54">
        <v>45242</v>
      </c>
      <c r="AZ3" s="54">
        <v>45272</v>
      </c>
      <c r="BA3" s="52" t="s">
        <v>236</v>
      </c>
      <c r="BB3" s="52" t="s">
        <v>237</v>
      </c>
    </row>
    <row r="4" spans="2:54" ht="13" x14ac:dyDescent="0.3">
      <c r="B4" s="56" t="s">
        <v>26</v>
      </c>
      <c r="C4" s="57">
        <v>4</v>
      </c>
      <c r="D4" s="57">
        <v>4</v>
      </c>
      <c r="E4" s="57">
        <v>3</v>
      </c>
      <c r="F4" s="57">
        <v>11</v>
      </c>
      <c r="G4" s="52"/>
      <c r="H4" s="57">
        <v>4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</row>
    <row r="5" spans="2:54" x14ac:dyDescent="0.25">
      <c r="B5" s="58" t="s">
        <v>238</v>
      </c>
      <c r="C5" s="52"/>
      <c r="D5" s="52"/>
      <c r="E5" s="52">
        <v>1</v>
      </c>
      <c r="F5" s="52">
        <v>1</v>
      </c>
      <c r="G5" s="52"/>
      <c r="H5" s="52">
        <v>1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</row>
    <row r="6" spans="2:54" x14ac:dyDescent="0.25">
      <c r="B6" s="58" t="s">
        <v>239</v>
      </c>
      <c r="C6" s="52"/>
      <c r="D6" s="52"/>
      <c r="E6" s="52">
        <v>1</v>
      </c>
      <c r="F6" s="52">
        <v>1</v>
      </c>
      <c r="G6" s="52"/>
      <c r="H6" s="52">
        <v>1</v>
      </c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</row>
    <row r="7" spans="2:54" x14ac:dyDescent="0.25">
      <c r="B7" s="58" t="s">
        <v>240</v>
      </c>
      <c r="C7" s="52"/>
      <c r="D7" s="52">
        <v>1</v>
      </c>
      <c r="E7" s="52"/>
      <c r="F7" s="52">
        <v>1</v>
      </c>
      <c r="G7" s="52"/>
      <c r="H7" s="52">
        <v>1</v>
      </c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</row>
    <row r="8" spans="2:54" x14ac:dyDescent="0.25">
      <c r="B8" s="58" t="s">
        <v>241</v>
      </c>
      <c r="C8" s="52"/>
      <c r="D8" s="52">
        <v>1</v>
      </c>
      <c r="E8" s="52"/>
      <c r="F8" s="52">
        <v>1</v>
      </c>
      <c r="G8" s="52"/>
      <c r="H8" s="52">
        <v>1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</row>
    <row r="9" spans="2:54" x14ac:dyDescent="0.25">
      <c r="B9" s="58" t="s">
        <v>30</v>
      </c>
      <c r="C9" s="52">
        <v>1</v>
      </c>
      <c r="D9" s="52"/>
      <c r="E9" s="52"/>
      <c r="F9" s="52">
        <v>1</v>
      </c>
      <c r="G9" s="52"/>
      <c r="H9" s="52"/>
      <c r="I9" s="52">
        <v>1</v>
      </c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</row>
    <row r="10" spans="2:54" x14ac:dyDescent="0.25">
      <c r="B10" s="58" t="s">
        <v>27</v>
      </c>
      <c r="C10" s="52">
        <v>1</v>
      </c>
      <c r="D10" s="52"/>
      <c r="E10" s="52"/>
      <c r="F10" s="52">
        <v>1</v>
      </c>
      <c r="G10" s="52"/>
      <c r="H10" s="52"/>
      <c r="I10" s="52">
        <v>1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</row>
    <row r="11" spans="2:54" x14ac:dyDescent="0.25">
      <c r="B11" s="58" t="s">
        <v>242</v>
      </c>
      <c r="C11" s="52"/>
      <c r="D11" s="52">
        <v>1</v>
      </c>
      <c r="E11" s="52"/>
      <c r="F11" s="52">
        <v>1</v>
      </c>
      <c r="G11" s="52"/>
      <c r="H11" s="52"/>
      <c r="I11" s="52">
        <v>1</v>
      </c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</row>
    <row r="12" spans="2:54" x14ac:dyDescent="0.25">
      <c r="B12" s="58" t="s">
        <v>28</v>
      </c>
      <c r="C12" s="52">
        <v>1</v>
      </c>
      <c r="D12" s="52"/>
      <c r="E12" s="52"/>
      <c r="F12" s="52">
        <v>1</v>
      </c>
      <c r="G12" s="52"/>
      <c r="H12" s="52"/>
      <c r="I12" s="52"/>
      <c r="J12" s="52">
        <v>1</v>
      </c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</row>
    <row r="13" spans="2:54" x14ac:dyDescent="0.25">
      <c r="B13" s="58" t="s">
        <v>243</v>
      </c>
      <c r="C13" s="52"/>
      <c r="D13" s="52"/>
      <c r="E13" s="52">
        <v>1</v>
      </c>
      <c r="F13" s="52">
        <v>1</v>
      </c>
      <c r="G13" s="52"/>
      <c r="H13" s="52"/>
      <c r="I13" s="52"/>
      <c r="J13" s="52">
        <v>1</v>
      </c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</row>
    <row r="14" spans="2:54" x14ac:dyDescent="0.25">
      <c r="B14" s="58" t="s">
        <v>29</v>
      </c>
      <c r="C14" s="52">
        <v>1</v>
      </c>
      <c r="D14" s="52"/>
      <c r="E14" s="52"/>
      <c r="F14" s="52">
        <v>1</v>
      </c>
      <c r="G14" s="52"/>
      <c r="H14" s="52"/>
      <c r="I14" s="52"/>
      <c r="J14" s="52">
        <v>1</v>
      </c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</row>
    <row r="15" spans="2:54" x14ac:dyDescent="0.25">
      <c r="B15" s="58" t="s">
        <v>244</v>
      </c>
      <c r="C15" s="52"/>
      <c r="D15" s="52">
        <v>1</v>
      </c>
      <c r="E15" s="52"/>
      <c r="F15" s="52">
        <v>1</v>
      </c>
      <c r="G15" s="52"/>
      <c r="H15" s="52"/>
      <c r="I15" s="52"/>
      <c r="J15" s="52">
        <v>1</v>
      </c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</row>
    <row r="16" spans="2:54" x14ac:dyDescent="0.25">
      <c r="B16" s="59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</row>
    <row r="17" spans="2:54" s="61" customFormat="1" ht="13" x14ac:dyDescent="0.3">
      <c r="B17" s="56" t="s">
        <v>121</v>
      </c>
      <c r="C17" s="57">
        <v>4</v>
      </c>
      <c r="D17" s="57">
        <v>1</v>
      </c>
      <c r="E17" s="57">
        <v>5</v>
      </c>
      <c r="F17" s="57">
        <v>10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>
        <v>3</v>
      </c>
      <c r="AH17" s="60">
        <v>3</v>
      </c>
      <c r="AI17" s="60">
        <v>4</v>
      </c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</row>
    <row r="18" spans="2:54" x14ac:dyDescent="0.25">
      <c r="B18" s="58" t="s">
        <v>245</v>
      </c>
      <c r="C18" s="52"/>
      <c r="D18" s="52"/>
      <c r="E18" s="52">
        <v>1</v>
      </c>
      <c r="F18" s="52">
        <v>1</v>
      </c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>
        <v>1</v>
      </c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</row>
    <row r="19" spans="2:54" x14ac:dyDescent="0.25">
      <c r="B19" s="58" t="s">
        <v>124</v>
      </c>
      <c r="C19" s="52">
        <v>1</v>
      </c>
      <c r="D19" s="52"/>
      <c r="E19" s="52"/>
      <c r="F19" s="52">
        <v>1</v>
      </c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>
        <v>1</v>
      </c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</row>
    <row r="20" spans="2:54" x14ac:dyDescent="0.25">
      <c r="B20" s="58" t="s">
        <v>125</v>
      </c>
      <c r="C20" s="52">
        <v>1</v>
      </c>
      <c r="D20" s="52"/>
      <c r="E20" s="52"/>
      <c r="F20" s="52">
        <v>1</v>
      </c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>
        <v>1</v>
      </c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</row>
    <row r="21" spans="2:54" x14ac:dyDescent="0.25">
      <c r="B21" s="58" t="s">
        <v>122</v>
      </c>
      <c r="C21" s="52">
        <v>1</v>
      </c>
      <c r="D21" s="52"/>
      <c r="E21" s="52"/>
      <c r="F21" s="52">
        <v>1</v>
      </c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>
        <v>1</v>
      </c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</row>
    <row r="22" spans="2:54" x14ac:dyDescent="0.25">
      <c r="B22" s="58" t="s">
        <v>246</v>
      </c>
      <c r="C22" s="52"/>
      <c r="D22" s="52">
        <v>1</v>
      </c>
      <c r="E22" s="52"/>
      <c r="F22" s="52">
        <v>1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>
        <v>1</v>
      </c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</row>
    <row r="23" spans="2:54" x14ac:dyDescent="0.25">
      <c r="B23" s="58" t="s">
        <v>247</v>
      </c>
      <c r="C23" s="52"/>
      <c r="D23" s="52"/>
      <c r="E23" s="52">
        <v>1</v>
      </c>
      <c r="F23" s="52">
        <v>1</v>
      </c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>
        <v>1</v>
      </c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</row>
    <row r="24" spans="2:54" x14ac:dyDescent="0.25">
      <c r="B24" s="58" t="s">
        <v>248</v>
      </c>
      <c r="C24" s="52"/>
      <c r="D24" s="52"/>
      <c r="E24" s="52">
        <v>1</v>
      </c>
      <c r="F24" s="52">
        <v>1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>
        <v>1</v>
      </c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</row>
    <row r="25" spans="2:54" x14ac:dyDescent="0.25">
      <c r="B25" s="58" t="s">
        <v>123</v>
      </c>
      <c r="C25" s="52">
        <v>1</v>
      </c>
      <c r="D25" s="52"/>
      <c r="E25" s="52"/>
      <c r="F25" s="52">
        <v>1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>
        <v>1</v>
      </c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</row>
    <row r="26" spans="2:54" x14ac:dyDescent="0.25">
      <c r="B26" s="58" t="s">
        <v>249</v>
      </c>
      <c r="C26" s="52"/>
      <c r="D26" s="52"/>
      <c r="E26" s="52">
        <v>1</v>
      </c>
      <c r="F26" s="52">
        <v>1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>
        <v>1</v>
      </c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</row>
    <row r="27" spans="2:54" x14ac:dyDescent="0.25">
      <c r="B27" s="58" t="s">
        <v>250</v>
      </c>
      <c r="C27" s="52"/>
      <c r="D27" s="52"/>
      <c r="E27" s="52">
        <v>1</v>
      </c>
      <c r="F27" s="52">
        <v>1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>
        <v>1</v>
      </c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</row>
    <row r="28" spans="2:54" x14ac:dyDescent="0.25">
      <c r="B28" s="59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</row>
    <row r="29" spans="2:54" s="61" customFormat="1" ht="13" x14ac:dyDescent="0.3">
      <c r="B29" s="56" t="s">
        <v>2</v>
      </c>
      <c r="C29" s="57">
        <v>5</v>
      </c>
      <c r="D29" s="57">
        <v>4</v>
      </c>
      <c r="E29" s="57"/>
      <c r="F29" s="57">
        <v>9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>
        <v>3</v>
      </c>
      <c r="U29" s="60">
        <v>3</v>
      </c>
      <c r="V29" s="60">
        <v>3</v>
      </c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</row>
    <row r="30" spans="2:54" x14ac:dyDescent="0.25">
      <c r="B30" s="58" t="s">
        <v>251</v>
      </c>
      <c r="C30" s="52"/>
      <c r="D30" s="52">
        <v>1</v>
      </c>
      <c r="E30" s="52"/>
      <c r="F30" s="52">
        <v>1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>
        <v>1</v>
      </c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</row>
    <row r="31" spans="2:54" x14ac:dyDescent="0.25">
      <c r="B31" s="58" t="s">
        <v>252</v>
      </c>
      <c r="C31" s="52"/>
      <c r="D31" s="52">
        <v>1</v>
      </c>
      <c r="E31" s="52"/>
      <c r="F31" s="52">
        <v>1</v>
      </c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>
        <v>1</v>
      </c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</row>
    <row r="32" spans="2:54" x14ac:dyDescent="0.25">
      <c r="B32" s="58" t="s">
        <v>3</v>
      </c>
      <c r="C32" s="52">
        <v>1</v>
      </c>
      <c r="D32" s="52"/>
      <c r="E32" s="52"/>
      <c r="F32" s="52">
        <v>1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>
        <v>1</v>
      </c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</row>
    <row r="33" spans="2:54" x14ac:dyDescent="0.25">
      <c r="B33" s="58" t="s">
        <v>4</v>
      </c>
      <c r="C33" s="52">
        <v>1</v>
      </c>
      <c r="D33" s="52"/>
      <c r="E33" s="52"/>
      <c r="F33" s="52">
        <v>1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>
        <v>1</v>
      </c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</row>
    <row r="34" spans="2:54" x14ac:dyDescent="0.25">
      <c r="B34" s="58" t="s">
        <v>253</v>
      </c>
      <c r="C34" s="52"/>
      <c r="D34" s="52">
        <v>1</v>
      </c>
      <c r="E34" s="52"/>
      <c r="F34" s="52">
        <v>1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>
        <v>1</v>
      </c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</row>
    <row r="35" spans="2:54" x14ac:dyDescent="0.25">
      <c r="B35" s="58" t="s">
        <v>5</v>
      </c>
      <c r="C35" s="52">
        <v>1</v>
      </c>
      <c r="D35" s="52"/>
      <c r="E35" s="52"/>
      <c r="F35" s="52">
        <v>1</v>
      </c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>
        <v>1</v>
      </c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</row>
    <row r="36" spans="2:54" x14ac:dyDescent="0.25">
      <c r="B36" s="58" t="s">
        <v>254</v>
      </c>
      <c r="C36" s="52"/>
      <c r="D36" s="52">
        <v>1</v>
      </c>
      <c r="E36" s="52"/>
      <c r="F36" s="52">
        <v>1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>
        <v>1</v>
      </c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</row>
    <row r="37" spans="2:54" x14ac:dyDescent="0.25">
      <c r="B37" s="58" t="s">
        <v>6</v>
      </c>
      <c r="C37" s="52">
        <v>1</v>
      </c>
      <c r="D37" s="52"/>
      <c r="E37" s="52"/>
      <c r="F37" s="52">
        <v>1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>
        <v>1</v>
      </c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</row>
    <row r="38" spans="2:54" x14ac:dyDescent="0.25">
      <c r="B38" s="58" t="s">
        <v>7</v>
      </c>
      <c r="C38" s="52">
        <v>1</v>
      </c>
      <c r="D38" s="52"/>
      <c r="E38" s="52"/>
      <c r="F38" s="52">
        <v>1</v>
      </c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>
        <v>1</v>
      </c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</row>
    <row r="39" spans="2:54" x14ac:dyDescent="0.25">
      <c r="B39" s="59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</row>
    <row r="40" spans="2:54" s="61" customFormat="1" ht="13" x14ac:dyDescent="0.3">
      <c r="B40" s="56" t="s">
        <v>91</v>
      </c>
      <c r="C40" s="57">
        <v>3</v>
      </c>
      <c r="D40" s="57">
        <v>2</v>
      </c>
      <c r="E40" s="57">
        <v>4</v>
      </c>
      <c r="F40" s="57">
        <v>9</v>
      </c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>
        <v>3</v>
      </c>
      <c r="AP40" s="60">
        <v>3</v>
      </c>
      <c r="AQ40" s="60">
        <v>3</v>
      </c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</row>
    <row r="41" spans="2:54" x14ac:dyDescent="0.25">
      <c r="B41" s="58" t="s">
        <v>255</v>
      </c>
      <c r="C41" s="52"/>
      <c r="D41" s="52"/>
      <c r="E41" s="52">
        <v>1</v>
      </c>
      <c r="F41" s="52">
        <v>1</v>
      </c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>
        <v>1</v>
      </c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</row>
    <row r="42" spans="2:54" x14ac:dyDescent="0.25">
      <c r="B42" s="58" t="s">
        <v>94</v>
      </c>
      <c r="C42" s="52">
        <v>1</v>
      </c>
      <c r="D42" s="52"/>
      <c r="E42" s="52"/>
      <c r="F42" s="52">
        <v>1</v>
      </c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>
        <v>1</v>
      </c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</row>
    <row r="43" spans="2:54" x14ac:dyDescent="0.25">
      <c r="B43" s="58" t="s">
        <v>256</v>
      </c>
      <c r="C43" s="52"/>
      <c r="D43" s="52"/>
      <c r="E43" s="52">
        <v>1</v>
      </c>
      <c r="F43" s="52">
        <v>1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>
        <v>1</v>
      </c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</row>
    <row r="44" spans="2:54" x14ac:dyDescent="0.25">
      <c r="B44" s="58" t="s">
        <v>92</v>
      </c>
      <c r="C44" s="52">
        <v>1</v>
      </c>
      <c r="D44" s="52"/>
      <c r="E44" s="52"/>
      <c r="F44" s="52">
        <v>1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>
        <v>1</v>
      </c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</row>
    <row r="45" spans="2:54" x14ac:dyDescent="0.25">
      <c r="B45" s="58" t="s">
        <v>257</v>
      </c>
      <c r="C45" s="52"/>
      <c r="D45" s="52">
        <v>1</v>
      </c>
      <c r="E45" s="52"/>
      <c r="F45" s="52">
        <v>1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>
        <v>1</v>
      </c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</row>
    <row r="46" spans="2:54" x14ac:dyDescent="0.25">
      <c r="B46" s="58" t="s">
        <v>258</v>
      </c>
      <c r="C46" s="52"/>
      <c r="D46" s="52">
        <v>1</v>
      </c>
      <c r="E46" s="52"/>
      <c r="F46" s="52">
        <v>1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>
        <v>1</v>
      </c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</row>
    <row r="47" spans="2:54" x14ac:dyDescent="0.25">
      <c r="B47" s="58" t="s">
        <v>259</v>
      </c>
      <c r="C47" s="52"/>
      <c r="D47" s="52"/>
      <c r="E47" s="52">
        <v>1</v>
      </c>
      <c r="F47" s="52">
        <v>1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>
        <v>1</v>
      </c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</row>
    <row r="48" spans="2:54" x14ac:dyDescent="0.25">
      <c r="B48" s="58" t="s">
        <v>93</v>
      </c>
      <c r="C48" s="52">
        <v>1</v>
      </c>
      <c r="D48" s="52"/>
      <c r="E48" s="52"/>
      <c r="F48" s="52">
        <v>1</v>
      </c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>
        <v>1</v>
      </c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</row>
    <row r="49" spans="2:54" x14ac:dyDescent="0.25">
      <c r="B49" s="58" t="s">
        <v>260</v>
      </c>
      <c r="C49" s="52"/>
      <c r="D49" s="52"/>
      <c r="E49" s="52">
        <v>1</v>
      </c>
      <c r="F49" s="52">
        <v>1</v>
      </c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>
        <v>1</v>
      </c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</row>
    <row r="50" spans="2:54" x14ac:dyDescent="0.25">
      <c r="B50" s="59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</row>
    <row r="51" spans="2:54" s="61" customFormat="1" ht="13" x14ac:dyDescent="0.3">
      <c r="B51" s="56" t="s">
        <v>116</v>
      </c>
      <c r="C51" s="57">
        <v>3</v>
      </c>
      <c r="D51" s="57">
        <v>4</v>
      </c>
      <c r="E51" s="57">
        <v>2</v>
      </c>
      <c r="F51" s="57">
        <v>9</v>
      </c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>
        <v>3</v>
      </c>
      <c r="AS51" s="60">
        <v>3</v>
      </c>
      <c r="AT51" s="60">
        <v>3</v>
      </c>
      <c r="AU51" s="60"/>
      <c r="AV51" s="60"/>
      <c r="AW51" s="60"/>
      <c r="AX51" s="60"/>
      <c r="AY51" s="60"/>
      <c r="AZ51" s="60"/>
      <c r="BA51" s="60"/>
      <c r="BB51" s="60"/>
    </row>
    <row r="52" spans="2:54" x14ac:dyDescent="0.25">
      <c r="B52" s="58" t="s">
        <v>261</v>
      </c>
      <c r="C52" s="52"/>
      <c r="D52" s="52"/>
      <c r="E52" s="52">
        <v>1</v>
      </c>
      <c r="F52" s="52">
        <v>1</v>
      </c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>
        <v>1</v>
      </c>
      <c r="AS52" s="52"/>
      <c r="AT52" s="52"/>
      <c r="AU52" s="52"/>
      <c r="AV52" s="52"/>
      <c r="AW52" s="52"/>
      <c r="AX52" s="52"/>
      <c r="AY52" s="52"/>
      <c r="AZ52" s="52"/>
      <c r="BA52" s="52"/>
      <c r="BB52" s="52"/>
    </row>
    <row r="53" spans="2:54" x14ac:dyDescent="0.25">
      <c r="B53" s="58" t="s">
        <v>262</v>
      </c>
      <c r="C53" s="52"/>
      <c r="D53" s="52">
        <v>1</v>
      </c>
      <c r="E53" s="52"/>
      <c r="F53" s="52">
        <v>1</v>
      </c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>
        <v>1</v>
      </c>
      <c r="AS53" s="52"/>
      <c r="AT53" s="52"/>
      <c r="AU53" s="52"/>
      <c r="AV53" s="52"/>
      <c r="AW53" s="52"/>
      <c r="AX53" s="52"/>
      <c r="AY53" s="52"/>
      <c r="AZ53" s="52"/>
      <c r="BA53" s="52"/>
      <c r="BB53" s="52"/>
    </row>
    <row r="54" spans="2:54" x14ac:dyDescent="0.25">
      <c r="B54" s="58" t="s">
        <v>263</v>
      </c>
      <c r="C54" s="52"/>
      <c r="D54" s="52"/>
      <c r="E54" s="52">
        <v>1</v>
      </c>
      <c r="F54" s="52">
        <v>1</v>
      </c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>
        <v>1</v>
      </c>
      <c r="AS54" s="52"/>
      <c r="AT54" s="52"/>
      <c r="AU54" s="52"/>
      <c r="AV54" s="52"/>
      <c r="AW54" s="52"/>
      <c r="AX54" s="52"/>
      <c r="AY54" s="52"/>
      <c r="AZ54" s="52"/>
      <c r="BA54" s="52"/>
      <c r="BB54" s="52"/>
    </row>
    <row r="55" spans="2:54" x14ac:dyDescent="0.25">
      <c r="B55" s="58" t="s">
        <v>117</v>
      </c>
      <c r="C55" s="52">
        <v>1</v>
      </c>
      <c r="D55" s="52"/>
      <c r="E55" s="52"/>
      <c r="F55" s="52">
        <v>1</v>
      </c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>
        <v>1</v>
      </c>
      <c r="AT55" s="52"/>
      <c r="AU55" s="52"/>
      <c r="AV55" s="52"/>
      <c r="AW55" s="52"/>
      <c r="AX55" s="52"/>
      <c r="AY55" s="52"/>
      <c r="AZ55" s="52"/>
      <c r="BA55" s="52"/>
      <c r="BB55" s="52"/>
    </row>
    <row r="56" spans="2:54" x14ac:dyDescent="0.25">
      <c r="B56" s="58" t="s">
        <v>264</v>
      </c>
      <c r="C56" s="52"/>
      <c r="D56" s="52">
        <v>1</v>
      </c>
      <c r="E56" s="52"/>
      <c r="F56" s="52">
        <v>1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>
        <v>1</v>
      </c>
      <c r="AT56" s="52"/>
      <c r="AU56" s="52"/>
      <c r="AV56" s="52"/>
      <c r="AW56" s="52"/>
      <c r="AX56" s="52"/>
      <c r="AY56" s="52"/>
      <c r="AZ56" s="52"/>
      <c r="BA56" s="52"/>
      <c r="BB56" s="52"/>
    </row>
    <row r="57" spans="2:54" x14ac:dyDescent="0.25">
      <c r="B57" s="58" t="s">
        <v>118</v>
      </c>
      <c r="C57" s="52">
        <v>1</v>
      </c>
      <c r="D57" s="52"/>
      <c r="E57" s="52"/>
      <c r="F57" s="52">
        <v>1</v>
      </c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>
        <v>1</v>
      </c>
      <c r="AT57" s="52"/>
      <c r="AU57" s="52"/>
      <c r="AV57" s="52"/>
      <c r="AW57" s="52"/>
      <c r="AX57" s="52"/>
      <c r="AY57" s="52"/>
      <c r="AZ57" s="52"/>
      <c r="BA57" s="52"/>
      <c r="BB57" s="52"/>
    </row>
    <row r="58" spans="2:54" x14ac:dyDescent="0.25">
      <c r="B58" s="58" t="s">
        <v>265</v>
      </c>
      <c r="C58" s="52"/>
      <c r="D58" s="52">
        <v>1</v>
      </c>
      <c r="E58" s="52"/>
      <c r="F58" s="52">
        <v>1</v>
      </c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>
        <v>1</v>
      </c>
      <c r="AU58" s="52"/>
      <c r="AV58" s="52"/>
      <c r="AW58" s="52"/>
      <c r="AX58" s="52"/>
      <c r="AY58" s="52"/>
      <c r="AZ58" s="52"/>
      <c r="BA58" s="52"/>
      <c r="BB58" s="52"/>
    </row>
    <row r="59" spans="2:54" x14ac:dyDescent="0.25">
      <c r="B59" s="58" t="s">
        <v>119</v>
      </c>
      <c r="C59" s="52">
        <v>1</v>
      </c>
      <c r="D59" s="52"/>
      <c r="E59" s="52"/>
      <c r="F59" s="52">
        <v>1</v>
      </c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>
        <v>1</v>
      </c>
      <c r="AU59" s="52"/>
      <c r="AV59" s="52"/>
      <c r="AW59" s="52"/>
      <c r="AX59" s="52"/>
      <c r="AY59" s="52"/>
      <c r="AZ59" s="52"/>
      <c r="BA59" s="52"/>
      <c r="BB59" s="52"/>
    </row>
    <row r="60" spans="2:54" x14ac:dyDescent="0.25">
      <c r="B60" s="58" t="s">
        <v>266</v>
      </c>
      <c r="C60" s="52"/>
      <c r="D60" s="52">
        <v>1</v>
      </c>
      <c r="E60" s="52"/>
      <c r="F60" s="52">
        <v>1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>
        <v>1</v>
      </c>
      <c r="AU60" s="52"/>
      <c r="AV60" s="52"/>
      <c r="AW60" s="52"/>
      <c r="AX60" s="52"/>
      <c r="AY60" s="52"/>
      <c r="AZ60" s="52"/>
      <c r="BA60" s="52"/>
      <c r="BB60" s="52"/>
    </row>
    <row r="61" spans="2:54" x14ac:dyDescent="0.25">
      <c r="B61" s="59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</row>
    <row r="62" spans="2:54" s="61" customFormat="1" ht="13" x14ac:dyDescent="0.3">
      <c r="B62" s="56" t="s">
        <v>36</v>
      </c>
      <c r="C62" s="57">
        <v>3</v>
      </c>
      <c r="D62" s="57">
        <v>2</v>
      </c>
      <c r="E62" s="57">
        <v>3</v>
      </c>
      <c r="F62" s="57">
        <v>8</v>
      </c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>
        <v>4</v>
      </c>
      <c r="AF62" s="60">
        <v>4</v>
      </c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</row>
    <row r="63" spans="2:54" x14ac:dyDescent="0.25">
      <c r="B63" s="58" t="s">
        <v>267</v>
      </c>
      <c r="C63" s="52"/>
      <c r="D63" s="52"/>
      <c r="E63" s="52">
        <v>1</v>
      </c>
      <c r="F63" s="52">
        <v>1</v>
      </c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>
        <v>1</v>
      </c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</row>
    <row r="64" spans="2:54" x14ac:dyDescent="0.25">
      <c r="B64" s="58" t="s">
        <v>268</v>
      </c>
      <c r="C64" s="52"/>
      <c r="D64" s="52">
        <v>1</v>
      </c>
      <c r="E64" s="52"/>
      <c r="F64" s="52">
        <v>1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>
        <v>1</v>
      </c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</row>
    <row r="65" spans="2:54" x14ac:dyDescent="0.25">
      <c r="B65" s="58" t="s">
        <v>39</v>
      </c>
      <c r="C65" s="52">
        <v>1</v>
      </c>
      <c r="D65" s="52"/>
      <c r="E65" s="52"/>
      <c r="F65" s="52">
        <v>1</v>
      </c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>
        <v>1</v>
      </c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</row>
    <row r="66" spans="2:54" x14ac:dyDescent="0.25">
      <c r="B66" s="58" t="s">
        <v>37</v>
      </c>
      <c r="C66" s="52">
        <v>1</v>
      </c>
      <c r="D66" s="52"/>
      <c r="E66" s="52"/>
      <c r="F66" s="52">
        <v>1</v>
      </c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>
        <v>1</v>
      </c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</row>
    <row r="67" spans="2:54" x14ac:dyDescent="0.25">
      <c r="B67" s="58" t="s">
        <v>269</v>
      </c>
      <c r="C67" s="52"/>
      <c r="D67" s="52"/>
      <c r="E67" s="52">
        <v>1</v>
      </c>
      <c r="F67" s="52">
        <v>1</v>
      </c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>
        <v>1</v>
      </c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</row>
    <row r="68" spans="2:54" x14ac:dyDescent="0.25">
      <c r="B68" s="58" t="s">
        <v>270</v>
      </c>
      <c r="C68" s="52"/>
      <c r="D68" s="52">
        <v>1</v>
      </c>
      <c r="E68" s="52"/>
      <c r="F68" s="52">
        <v>1</v>
      </c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>
        <v>1</v>
      </c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</row>
    <row r="69" spans="2:54" x14ac:dyDescent="0.25">
      <c r="B69" s="58" t="s">
        <v>271</v>
      </c>
      <c r="C69" s="52"/>
      <c r="D69" s="52"/>
      <c r="E69" s="52">
        <v>1</v>
      </c>
      <c r="F69" s="52">
        <v>1</v>
      </c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>
        <v>1</v>
      </c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</row>
    <row r="70" spans="2:54" x14ac:dyDescent="0.25">
      <c r="B70" s="58" t="s">
        <v>38</v>
      </c>
      <c r="C70" s="52">
        <v>1</v>
      </c>
      <c r="D70" s="52"/>
      <c r="E70" s="52"/>
      <c r="F70" s="52">
        <v>1</v>
      </c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>
        <v>1</v>
      </c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</row>
    <row r="71" spans="2:54" x14ac:dyDescent="0.25">
      <c r="B71" s="59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</row>
    <row r="72" spans="2:54" ht="13" x14ac:dyDescent="0.3">
      <c r="B72" s="56" t="s">
        <v>272</v>
      </c>
      <c r="C72" s="57"/>
      <c r="D72" s="57">
        <v>8</v>
      </c>
      <c r="E72" s="57"/>
      <c r="F72" s="57">
        <v>8</v>
      </c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</row>
    <row r="73" spans="2:54" x14ac:dyDescent="0.25">
      <c r="B73" s="58" t="s">
        <v>273</v>
      </c>
      <c r="C73" s="52"/>
      <c r="D73" s="52">
        <v>1</v>
      </c>
      <c r="E73" s="52"/>
      <c r="F73" s="52">
        <v>1</v>
      </c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</row>
    <row r="74" spans="2:54" x14ac:dyDescent="0.25">
      <c r="B74" s="58" t="s">
        <v>274</v>
      </c>
      <c r="C74" s="52"/>
      <c r="D74" s="52">
        <v>1</v>
      </c>
      <c r="E74" s="52"/>
      <c r="F74" s="52">
        <v>1</v>
      </c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</row>
    <row r="75" spans="2:54" x14ac:dyDescent="0.25">
      <c r="B75" s="58" t="s">
        <v>275</v>
      </c>
      <c r="C75" s="52"/>
      <c r="D75" s="52">
        <v>1</v>
      </c>
      <c r="E75" s="52"/>
      <c r="F75" s="52">
        <v>1</v>
      </c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</row>
    <row r="76" spans="2:54" x14ac:dyDescent="0.25">
      <c r="B76" s="58" t="s">
        <v>276</v>
      </c>
      <c r="C76" s="52"/>
      <c r="D76" s="52">
        <v>1</v>
      </c>
      <c r="E76" s="52"/>
      <c r="F76" s="52">
        <v>1</v>
      </c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</row>
    <row r="77" spans="2:54" x14ac:dyDescent="0.25">
      <c r="B77" s="58" t="s">
        <v>277</v>
      </c>
      <c r="C77" s="52"/>
      <c r="D77" s="52">
        <v>1</v>
      </c>
      <c r="E77" s="52"/>
      <c r="F77" s="52">
        <v>1</v>
      </c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</row>
    <row r="78" spans="2:54" x14ac:dyDescent="0.25">
      <c r="B78" s="58" t="s">
        <v>278</v>
      </c>
      <c r="C78" s="52"/>
      <c r="D78" s="52">
        <v>1</v>
      </c>
      <c r="E78" s="52"/>
      <c r="F78" s="52">
        <v>1</v>
      </c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</row>
    <row r="79" spans="2:54" x14ac:dyDescent="0.25">
      <c r="B79" s="58" t="s">
        <v>279</v>
      </c>
      <c r="C79" s="52"/>
      <c r="D79" s="52">
        <v>1</v>
      </c>
      <c r="E79" s="52"/>
      <c r="F79" s="52">
        <v>1</v>
      </c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</row>
    <row r="80" spans="2:54" x14ac:dyDescent="0.25">
      <c r="B80" s="58" t="s">
        <v>280</v>
      </c>
      <c r="C80" s="52"/>
      <c r="D80" s="52">
        <v>1</v>
      </c>
      <c r="E80" s="52"/>
      <c r="F80" s="52">
        <v>1</v>
      </c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</row>
    <row r="81" spans="2:54" x14ac:dyDescent="0.25">
      <c r="B81" s="59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</row>
    <row r="82" spans="2:54" s="61" customFormat="1" ht="13" x14ac:dyDescent="0.3">
      <c r="B82" s="56" t="s">
        <v>20</v>
      </c>
      <c r="C82" s="57">
        <v>2</v>
      </c>
      <c r="D82" s="57">
        <v>3</v>
      </c>
      <c r="E82" s="57">
        <v>4</v>
      </c>
      <c r="F82" s="57">
        <v>7</v>
      </c>
      <c r="G82" s="60"/>
      <c r="H82" s="60"/>
      <c r="I82" s="60"/>
      <c r="J82" s="60"/>
      <c r="K82" s="60"/>
      <c r="L82" s="60"/>
      <c r="M82" s="60">
        <v>4</v>
      </c>
      <c r="N82" s="60">
        <v>3</v>
      </c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</row>
    <row r="83" spans="2:54" x14ac:dyDescent="0.25">
      <c r="B83" s="58" t="s">
        <v>281</v>
      </c>
      <c r="C83" s="52"/>
      <c r="D83" s="52"/>
      <c r="E83" s="52">
        <v>1</v>
      </c>
      <c r="F83" s="52">
        <v>1</v>
      </c>
      <c r="G83" s="52"/>
      <c r="H83" s="52"/>
      <c r="I83" s="52"/>
      <c r="J83" s="52"/>
      <c r="K83" s="52"/>
      <c r="L83" s="52"/>
      <c r="M83" s="52">
        <v>1</v>
      </c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</row>
    <row r="84" spans="2:54" x14ac:dyDescent="0.25">
      <c r="B84" s="58" t="s">
        <v>282</v>
      </c>
      <c r="C84" s="52"/>
      <c r="D84" s="52"/>
      <c r="E84" s="52">
        <v>1</v>
      </c>
      <c r="F84" s="52">
        <v>1</v>
      </c>
      <c r="G84" s="52"/>
      <c r="H84" s="52"/>
      <c r="I84" s="52"/>
      <c r="J84" s="52"/>
      <c r="K84" s="52"/>
      <c r="L84" s="52"/>
      <c r="M84" s="52">
        <v>1</v>
      </c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</row>
    <row r="85" spans="2:54" x14ac:dyDescent="0.25">
      <c r="B85" s="58" t="s">
        <v>283</v>
      </c>
      <c r="C85" s="52"/>
      <c r="D85" s="52"/>
      <c r="E85" s="52">
        <v>1</v>
      </c>
      <c r="F85" s="52">
        <v>1</v>
      </c>
      <c r="G85" s="52"/>
      <c r="H85" s="52"/>
      <c r="I85" s="52"/>
      <c r="J85" s="52"/>
      <c r="K85" s="52"/>
      <c r="L85" s="52"/>
      <c r="M85" s="52">
        <v>1</v>
      </c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</row>
    <row r="86" spans="2:54" x14ac:dyDescent="0.25">
      <c r="B86" s="58" t="s">
        <v>21</v>
      </c>
      <c r="C86" s="52">
        <v>1</v>
      </c>
      <c r="D86" s="52"/>
      <c r="E86" s="52">
        <v>1</v>
      </c>
      <c r="F86" s="52">
        <v>1</v>
      </c>
      <c r="G86" s="52"/>
      <c r="H86" s="52"/>
      <c r="I86" s="52"/>
      <c r="J86" s="52"/>
      <c r="K86" s="52"/>
      <c r="L86" s="52"/>
      <c r="M86" s="52">
        <v>1</v>
      </c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</row>
    <row r="87" spans="2:54" x14ac:dyDescent="0.25">
      <c r="B87" s="58" t="s">
        <v>284</v>
      </c>
      <c r="C87" s="52"/>
      <c r="D87" s="52">
        <v>1</v>
      </c>
      <c r="E87" s="52"/>
      <c r="F87" s="52">
        <v>1</v>
      </c>
      <c r="G87" s="52"/>
      <c r="H87" s="52"/>
      <c r="I87" s="52"/>
      <c r="J87" s="52"/>
      <c r="K87" s="52"/>
      <c r="L87" s="52"/>
      <c r="M87" s="52"/>
      <c r="N87" s="52">
        <v>1</v>
      </c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</row>
    <row r="88" spans="2:54" x14ac:dyDescent="0.25">
      <c r="B88" s="58" t="s">
        <v>22</v>
      </c>
      <c r="C88" s="52">
        <v>1</v>
      </c>
      <c r="D88" s="52">
        <v>1</v>
      </c>
      <c r="E88" s="52"/>
      <c r="F88" s="52">
        <v>1</v>
      </c>
      <c r="G88" s="52"/>
      <c r="H88" s="52"/>
      <c r="I88" s="52"/>
      <c r="J88" s="52"/>
      <c r="K88" s="52"/>
      <c r="L88" s="52"/>
      <c r="M88" s="52"/>
      <c r="N88" s="52">
        <v>1</v>
      </c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</row>
    <row r="89" spans="2:54" x14ac:dyDescent="0.25">
      <c r="B89" s="58" t="s">
        <v>285</v>
      </c>
      <c r="C89" s="52"/>
      <c r="D89" s="52">
        <v>1</v>
      </c>
      <c r="E89" s="52"/>
      <c r="F89" s="52">
        <v>1</v>
      </c>
      <c r="G89" s="52"/>
      <c r="H89" s="52"/>
      <c r="I89" s="52"/>
      <c r="J89" s="52"/>
      <c r="K89" s="52"/>
      <c r="L89" s="52"/>
      <c r="M89" s="52"/>
      <c r="N89" s="52">
        <v>1</v>
      </c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</row>
    <row r="90" spans="2:54" x14ac:dyDescent="0.25">
      <c r="B90" s="59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</row>
    <row r="91" spans="2:54" s="61" customFormat="1" ht="13" x14ac:dyDescent="0.3">
      <c r="B91" s="56" t="s">
        <v>82</v>
      </c>
      <c r="C91" s="57">
        <v>7</v>
      </c>
      <c r="D91" s="57"/>
      <c r="E91" s="57"/>
      <c r="F91" s="57">
        <v>7</v>
      </c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>
        <v>3</v>
      </c>
      <c r="AM91" s="60">
        <v>2</v>
      </c>
      <c r="AN91" s="60">
        <v>2</v>
      </c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</row>
    <row r="92" spans="2:54" x14ac:dyDescent="0.25">
      <c r="B92" s="58" t="s">
        <v>83</v>
      </c>
      <c r="C92" s="52">
        <v>1</v>
      </c>
      <c r="D92" s="52"/>
      <c r="E92" s="52"/>
      <c r="F92" s="52">
        <v>1</v>
      </c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>
        <v>1</v>
      </c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</row>
    <row r="93" spans="2:54" x14ac:dyDescent="0.25">
      <c r="B93" s="58" t="s">
        <v>88</v>
      </c>
      <c r="C93" s="52">
        <v>1</v>
      </c>
      <c r="D93" s="52"/>
      <c r="E93" s="52"/>
      <c r="F93" s="52">
        <v>1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>
        <v>1</v>
      </c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</row>
    <row r="94" spans="2:54" x14ac:dyDescent="0.25">
      <c r="B94" s="58" t="s">
        <v>87</v>
      </c>
      <c r="C94" s="52">
        <v>1</v>
      </c>
      <c r="D94" s="52"/>
      <c r="E94" s="52"/>
      <c r="F94" s="52">
        <v>1</v>
      </c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>
        <v>1</v>
      </c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</row>
    <row r="95" spans="2:54" x14ac:dyDescent="0.25">
      <c r="B95" s="58" t="s">
        <v>84</v>
      </c>
      <c r="C95" s="52">
        <v>1</v>
      </c>
      <c r="D95" s="52"/>
      <c r="E95" s="52"/>
      <c r="F95" s="52">
        <v>1</v>
      </c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>
        <v>1</v>
      </c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</row>
    <row r="96" spans="2:54" x14ac:dyDescent="0.25">
      <c r="B96" s="58" t="s">
        <v>89</v>
      </c>
      <c r="C96" s="52">
        <v>1</v>
      </c>
      <c r="D96" s="52"/>
      <c r="E96" s="52"/>
      <c r="F96" s="52">
        <v>1</v>
      </c>
      <c r="G96" s="52"/>
      <c r="H96" s="52"/>
      <c r="I96" s="52" t="s">
        <v>286</v>
      </c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>
        <v>1</v>
      </c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</row>
    <row r="97" spans="2:54" x14ac:dyDescent="0.25">
      <c r="B97" s="58" t="s">
        <v>85</v>
      </c>
      <c r="C97" s="52">
        <v>1</v>
      </c>
      <c r="D97" s="52"/>
      <c r="E97" s="52"/>
      <c r="F97" s="52">
        <v>1</v>
      </c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>
        <v>1</v>
      </c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</row>
    <row r="98" spans="2:54" x14ac:dyDescent="0.25">
      <c r="B98" s="58" t="s">
        <v>86</v>
      </c>
      <c r="C98" s="52">
        <v>1</v>
      </c>
      <c r="D98" s="52"/>
      <c r="E98" s="52"/>
      <c r="F98" s="52">
        <v>1</v>
      </c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>
        <v>1</v>
      </c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</row>
    <row r="99" spans="2:54" x14ac:dyDescent="0.25">
      <c r="B99" s="59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</row>
    <row r="100" spans="2:54" s="61" customFormat="1" ht="13" x14ac:dyDescent="0.3">
      <c r="B100" s="56" t="s">
        <v>68</v>
      </c>
      <c r="C100" s="57">
        <v>4</v>
      </c>
      <c r="D100" s="57"/>
      <c r="E100" s="57">
        <v>3</v>
      </c>
      <c r="F100" s="57">
        <v>7</v>
      </c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>
        <v>4</v>
      </c>
      <c r="Z100" s="60">
        <v>3</v>
      </c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</row>
    <row r="101" spans="2:54" x14ac:dyDescent="0.25">
      <c r="B101" s="58" t="s">
        <v>287</v>
      </c>
      <c r="C101" s="52"/>
      <c r="D101" s="52"/>
      <c r="E101" s="52">
        <v>1</v>
      </c>
      <c r="F101" s="52">
        <v>1</v>
      </c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>
        <v>1</v>
      </c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</row>
    <row r="102" spans="2:54" x14ac:dyDescent="0.25">
      <c r="B102" s="58" t="s">
        <v>72</v>
      </c>
      <c r="C102" s="52">
        <v>1</v>
      </c>
      <c r="D102" s="52"/>
      <c r="E102" s="52"/>
      <c r="F102" s="52">
        <v>1</v>
      </c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>
        <v>1</v>
      </c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</row>
    <row r="103" spans="2:54" x14ac:dyDescent="0.25">
      <c r="B103" s="58" t="s">
        <v>288</v>
      </c>
      <c r="C103" s="52"/>
      <c r="D103" s="52"/>
      <c r="E103" s="52">
        <v>1</v>
      </c>
      <c r="F103" s="52">
        <v>1</v>
      </c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>
        <v>1</v>
      </c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</row>
    <row r="104" spans="2:54" x14ac:dyDescent="0.25">
      <c r="B104" s="58" t="s">
        <v>69</v>
      </c>
      <c r="C104" s="52">
        <v>1</v>
      </c>
      <c r="D104" s="52"/>
      <c r="E104" s="52"/>
      <c r="F104" s="52">
        <v>1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>
        <v>1</v>
      </c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</row>
    <row r="105" spans="2:54" x14ac:dyDescent="0.25">
      <c r="B105" s="58" t="s">
        <v>289</v>
      </c>
      <c r="C105" s="52"/>
      <c r="D105" s="52"/>
      <c r="E105" s="52">
        <v>1</v>
      </c>
      <c r="F105" s="52">
        <v>1</v>
      </c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>
        <v>1</v>
      </c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</row>
    <row r="106" spans="2:54" x14ac:dyDescent="0.25">
      <c r="B106" s="58" t="s">
        <v>70</v>
      </c>
      <c r="C106" s="52">
        <v>1</v>
      </c>
      <c r="D106" s="52"/>
      <c r="E106" s="52"/>
      <c r="F106" s="52">
        <v>1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>
        <v>1</v>
      </c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</row>
    <row r="107" spans="2:54" x14ac:dyDescent="0.25">
      <c r="B107" s="58" t="s">
        <v>71</v>
      </c>
      <c r="C107" s="52">
        <v>1</v>
      </c>
      <c r="D107" s="52"/>
      <c r="E107" s="52"/>
      <c r="F107" s="52">
        <v>1</v>
      </c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>
        <v>1</v>
      </c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</row>
    <row r="108" spans="2:54" x14ac:dyDescent="0.25">
      <c r="B108" s="59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</row>
    <row r="109" spans="2:54" s="61" customFormat="1" ht="13" x14ac:dyDescent="0.3">
      <c r="B109" s="56" t="s">
        <v>42</v>
      </c>
      <c r="C109" s="57">
        <v>5</v>
      </c>
      <c r="D109" s="57">
        <v>1</v>
      </c>
      <c r="E109" s="57"/>
      <c r="F109" s="57">
        <v>6</v>
      </c>
      <c r="G109" s="60"/>
      <c r="H109" s="60"/>
      <c r="I109" s="60"/>
      <c r="J109" s="60"/>
      <c r="K109" s="60">
        <v>3</v>
      </c>
      <c r="L109" s="60">
        <v>3</v>
      </c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</row>
    <row r="110" spans="2:54" x14ac:dyDescent="0.25">
      <c r="B110" s="58" t="s">
        <v>45</v>
      </c>
      <c r="C110" s="52">
        <v>1</v>
      </c>
      <c r="D110" s="52"/>
      <c r="E110" s="52"/>
      <c r="F110" s="52">
        <v>1</v>
      </c>
      <c r="G110" s="52"/>
      <c r="H110" s="52"/>
      <c r="I110" s="52"/>
      <c r="J110" s="52"/>
      <c r="K110" s="52">
        <v>1</v>
      </c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</row>
    <row r="111" spans="2:54" x14ac:dyDescent="0.25">
      <c r="B111" s="58" t="s">
        <v>47</v>
      </c>
      <c r="C111" s="52">
        <v>1</v>
      </c>
      <c r="D111" s="52"/>
      <c r="E111" s="52"/>
      <c r="F111" s="52">
        <v>1</v>
      </c>
      <c r="G111" s="52"/>
      <c r="H111" s="52"/>
      <c r="I111" s="52"/>
      <c r="J111" s="52"/>
      <c r="K111" s="52">
        <v>1</v>
      </c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</row>
    <row r="112" spans="2:54" x14ac:dyDescent="0.25">
      <c r="B112" s="58" t="s">
        <v>46</v>
      </c>
      <c r="C112" s="52">
        <v>1</v>
      </c>
      <c r="D112" s="52"/>
      <c r="E112" s="52"/>
      <c r="F112" s="52">
        <v>1</v>
      </c>
      <c r="G112" s="52"/>
      <c r="H112" s="52"/>
      <c r="I112" s="52"/>
      <c r="J112" s="52"/>
      <c r="K112" s="52">
        <v>1</v>
      </c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</row>
    <row r="113" spans="2:54" x14ac:dyDescent="0.25">
      <c r="B113" s="58" t="s">
        <v>44</v>
      </c>
      <c r="C113" s="52">
        <v>1</v>
      </c>
      <c r="D113" s="52"/>
      <c r="E113" s="52"/>
      <c r="F113" s="52">
        <v>1</v>
      </c>
      <c r="G113" s="52"/>
      <c r="H113" s="52"/>
      <c r="I113" s="52"/>
      <c r="J113" s="52"/>
      <c r="K113" s="52"/>
      <c r="L113" s="52">
        <v>1</v>
      </c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</row>
    <row r="114" spans="2:54" x14ac:dyDescent="0.25">
      <c r="B114" s="58" t="s">
        <v>43</v>
      </c>
      <c r="C114" s="52">
        <v>1</v>
      </c>
      <c r="D114" s="52"/>
      <c r="E114" s="52"/>
      <c r="F114" s="52">
        <v>1</v>
      </c>
      <c r="G114" s="52"/>
      <c r="H114" s="52"/>
      <c r="I114" s="52"/>
      <c r="J114" s="52"/>
      <c r="K114" s="52"/>
      <c r="L114" s="52">
        <v>1</v>
      </c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</row>
    <row r="115" spans="2:54" x14ac:dyDescent="0.25">
      <c r="B115" s="58" t="s">
        <v>290</v>
      </c>
      <c r="C115" s="52"/>
      <c r="D115" s="52">
        <v>1</v>
      </c>
      <c r="E115" s="52"/>
      <c r="F115" s="52">
        <v>1</v>
      </c>
      <c r="G115" s="52"/>
      <c r="H115" s="52"/>
      <c r="I115" s="52"/>
      <c r="J115" s="52"/>
      <c r="K115" s="52"/>
      <c r="L115" s="52">
        <v>1</v>
      </c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</row>
    <row r="116" spans="2:54" x14ac:dyDescent="0.25">
      <c r="B116" s="59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</row>
    <row r="117" spans="2:54" s="61" customFormat="1" ht="13" x14ac:dyDescent="0.3">
      <c r="B117" s="56" t="s">
        <v>104</v>
      </c>
      <c r="C117" s="57">
        <v>5</v>
      </c>
      <c r="D117" s="57">
        <v>1</v>
      </c>
      <c r="E117" s="57"/>
      <c r="F117" s="57">
        <v>6</v>
      </c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>
        <v>3</v>
      </c>
      <c r="X117" s="60">
        <v>3</v>
      </c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</row>
    <row r="118" spans="2:54" x14ac:dyDescent="0.25">
      <c r="B118" s="58" t="s">
        <v>108</v>
      </c>
      <c r="C118" s="52">
        <v>1</v>
      </c>
      <c r="D118" s="52"/>
      <c r="E118" s="52"/>
      <c r="F118" s="52">
        <v>1</v>
      </c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>
        <v>1</v>
      </c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</row>
    <row r="119" spans="2:54" x14ac:dyDescent="0.25">
      <c r="B119" s="58" t="s">
        <v>110</v>
      </c>
      <c r="C119" s="52">
        <v>1</v>
      </c>
      <c r="D119" s="52"/>
      <c r="E119" s="52"/>
      <c r="F119" s="52">
        <v>1</v>
      </c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>
        <v>1</v>
      </c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</row>
    <row r="120" spans="2:54" x14ac:dyDescent="0.25">
      <c r="B120" s="58" t="s">
        <v>109</v>
      </c>
      <c r="C120" s="52">
        <v>1</v>
      </c>
      <c r="D120" s="52"/>
      <c r="E120" s="52"/>
      <c r="F120" s="52">
        <v>1</v>
      </c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>
        <v>1</v>
      </c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</row>
    <row r="121" spans="2:54" x14ac:dyDescent="0.25">
      <c r="B121" s="58" t="s">
        <v>106</v>
      </c>
      <c r="C121" s="52">
        <v>1</v>
      </c>
      <c r="D121" s="52"/>
      <c r="E121" s="52"/>
      <c r="F121" s="52">
        <v>1</v>
      </c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>
        <v>1</v>
      </c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</row>
    <row r="122" spans="2:54" x14ac:dyDescent="0.25">
      <c r="B122" s="58" t="s">
        <v>105</v>
      </c>
      <c r="C122" s="52">
        <v>1</v>
      </c>
      <c r="D122" s="52"/>
      <c r="E122" s="52"/>
      <c r="F122" s="52">
        <v>1</v>
      </c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>
        <v>1</v>
      </c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</row>
    <row r="123" spans="2:54" x14ac:dyDescent="0.25">
      <c r="B123" s="58" t="s">
        <v>291</v>
      </c>
      <c r="C123" s="52"/>
      <c r="D123" s="52">
        <v>1</v>
      </c>
      <c r="E123" s="52"/>
      <c r="F123" s="52">
        <v>1</v>
      </c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>
        <v>1</v>
      </c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</row>
    <row r="124" spans="2:54" x14ac:dyDescent="0.25">
      <c r="B124" s="59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</row>
    <row r="125" spans="2:54" s="61" customFormat="1" ht="13" x14ac:dyDescent="0.3">
      <c r="B125" s="56" t="s">
        <v>74</v>
      </c>
      <c r="C125" s="57">
        <v>6</v>
      </c>
      <c r="D125" s="57"/>
      <c r="E125" s="57"/>
      <c r="F125" s="57">
        <v>6</v>
      </c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>
        <v>3</v>
      </c>
      <c r="AD125" s="60">
        <v>3</v>
      </c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</row>
    <row r="126" spans="2:54" x14ac:dyDescent="0.25">
      <c r="B126" s="58" t="s">
        <v>78</v>
      </c>
      <c r="C126" s="52">
        <v>1</v>
      </c>
      <c r="D126" s="52"/>
      <c r="E126" s="52"/>
      <c r="F126" s="52">
        <v>1</v>
      </c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>
        <v>1</v>
      </c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</row>
    <row r="127" spans="2:54" x14ac:dyDescent="0.25">
      <c r="B127" s="58" t="s">
        <v>80</v>
      </c>
      <c r="C127" s="52">
        <v>1</v>
      </c>
      <c r="D127" s="52"/>
      <c r="E127" s="52"/>
      <c r="F127" s="52">
        <v>1</v>
      </c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>
        <v>1</v>
      </c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</row>
    <row r="128" spans="2:54" x14ac:dyDescent="0.25">
      <c r="B128" s="58" t="s">
        <v>79</v>
      </c>
      <c r="C128" s="52">
        <v>1</v>
      </c>
      <c r="D128" s="52"/>
      <c r="E128" s="52"/>
      <c r="F128" s="52">
        <v>1</v>
      </c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>
        <v>1</v>
      </c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</row>
    <row r="129" spans="2:54" x14ac:dyDescent="0.25">
      <c r="B129" s="58" t="s">
        <v>76</v>
      </c>
      <c r="C129" s="52">
        <v>1</v>
      </c>
      <c r="D129" s="52"/>
      <c r="E129" s="52"/>
      <c r="F129" s="52">
        <v>1</v>
      </c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>
        <v>1</v>
      </c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</row>
    <row r="130" spans="2:54" x14ac:dyDescent="0.25">
      <c r="B130" s="58" t="s">
        <v>75</v>
      </c>
      <c r="C130" s="52">
        <v>1</v>
      </c>
      <c r="D130" s="52"/>
      <c r="E130" s="52"/>
      <c r="F130" s="52">
        <v>1</v>
      </c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>
        <v>1</v>
      </c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</row>
    <row r="131" spans="2:54" x14ac:dyDescent="0.25">
      <c r="B131" s="58" t="s">
        <v>77</v>
      </c>
      <c r="C131" s="52">
        <v>1</v>
      </c>
      <c r="D131" s="52"/>
      <c r="E131" s="52"/>
      <c r="F131" s="52">
        <v>1</v>
      </c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>
        <v>1</v>
      </c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</row>
    <row r="132" spans="2:54" x14ac:dyDescent="0.25">
      <c r="B132" s="59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</row>
    <row r="133" spans="2:54" ht="13" x14ac:dyDescent="0.3">
      <c r="B133" s="56" t="s">
        <v>100</v>
      </c>
      <c r="C133" s="57">
        <v>1</v>
      </c>
      <c r="D133" s="57">
        <v>4</v>
      </c>
      <c r="E133" s="57">
        <v>1</v>
      </c>
      <c r="F133" s="57">
        <v>6</v>
      </c>
      <c r="G133" s="52"/>
      <c r="H133" s="60">
        <v>3</v>
      </c>
      <c r="I133" s="60">
        <v>3</v>
      </c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</row>
    <row r="134" spans="2:54" x14ac:dyDescent="0.25">
      <c r="B134" s="58" t="s">
        <v>292</v>
      </c>
      <c r="C134" s="52"/>
      <c r="D134" s="52"/>
      <c r="E134" s="52">
        <v>1</v>
      </c>
      <c r="F134" s="52">
        <v>1</v>
      </c>
      <c r="G134" s="52"/>
      <c r="H134" s="52">
        <v>1</v>
      </c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</row>
    <row r="135" spans="2:54" x14ac:dyDescent="0.25">
      <c r="B135" s="58" t="s">
        <v>293</v>
      </c>
      <c r="C135" s="52"/>
      <c r="D135" s="52">
        <v>1</v>
      </c>
      <c r="E135" s="52"/>
      <c r="F135" s="52">
        <v>1</v>
      </c>
      <c r="G135" s="52"/>
      <c r="H135" s="52">
        <v>1</v>
      </c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</row>
    <row r="136" spans="2:54" x14ac:dyDescent="0.25">
      <c r="B136" s="58" t="s">
        <v>294</v>
      </c>
      <c r="C136" s="52"/>
      <c r="D136" s="52">
        <v>1</v>
      </c>
      <c r="E136" s="52"/>
      <c r="F136" s="52">
        <v>1</v>
      </c>
      <c r="G136" s="52"/>
      <c r="H136" s="52">
        <v>1</v>
      </c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</row>
    <row r="137" spans="2:54" x14ac:dyDescent="0.25">
      <c r="B137" s="58" t="s">
        <v>295</v>
      </c>
      <c r="C137" s="52"/>
      <c r="D137" s="52">
        <v>1</v>
      </c>
      <c r="E137" s="52"/>
      <c r="F137" s="52">
        <v>1</v>
      </c>
      <c r="G137" s="52"/>
      <c r="H137" s="52"/>
      <c r="I137" s="52">
        <v>1</v>
      </c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</row>
    <row r="138" spans="2:54" x14ac:dyDescent="0.25">
      <c r="B138" s="58" t="s">
        <v>101</v>
      </c>
      <c r="C138" s="52">
        <v>1</v>
      </c>
      <c r="D138" s="52"/>
      <c r="E138" s="52"/>
      <c r="F138" s="52">
        <v>1</v>
      </c>
      <c r="G138" s="52"/>
      <c r="H138" s="52"/>
      <c r="I138" s="52">
        <v>1</v>
      </c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</row>
    <row r="139" spans="2:54" x14ac:dyDescent="0.25">
      <c r="B139" s="58" t="s">
        <v>176</v>
      </c>
      <c r="C139" s="52"/>
      <c r="D139" s="52">
        <v>1</v>
      </c>
      <c r="E139" s="52"/>
      <c r="F139" s="52">
        <v>1</v>
      </c>
      <c r="G139" s="52"/>
      <c r="H139" s="52"/>
      <c r="I139" s="52">
        <v>1</v>
      </c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</row>
    <row r="140" spans="2:54" x14ac:dyDescent="0.25">
      <c r="B140" s="59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</row>
    <row r="141" spans="2:54" s="61" customFormat="1" ht="13" x14ac:dyDescent="0.3">
      <c r="B141" s="56" t="s">
        <v>112</v>
      </c>
      <c r="C141" s="57">
        <v>2</v>
      </c>
      <c r="D141" s="57">
        <v>2</v>
      </c>
      <c r="E141" s="57">
        <v>2</v>
      </c>
      <c r="F141" s="57">
        <v>6</v>
      </c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>
        <v>3</v>
      </c>
      <c r="AZ141" s="60">
        <v>3</v>
      </c>
      <c r="BA141" s="60"/>
      <c r="BB141" s="60"/>
    </row>
    <row r="142" spans="2:54" x14ac:dyDescent="0.25">
      <c r="B142" s="58" t="s">
        <v>114</v>
      </c>
      <c r="C142" s="52">
        <v>1</v>
      </c>
      <c r="D142" s="52"/>
      <c r="E142" s="52"/>
      <c r="F142" s="52">
        <v>1</v>
      </c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>
        <v>1</v>
      </c>
      <c r="AZ142" s="52"/>
      <c r="BA142" s="52"/>
      <c r="BB142" s="52"/>
    </row>
    <row r="143" spans="2:54" x14ac:dyDescent="0.25">
      <c r="B143" s="58" t="s">
        <v>296</v>
      </c>
      <c r="C143" s="52"/>
      <c r="D143" s="52"/>
      <c r="E143" s="52">
        <v>1</v>
      </c>
      <c r="F143" s="52">
        <v>1</v>
      </c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>
        <v>1</v>
      </c>
      <c r="AZ143" s="52"/>
      <c r="BA143" s="52"/>
      <c r="BB143" s="52"/>
    </row>
    <row r="144" spans="2:54" x14ac:dyDescent="0.25">
      <c r="B144" s="58" t="s">
        <v>297</v>
      </c>
      <c r="C144" s="52"/>
      <c r="D144" s="52">
        <v>1</v>
      </c>
      <c r="E144" s="52"/>
      <c r="F144" s="52">
        <v>1</v>
      </c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>
        <v>1</v>
      </c>
      <c r="AZ144" s="52"/>
      <c r="BA144" s="52"/>
      <c r="BB144" s="52"/>
    </row>
    <row r="145" spans="2:54" x14ac:dyDescent="0.25">
      <c r="B145" s="58" t="s">
        <v>113</v>
      </c>
      <c r="C145" s="52">
        <v>1</v>
      </c>
      <c r="D145" s="52"/>
      <c r="E145" s="52"/>
      <c r="F145" s="52">
        <v>1</v>
      </c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>
        <v>1</v>
      </c>
      <c r="BA145" s="52"/>
      <c r="BB145" s="52"/>
    </row>
    <row r="146" spans="2:54" x14ac:dyDescent="0.25">
      <c r="B146" s="58" t="s">
        <v>298</v>
      </c>
      <c r="C146" s="52"/>
      <c r="D146" s="52"/>
      <c r="E146" s="52">
        <v>1</v>
      </c>
      <c r="F146" s="52">
        <v>1</v>
      </c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>
        <v>1</v>
      </c>
      <c r="BA146" s="52"/>
      <c r="BB146" s="52"/>
    </row>
    <row r="147" spans="2:54" x14ac:dyDescent="0.25">
      <c r="B147" s="58" t="s">
        <v>299</v>
      </c>
      <c r="C147" s="52"/>
      <c r="D147" s="52">
        <v>1</v>
      </c>
      <c r="E147" s="52"/>
      <c r="F147" s="52">
        <v>1</v>
      </c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>
        <v>1</v>
      </c>
      <c r="BA147" s="52"/>
      <c r="BB147" s="52"/>
    </row>
    <row r="148" spans="2:54" x14ac:dyDescent="0.25">
      <c r="B148" s="59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</row>
    <row r="149" spans="2:54" s="61" customFormat="1" ht="13" x14ac:dyDescent="0.3">
      <c r="B149" s="56" t="s">
        <v>15</v>
      </c>
      <c r="C149" s="57">
        <v>3</v>
      </c>
      <c r="D149" s="57">
        <v>2</v>
      </c>
      <c r="E149" s="57">
        <v>1</v>
      </c>
      <c r="F149" s="57">
        <v>6</v>
      </c>
      <c r="G149" s="60"/>
      <c r="H149" s="60"/>
      <c r="I149" s="60"/>
      <c r="J149" s="60"/>
      <c r="K149" s="60"/>
      <c r="L149" s="60"/>
      <c r="M149" s="60"/>
      <c r="N149" s="60"/>
      <c r="O149" s="60"/>
      <c r="P149" s="60">
        <v>3</v>
      </c>
      <c r="Q149" s="60">
        <v>3</v>
      </c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</row>
    <row r="150" spans="2:54" x14ac:dyDescent="0.25">
      <c r="B150" s="58" t="s">
        <v>300</v>
      </c>
      <c r="C150" s="52"/>
      <c r="D150" s="52">
        <v>1</v>
      </c>
      <c r="E150" s="52"/>
      <c r="F150" s="52">
        <v>1</v>
      </c>
      <c r="G150" s="52"/>
      <c r="H150" s="52"/>
      <c r="I150" s="52"/>
      <c r="J150" s="52"/>
      <c r="K150" s="52"/>
      <c r="L150" s="52"/>
      <c r="M150" s="52"/>
      <c r="N150" s="52"/>
      <c r="O150" s="52"/>
      <c r="P150" s="52">
        <v>1</v>
      </c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</row>
    <row r="151" spans="2:54" x14ac:dyDescent="0.25">
      <c r="B151" s="58" t="s">
        <v>301</v>
      </c>
      <c r="C151" s="52"/>
      <c r="D151" s="52">
        <v>1</v>
      </c>
      <c r="E151" s="52"/>
      <c r="F151" s="52">
        <v>1</v>
      </c>
      <c r="G151" s="52"/>
      <c r="H151" s="52"/>
      <c r="I151" s="52"/>
      <c r="J151" s="52"/>
      <c r="K151" s="52"/>
      <c r="L151" s="52"/>
      <c r="M151" s="52"/>
      <c r="N151" s="52"/>
      <c r="O151" s="52"/>
      <c r="P151" s="52">
        <v>1</v>
      </c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</row>
    <row r="152" spans="2:54" x14ac:dyDescent="0.25">
      <c r="B152" s="58" t="s">
        <v>18</v>
      </c>
      <c r="C152" s="52">
        <v>1</v>
      </c>
      <c r="D152" s="52"/>
      <c r="E152" s="52"/>
      <c r="F152" s="52">
        <v>1</v>
      </c>
      <c r="G152" s="52"/>
      <c r="H152" s="52"/>
      <c r="I152" s="52"/>
      <c r="J152" s="52"/>
      <c r="K152" s="52"/>
      <c r="L152" s="52"/>
      <c r="M152" s="52"/>
      <c r="N152" s="52"/>
      <c r="O152" s="52"/>
      <c r="P152" s="52">
        <v>1</v>
      </c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</row>
    <row r="153" spans="2:54" x14ac:dyDescent="0.25">
      <c r="B153" s="58" t="s">
        <v>16</v>
      </c>
      <c r="C153" s="52">
        <v>1</v>
      </c>
      <c r="D153" s="52"/>
      <c r="E153" s="52"/>
      <c r="F153" s="52">
        <v>1</v>
      </c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>
        <v>1</v>
      </c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</row>
    <row r="154" spans="2:54" x14ac:dyDescent="0.25">
      <c r="B154" s="58" t="s">
        <v>302</v>
      </c>
      <c r="C154" s="52"/>
      <c r="D154" s="52"/>
      <c r="E154" s="52">
        <v>1</v>
      </c>
      <c r="F154" s="52">
        <v>1</v>
      </c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>
        <v>1</v>
      </c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</row>
    <row r="155" spans="2:54" x14ac:dyDescent="0.25">
      <c r="B155" s="58" t="s">
        <v>17</v>
      </c>
      <c r="C155" s="52">
        <v>1</v>
      </c>
      <c r="D155" s="52"/>
      <c r="E155" s="52"/>
      <c r="F155" s="52">
        <v>1</v>
      </c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>
        <v>1</v>
      </c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</row>
    <row r="156" spans="2:54" x14ac:dyDescent="0.25">
      <c r="B156" s="59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</row>
    <row r="157" spans="2:54" s="61" customFormat="1" ht="13" x14ac:dyDescent="0.3">
      <c r="B157" s="56" t="s">
        <v>49</v>
      </c>
      <c r="C157" s="57">
        <v>6</v>
      </c>
      <c r="D157" s="57"/>
      <c r="E157" s="57"/>
      <c r="F157" s="57">
        <v>6</v>
      </c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>
        <v>3</v>
      </c>
      <c r="AV157" s="60">
        <v>3</v>
      </c>
      <c r="AW157" s="60"/>
      <c r="AX157" s="60"/>
      <c r="AY157" s="60"/>
      <c r="AZ157" s="60"/>
      <c r="BA157" s="60"/>
      <c r="BB157" s="60"/>
    </row>
    <row r="158" spans="2:54" x14ac:dyDescent="0.25">
      <c r="B158" s="58" t="s">
        <v>53</v>
      </c>
      <c r="C158" s="52">
        <v>1</v>
      </c>
      <c r="D158" s="52"/>
      <c r="E158" s="52"/>
      <c r="F158" s="52">
        <v>1</v>
      </c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>
        <v>1</v>
      </c>
      <c r="AV158" s="52"/>
      <c r="AW158" s="52"/>
      <c r="AX158" s="52"/>
      <c r="AY158" s="52"/>
      <c r="AZ158" s="52"/>
      <c r="BA158" s="52"/>
      <c r="BB158" s="52"/>
    </row>
    <row r="159" spans="2:54" x14ac:dyDescent="0.25">
      <c r="B159" s="58" t="s">
        <v>55</v>
      </c>
      <c r="C159" s="52">
        <v>1</v>
      </c>
      <c r="D159" s="52"/>
      <c r="E159" s="52"/>
      <c r="F159" s="52">
        <v>1</v>
      </c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>
        <v>1</v>
      </c>
      <c r="AV159" s="52"/>
      <c r="AW159" s="52"/>
      <c r="AX159" s="52"/>
      <c r="AY159" s="52"/>
      <c r="AZ159" s="52"/>
      <c r="BA159" s="52"/>
      <c r="BB159" s="52"/>
    </row>
    <row r="160" spans="2:54" x14ac:dyDescent="0.25">
      <c r="B160" s="58" t="s">
        <v>54</v>
      </c>
      <c r="C160" s="52">
        <v>1</v>
      </c>
      <c r="D160" s="52"/>
      <c r="E160" s="52"/>
      <c r="F160" s="52">
        <v>1</v>
      </c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>
        <v>1</v>
      </c>
      <c r="AV160" s="52"/>
      <c r="AW160" s="52"/>
      <c r="AX160" s="52"/>
      <c r="AY160" s="52"/>
      <c r="AZ160" s="52"/>
      <c r="BA160" s="52"/>
      <c r="BB160" s="52"/>
    </row>
    <row r="161" spans="2:54" x14ac:dyDescent="0.25">
      <c r="B161" s="58" t="s">
        <v>51</v>
      </c>
      <c r="C161" s="52">
        <v>1</v>
      </c>
      <c r="D161" s="52"/>
      <c r="E161" s="52"/>
      <c r="F161" s="52">
        <v>1</v>
      </c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>
        <v>1</v>
      </c>
      <c r="AW161" s="52"/>
      <c r="AX161" s="52"/>
      <c r="AY161" s="52"/>
      <c r="AZ161" s="52"/>
      <c r="BA161" s="52"/>
      <c r="BB161" s="52"/>
    </row>
    <row r="162" spans="2:54" x14ac:dyDescent="0.25">
      <c r="B162" s="58" t="s">
        <v>50</v>
      </c>
      <c r="C162" s="52">
        <v>1</v>
      </c>
      <c r="D162" s="52"/>
      <c r="E162" s="52"/>
      <c r="F162" s="52">
        <v>1</v>
      </c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>
        <v>1</v>
      </c>
      <c r="AW162" s="52"/>
      <c r="AX162" s="52"/>
      <c r="AY162" s="52"/>
      <c r="AZ162" s="52"/>
      <c r="BA162" s="52"/>
      <c r="BB162" s="52"/>
    </row>
    <row r="163" spans="2:54" x14ac:dyDescent="0.25">
      <c r="B163" s="58" t="s">
        <v>52</v>
      </c>
      <c r="C163" s="52">
        <v>1</v>
      </c>
      <c r="D163" s="52"/>
      <c r="E163" s="52"/>
      <c r="F163" s="52">
        <v>1</v>
      </c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>
        <v>1</v>
      </c>
      <c r="AW163" s="52"/>
      <c r="AX163" s="52"/>
      <c r="AY163" s="52"/>
      <c r="AZ163" s="52"/>
      <c r="BA163" s="52"/>
      <c r="BB163" s="52"/>
    </row>
    <row r="164" spans="2:54" x14ac:dyDescent="0.25">
      <c r="B164" s="59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</row>
    <row r="165" spans="2:54" s="61" customFormat="1" ht="13" x14ac:dyDescent="0.3">
      <c r="B165" s="56" t="s">
        <v>9</v>
      </c>
      <c r="C165" s="57">
        <v>4</v>
      </c>
      <c r="D165" s="57">
        <v>1</v>
      </c>
      <c r="E165" s="57">
        <v>1</v>
      </c>
      <c r="F165" s="57">
        <v>6</v>
      </c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>
        <v>3</v>
      </c>
      <c r="AB165" s="60">
        <v>3</v>
      </c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</row>
    <row r="166" spans="2:54" x14ac:dyDescent="0.25">
      <c r="B166" s="58" t="s">
        <v>303</v>
      </c>
      <c r="C166" s="52"/>
      <c r="D166" s="52">
        <v>1</v>
      </c>
      <c r="E166" s="52"/>
      <c r="F166" s="52">
        <v>1</v>
      </c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>
        <v>1</v>
      </c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</row>
    <row r="167" spans="2:54" x14ac:dyDescent="0.25">
      <c r="B167" s="58" t="s">
        <v>304</v>
      </c>
      <c r="C167" s="52"/>
      <c r="D167" s="52"/>
      <c r="E167" s="52">
        <v>1</v>
      </c>
      <c r="F167" s="52">
        <v>1</v>
      </c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>
        <v>1</v>
      </c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</row>
    <row r="168" spans="2:54" x14ac:dyDescent="0.25">
      <c r="B168" s="58" t="s">
        <v>13</v>
      </c>
      <c r="C168" s="52">
        <v>1</v>
      </c>
      <c r="D168" s="52"/>
      <c r="E168" s="52"/>
      <c r="F168" s="52">
        <v>1</v>
      </c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>
        <v>1</v>
      </c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</row>
    <row r="169" spans="2:54" x14ac:dyDescent="0.25">
      <c r="B169" s="58" t="s">
        <v>11</v>
      </c>
      <c r="C169" s="52">
        <v>1</v>
      </c>
      <c r="D169" s="52"/>
      <c r="E169" s="52"/>
      <c r="F169" s="52">
        <v>1</v>
      </c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>
        <v>1</v>
      </c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</row>
    <row r="170" spans="2:54" x14ac:dyDescent="0.25">
      <c r="B170" s="58" t="s">
        <v>10</v>
      </c>
      <c r="C170" s="52">
        <v>1</v>
      </c>
      <c r="D170" s="52"/>
      <c r="E170" s="52"/>
      <c r="F170" s="52">
        <v>1</v>
      </c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>
        <v>1</v>
      </c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</row>
    <row r="171" spans="2:54" x14ac:dyDescent="0.25">
      <c r="B171" s="58" t="s">
        <v>12</v>
      </c>
      <c r="C171" s="52">
        <v>1</v>
      </c>
      <c r="D171" s="52"/>
      <c r="E171" s="52"/>
      <c r="F171" s="52">
        <v>1</v>
      </c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>
        <v>1</v>
      </c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</row>
    <row r="172" spans="2:54" x14ac:dyDescent="0.25">
      <c r="B172" s="59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</row>
    <row r="173" spans="2:54" s="61" customFormat="1" ht="13" x14ac:dyDescent="0.3">
      <c r="B173" s="56" t="s">
        <v>127</v>
      </c>
      <c r="C173" s="57">
        <v>3</v>
      </c>
      <c r="D173" s="57">
        <v>1</v>
      </c>
      <c r="E173" s="57">
        <v>1</v>
      </c>
      <c r="F173" s="57">
        <v>5</v>
      </c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>
        <v>3</v>
      </c>
      <c r="BB173" s="60">
        <v>2</v>
      </c>
    </row>
    <row r="174" spans="2:54" x14ac:dyDescent="0.25">
      <c r="B174" s="58" t="s">
        <v>129</v>
      </c>
      <c r="C174" s="52">
        <v>1</v>
      </c>
      <c r="D174" s="52"/>
      <c r="E174" s="52"/>
      <c r="F174" s="52">
        <v>1</v>
      </c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>
        <v>1</v>
      </c>
      <c r="BB174" s="52"/>
    </row>
    <row r="175" spans="2:54" x14ac:dyDescent="0.25">
      <c r="B175" s="58" t="s">
        <v>305</v>
      </c>
      <c r="C175" s="52"/>
      <c r="D175" s="52"/>
      <c r="E175" s="52">
        <v>1</v>
      </c>
      <c r="F175" s="52">
        <v>1</v>
      </c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>
        <v>1</v>
      </c>
      <c r="BB175" s="52"/>
    </row>
    <row r="176" spans="2:54" x14ac:dyDescent="0.25">
      <c r="B176" s="58" t="s">
        <v>130</v>
      </c>
      <c r="C176" s="52">
        <v>1</v>
      </c>
      <c r="D176" s="52"/>
      <c r="E176" s="52"/>
      <c r="F176" s="52">
        <v>1</v>
      </c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>
        <v>1</v>
      </c>
      <c r="BB176" s="52"/>
    </row>
    <row r="177" spans="2:54" x14ac:dyDescent="0.25">
      <c r="B177" s="58" t="s">
        <v>128</v>
      </c>
      <c r="C177" s="52">
        <v>1</v>
      </c>
      <c r="D177" s="52"/>
      <c r="E177" s="52"/>
      <c r="F177" s="52">
        <v>1</v>
      </c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>
        <v>1</v>
      </c>
    </row>
    <row r="178" spans="2:54" x14ac:dyDescent="0.25">
      <c r="B178" s="58" t="s">
        <v>306</v>
      </c>
      <c r="C178" s="52"/>
      <c r="D178" s="52">
        <v>1</v>
      </c>
      <c r="E178" s="52"/>
      <c r="F178" s="52">
        <v>1</v>
      </c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>
        <v>1</v>
      </c>
    </row>
    <row r="179" spans="2:54" x14ac:dyDescent="0.25">
      <c r="B179" s="59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</row>
    <row r="180" spans="2:54" s="61" customFormat="1" ht="13" x14ac:dyDescent="0.3">
      <c r="B180" s="56" t="s">
        <v>63</v>
      </c>
      <c r="C180" s="57">
        <v>3</v>
      </c>
      <c r="D180" s="57"/>
      <c r="E180" s="57">
        <v>2</v>
      </c>
      <c r="F180" s="57">
        <v>5</v>
      </c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>
        <v>3</v>
      </c>
      <c r="AK180" s="60">
        <v>2</v>
      </c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</row>
    <row r="181" spans="2:54" x14ac:dyDescent="0.25">
      <c r="B181" s="58" t="s">
        <v>65</v>
      </c>
      <c r="C181" s="52">
        <v>1</v>
      </c>
      <c r="D181" s="52"/>
      <c r="E181" s="52"/>
      <c r="F181" s="52">
        <v>1</v>
      </c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>
        <v>1</v>
      </c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</row>
    <row r="182" spans="2:54" x14ac:dyDescent="0.25">
      <c r="B182" s="58" t="s">
        <v>64</v>
      </c>
      <c r="C182" s="52">
        <v>1</v>
      </c>
      <c r="D182" s="52"/>
      <c r="E182" s="52"/>
      <c r="F182" s="52">
        <v>1</v>
      </c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>
        <v>1</v>
      </c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</row>
    <row r="183" spans="2:54" x14ac:dyDescent="0.25">
      <c r="B183" s="58" t="s">
        <v>66</v>
      </c>
      <c r="C183" s="52">
        <v>1</v>
      </c>
      <c r="D183" s="52"/>
      <c r="E183" s="52"/>
      <c r="F183" s="52">
        <v>1</v>
      </c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>
        <v>1</v>
      </c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</row>
    <row r="184" spans="2:54" x14ac:dyDescent="0.25">
      <c r="B184" s="58" t="s">
        <v>307</v>
      </c>
      <c r="C184" s="52"/>
      <c r="D184" s="52"/>
      <c r="E184" s="52">
        <v>1</v>
      </c>
      <c r="F184" s="52">
        <v>1</v>
      </c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>
        <v>1</v>
      </c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</row>
    <row r="185" spans="2:54" x14ac:dyDescent="0.25">
      <c r="B185" s="58" t="s">
        <v>308</v>
      </c>
      <c r="C185" s="52"/>
      <c r="D185" s="52"/>
      <c r="E185" s="52">
        <v>1</v>
      </c>
      <c r="F185" s="52">
        <v>1</v>
      </c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>
        <v>1</v>
      </c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</row>
    <row r="186" spans="2:54" x14ac:dyDescent="0.25">
      <c r="B186" s="59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</row>
    <row r="187" spans="2:54" s="61" customFormat="1" ht="13" x14ac:dyDescent="0.3">
      <c r="B187" s="56" t="s">
        <v>96</v>
      </c>
      <c r="C187" s="57">
        <v>2</v>
      </c>
      <c r="D187" s="57">
        <v>2</v>
      </c>
      <c r="E187" s="57">
        <v>1</v>
      </c>
      <c r="F187" s="57">
        <v>5</v>
      </c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>
        <v>3</v>
      </c>
      <c r="AX187" s="60">
        <v>2</v>
      </c>
      <c r="AY187" s="60"/>
      <c r="AZ187" s="60"/>
      <c r="BA187" s="60"/>
      <c r="BB187" s="60"/>
    </row>
    <row r="188" spans="2:54" x14ac:dyDescent="0.25">
      <c r="B188" s="58" t="s">
        <v>309</v>
      </c>
      <c r="C188" s="52"/>
      <c r="D188" s="52">
        <v>1</v>
      </c>
      <c r="E188" s="52"/>
      <c r="F188" s="52">
        <v>1</v>
      </c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>
        <v>1</v>
      </c>
      <c r="AX188" s="52"/>
      <c r="AY188" s="52"/>
      <c r="AZ188" s="52"/>
      <c r="BA188" s="52"/>
      <c r="BB188" s="52"/>
    </row>
    <row r="189" spans="2:54" x14ac:dyDescent="0.25">
      <c r="B189" s="58" t="s">
        <v>310</v>
      </c>
      <c r="C189" s="52"/>
      <c r="D189" s="52"/>
      <c r="E189" s="52">
        <v>1</v>
      </c>
      <c r="F189" s="52">
        <v>1</v>
      </c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>
        <v>1</v>
      </c>
      <c r="AX189" s="52"/>
      <c r="AY189" s="52"/>
      <c r="AZ189" s="52"/>
      <c r="BA189" s="52"/>
      <c r="BB189" s="52"/>
    </row>
    <row r="190" spans="2:54" x14ac:dyDescent="0.25">
      <c r="B190" s="58" t="s">
        <v>98</v>
      </c>
      <c r="C190" s="52">
        <v>1</v>
      </c>
      <c r="D190" s="52"/>
      <c r="E190" s="52"/>
      <c r="F190" s="52">
        <v>1</v>
      </c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>
        <v>1</v>
      </c>
      <c r="AX190" s="52"/>
      <c r="AY190" s="52"/>
      <c r="AZ190" s="52"/>
      <c r="BA190" s="52"/>
      <c r="BB190" s="52"/>
    </row>
    <row r="191" spans="2:54" x14ac:dyDescent="0.25">
      <c r="B191" s="58" t="s">
        <v>97</v>
      </c>
      <c r="C191" s="52">
        <v>1</v>
      </c>
      <c r="D191" s="52"/>
      <c r="E191" s="52"/>
      <c r="F191" s="52">
        <v>1</v>
      </c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>
        <v>1</v>
      </c>
      <c r="AY191" s="52"/>
      <c r="AZ191" s="52"/>
      <c r="BA191" s="52"/>
      <c r="BB191" s="52"/>
    </row>
    <row r="192" spans="2:54" x14ac:dyDescent="0.25">
      <c r="B192" s="58" t="s">
        <v>311</v>
      </c>
      <c r="C192" s="52"/>
      <c r="D192" s="52">
        <v>1</v>
      </c>
      <c r="E192" s="52"/>
      <c r="F192" s="52">
        <v>1</v>
      </c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>
        <v>1</v>
      </c>
      <c r="AY192" s="52"/>
      <c r="AZ192" s="52"/>
      <c r="BA192" s="52"/>
      <c r="BB192" s="52"/>
    </row>
    <row r="193" spans="2:54" x14ac:dyDescent="0.25">
      <c r="B193" s="59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</row>
    <row r="194" spans="2:54" s="61" customFormat="1" ht="13" x14ac:dyDescent="0.3">
      <c r="B194" s="56" t="s">
        <v>57</v>
      </c>
      <c r="C194" s="57">
        <v>4</v>
      </c>
      <c r="D194" s="57"/>
      <c r="E194" s="57"/>
      <c r="F194" s="57">
        <v>4</v>
      </c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>
        <v>2</v>
      </c>
      <c r="S194" s="60">
        <v>2</v>
      </c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</row>
    <row r="195" spans="2:54" x14ac:dyDescent="0.25">
      <c r="B195" s="58" t="s">
        <v>61</v>
      </c>
      <c r="C195" s="52">
        <v>1</v>
      </c>
      <c r="D195" s="52"/>
      <c r="E195" s="52"/>
      <c r="F195" s="52">
        <v>1</v>
      </c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>
        <v>1</v>
      </c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</row>
    <row r="196" spans="2:54" x14ac:dyDescent="0.25">
      <c r="B196" s="58" t="s">
        <v>60</v>
      </c>
      <c r="C196" s="52">
        <v>1</v>
      </c>
      <c r="D196" s="52"/>
      <c r="E196" s="52"/>
      <c r="F196" s="52">
        <v>1</v>
      </c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>
        <v>1</v>
      </c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</row>
    <row r="197" spans="2:54" x14ac:dyDescent="0.25">
      <c r="B197" s="58" t="s">
        <v>58</v>
      </c>
      <c r="C197" s="52">
        <v>1</v>
      </c>
      <c r="D197" s="52"/>
      <c r="E197" s="52"/>
      <c r="F197" s="52">
        <v>1</v>
      </c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>
        <v>1</v>
      </c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</row>
    <row r="198" spans="2:54" x14ac:dyDescent="0.25">
      <c r="B198" s="58" t="s">
        <v>59</v>
      </c>
      <c r="C198" s="52">
        <v>1</v>
      </c>
      <c r="D198" s="52"/>
      <c r="E198" s="52"/>
      <c r="F198" s="52">
        <v>1</v>
      </c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>
        <v>1</v>
      </c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</row>
    <row r="199" spans="2:54" x14ac:dyDescent="0.25">
      <c r="B199" s="59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</row>
    <row r="200" spans="2:54" ht="13" x14ac:dyDescent="0.3">
      <c r="B200" s="62" t="s">
        <v>137</v>
      </c>
      <c r="C200" s="50">
        <v>79</v>
      </c>
      <c r="D200" s="50">
        <v>41</v>
      </c>
      <c r="E200" s="50">
        <v>32</v>
      </c>
      <c r="F200" s="50">
        <v>152</v>
      </c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893C-1886-4E24-BF7A-F2A7969B0D54}">
  <dimension ref="B3:G140"/>
  <sheetViews>
    <sheetView workbookViewId="0">
      <selection activeCell="J6" sqref="J6"/>
    </sheetView>
  </sheetViews>
  <sheetFormatPr defaultRowHeight="14.5" x14ac:dyDescent="0.35"/>
  <cols>
    <col min="2" max="2" width="14.6328125" bestFit="1" customWidth="1"/>
    <col min="3" max="3" width="19" bestFit="1" customWidth="1"/>
    <col min="4" max="4" width="19.81640625" bestFit="1" customWidth="1"/>
    <col min="6" max="6" width="11.54296875" bestFit="1" customWidth="1"/>
    <col min="7" max="7" width="10.7265625" customWidth="1"/>
  </cols>
  <sheetData>
    <row r="3" spans="2:7" x14ac:dyDescent="0.35">
      <c r="B3" s="64" t="s">
        <v>139</v>
      </c>
      <c r="C3" s="65"/>
      <c r="D3" s="66"/>
    </row>
    <row r="4" spans="2:7" x14ac:dyDescent="0.35">
      <c r="B4" s="2" t="s">
        <v>0</v>
      </c>
      <c r="C4" s="2" t="s">
        <v>1</v>
      </c>
      <c r="D4" s="2" t="s">
        <v>138</v>
      </c>
      <c r="F4" s="2" t="s">
        <v>153</v>
      </c>
      <c r="G4" s="2" t="s">
        <v>140</v>
      </c>
    </row>
    <row r="5" spans="2:7" x14ac:dyDescent="0.35">
      <c r="B5" s="1" t="s">
        <v>2</v>
      </c>
      <c r="C5" s="1" t="s">
        <v>4</v>
      </c>
      <c r="D5" s="3">
        <v>33924.468128</v>
      </c>
      <c r="F5" s="1">
        <v>0</v>
      </c>
      <c r="G5" s="3">
        <v>33924.468128</v>
      </c>
    </row>
    <row r="6" spans="2:7" x14ac:dyDescent="0.35">
      <c r="B6" s="1"/>
      <c r="C6" s="1" t="s">
        <v>6</v>
      </c>
      <c r="D6" s="3">
        <v>10466.827206</v>
      </c>
      <c r="F6" s="1">
        <v>0</v>
      </c>
      <c r="G6" s="3">
        <v>10466.827206</v>
      </c>
    </row>
    <row r="7" spans="2:7" x14ac:dyDescent="0.35">
      <c r="B7" s="1"/>
      <c r="C7" s="1" t="s">
        <v>7</v>
      </c>
      <c r="D7" s="3">
        <v>7132.938588</v>
      </c>
      <c r="F7" s="1">
        <v>0</v>
      </c>
      <c r="G7" s="3">
        <v>7132.938588</v>
      </c>
    </row>
    <row r="8" spans="2:7" x14ac:dyDescent="0.35">
      <c r="B8" s="1"/>
      <c r="C8" s="1" t="s">
        <v>5</v>
      </c>
      <c r="D8" s="3">
        <v>4525.1717550000003</v>
      </c>
      <c r="F8" s="1">
        <v>0</v>
      </c>
      <c r="G8" s="3">
        <v>4525.1717550000003</v>
      </c>
    </row>
    <row r="9" spans="2:7" x14ac:dyDescent="0.35">
      <c r="B9" s="1"/>
      <c r="C9" s="1" t="s">
        <v>3</v>
      </c>
      <c r="D9" s="3">
        <v>3537.2574850000001</v>
      </c>
      <c r="F9" s="1">
        <v>0</v>
      </c>
      <c r="G9" s="3">
        <v>3537.2574850000001</v>
      </c>
    </row>
    <row r="10" spans="2:7" x14ac:dyDescent="0.35">
      <c r="B10" s="2" t="s">
        <v>8</v>
      </c>
      <c r="C10" s="2"/>
      <c r="D10" s="4">
        <v>59586.663162000004</v>
      </c>
      <c r="F10" s="1"/>
      <c r="G10" s="1"/>
    </row>
    <row r="11" spans="2:7" x14ac:dyDescent="0.35">
      <c r="B11" s="1"/>
      <c r="C11" s="1"/>
      <c r="D11" s="3"/>
      <c r="F11" s="1"/>
      <c r="G11" s="1"/>
    </row>
    <row r="12" spans="2:7" x14ac:dyDescent="0.35">
      <c r="B12" s="1" t="s">
        <v>9</v>
      </c>
      <c r="C12" s="1" t="s">
        <v>12</v>
      </c>
      <c r="D12" s="3">
        <v>26470.130835</v>
      </c>
      <c r="F12" s="1">
        <v>0</v>
      </c>
      <c r="G12" s="3">
        <v>26470.130835</v>
      </c>
    </row>
    <row r="13" spans="2:7" x14ac:dyDescent="0.35">
      <c r="B13" s="1"/>
      <c r="C13" s="1" t="s">
        <v>11</v>
      </c>
      <c r="D13" s="3">
        <v>16408.512911999998</v>
      </c>
      <c r="F13" s="1">
        <v>0</v>
      </c>
      <c r="G13" s="3">
        <v>16408.512911999998</v>
      </c>
    </row>
    <row r="14" spans="2:7" x14ac:dyDescent="0.35">
      <c r="B14" s="1"/>
      <c r="C14" s="1" t="s">
        <v>10</v>
      </c>
      <c r="D14" s="3">
        <v>8493.2935610000004</v>
      </c>
      <c r="F14" s="1">
        <v>0</v>
      </c>
      <c r="G14" s="3">
        <v>8493.2935610000004</v>
      </c>
    </row>
    <row r="15" spans="2:7" x14ac:dyDescent="0.35">
      <c r="B15" s="1"/>
      <c r="C15" s="7" t="s">
        <v>13</v>
      </c>
      <c r="D15" s="3">
        <v>864.48231099999998</v>
      </c>
      <c r="F15" s="1">
        <v>0</v>
      </c>
      <c r="G15" s="3">
        <v>864.48231099999998</v>
      </c>
    </row>
    <row r="16" spans="2:7" x14ac:dyDescent="0.35">
      <c r="B16" s="2" t="s">
        <v>14</v>
      </c>
      <c r="C16" s="2"/>
      <c r="D16" s="4">
        <v>52236.419618999993</v>
      </c>
      <c r="F16" s="1"/>
      <c r="G16" s="1"/>
    </row>
    <row r="17" spans="2:7" x14ac:dyDescent="0.35">
      <c r="B17" s="1"/>
      <c r="C17" s="1"/>
      <c r="D17" s="3"/>
      <c r="F17" s="1"/>
      <c r="G17" s="1"/>
    </row>
    <row r="18" spans="2:7" x14ac:dyDescent="0.35">
      <c r="B18" s="1" t="s">
        <v>15</v>
      </c>
      <c r="C18" s="1" t="s">
        <v>17</v>
      </c>
      <c r="D18" s="3">
        <v>29613.230842000001</v>
      </c>
      <c r="F18" s="1">
        <v>0</v>
      </c>
      <c r="G18" s="3">
        <v>29613.230842000001</v>
      </c>
    </row>
    <row r="19" spans="2:7" x14ac:dyDescent="0.35">
      <c r="B19" s="1"/>
      <c r="C19" s="1" t="s">
        <v>18</v>
      </c>
      <c r="D19" s="3">
        <v>10160.76944</v>
      </c>
      <c r="F19" s="1">
        <v>443.2</v>
      </c>
      <c r="G19" s="3">
        <f>D19-F19</f>
        <v>9717.5694399999993</v>
      </c>
    </row>
    <row r="20" spans="2:7" x14ac:dyDescent="0.35">
      <c r="B20" s="1"/>
      <c r="C20" s="1" t="s">
        <v>16</v>
      </c>
      <c r="D20" s="3">
        <v>4768.1482850000002</v>
      </c>
      <c r="F20" s="1">
        <v>0</v>
      </c>
      <c r="G20" s="3">
        <v>4768.1482850000002</v>
      </c>
    </row>
    <row r="21" spans="2:7" x14ac:dyDescent="0.35">
      <c r="B21" s="2" t="s">
        <v>19</v>
      </c>
      <c r="C21" s="2"/>
      <c r="D21" s="4">
        <v>44542.148566999997</v>
      </c>
      <c r="F21" s="1"/>
      <c r="G21" s="1"/>
    </row>
    <row r="22" spans="2:7" x14ac:dyDescent="0.35">
      <c r="B22" s="1"/>
      <c r="C22" s="1"/>
      <c r="D22" s="3"/>
      <c r="F22" s="1"/>
      <c r="G22" s="1"/>
    </row>
    <row r="23" spans="2:7" x14ac:dyDescent="0.35">
      <c r="B23" s="1" t="s">
        <v>20</v>
      </c>
      <c r="C23" s="1" t="s">
        <v>24</v>
      </c>
      <c r="D23" s="3">
        <v>18497.831324999999</v>
      </c>
      <c r="F23" s="1">
        <v>0</v>
      </c>
      <c r="G23" s="3">
        <v>18497.831324999999</v>
      </c>
    </row>
    <row r="24" spans="2:7" x14ac:dyDescent="0.35">
      <c r="B24" s="1"/>
      <c r="C24" s="1" t="s">
        <v>23</v>
      </c>
      <c r="D24" s="3">
        <v>11517.086348999999</v>
      </c>
      <c r="F24" s="1">
        <v>0</v>
      </c>
      <c r="G24" s="3">
        <v>11517.086348999999</v>
      </c>
    </row>
    <row r="25" spans="2:7" x14ac:dyDescent="0.35">
      <c r="B25" s="1"/>
      <c r="C25" s="1" t="s">
        <v>22</v>
      </c>
      <c r="D25" s="3">
        <v>7920.2475139999997</v>
      </c>
      <c r="F25" s="1">
        <v>0</v>
      </c>
      <c r="G25" s="3">
        <v>7920.2475139999997</v>
      </c>
    </row>
    <row r="26" spans="2:7" x14ac:dyDescent="0.35">
      <c r="B26" s="1"/>
      <c r="C26" s="7" t="s">
        <v>21</v>
      </c>
      <c r="D26" s="3">
        <v>422.24277599999999</v>
      </c>
      <c r="F26" s="1">
        <v>0</v>
      </c>
      <c r="G26" s="3">
        <v>422.24277599999999</v>
      </c>
    </row>
    <row r="27" spans="2:7" x14ac:dyDescent="0.35">
      <c r="B27" s="2" t="s">
        <v>25</v>
      </c>
      <c r="C27" s="2"/>
      <c r="D27" s="4">
        <v>38357.407963999998</v>
      </c>
      <c r="F27" s="1"/>
      <c r="G27" s="1"/>
    </row>
    <row r="28" spans="2:7" x14ac:dyDescent="0.35">
      <c r="B28" s="1"/>
      <c r="C28" s="1"/>
      <c r="D28" s="3"/>
      <c r="F28" s="1"/>
      <c r="G28" s="1"/>
    </row>
    <row r="29" spans="2:7" x14ac:dyDescent="0.35">
      <c r="B29" s="1" t="s">
        <v>26</v>
      </c>
      <c r="C29" s="1" t="s">
        <v>29</v>
      </c>
      <c r="D29" s="3">
        <v>22897.163913</v>
      </c>
      <c r="F29" s="1">
        <v>0</v>
      </c>
      <c r="G29" s="3">
        <v>22897.163913</v>
      </c>
    </row>
    <row r="30" spans="2:7" x14ac:dyDescent="0.35">
      <c r="B30" s="1"/>
      <c r="C30" s="1" t="s">
        <v>28</v>
      </c>
      <c r="D30" s="3">
        <v>7707.6235500000003</v>
      </c>
      <c r="F30" s="1">
        <v>0</v>
      </c>
      <c r="G30" s="3">
        <v>7707.6235500000003</v>
      </c>
    </row>
    <row r="31" spans="2:7" x14ac:dyDescent="0.35">
      <c r="B31" s="1"/>
      <c r="C31" s="1" t="s">
        <v>27</v>
      </c>
      <c r="D31" s="3">
        <v>7447.375736</v>
      </c>
      <c r="F31" s="1">
        <v>0</v>
      </c>
      <c r="G31" s="3">
        <v>7447.375736</v>
      </c>
    </row>
    <row r="32" spans="2:7" x14ac:dyDescent="0.35">
      <c r="B32" s="1"/>
      <c r="C32" s="7" t="s">
        <v>30</v>
      </c>
      <c r="D32" s="3">
        <v>23.312173000000001</v>
      </c>
      <c r="F32" s="1">
        <v>0</v>
      </c>
      <c r="G32" s="3">
        <v>23.312173000000001</v>
      </c>
    </row>
    <row r="33" spans="2:7" x14ac:dyDescent="0.35">
      <c r="B33" s="2" t="s">
        <v>31</v>
      </c>
      <c r="C33" s="2"/>
      <c r="D33" s="4">
        <v>38075.475372000001</v>
      </c>
      <c r="F33" s="1"/>
      <c r="G33" s="1"/>
    </row>
    <row r="34" spans="2:7" x14ac:dyDescent="0.35">
      <c r="B34" s="1"/>
      <c r="C34" s="1"/>
      <c r="D34" s="3"/>
      <c r="F34" s="1"/>
      <c r="G34" s="1"/>
    </row>
    <row r="35" spans="2:7" x14ac:dyDescent="0.35">
      <c r="B35" s="1" t="s">
        <v>32</v>
      </c>
      <c r="C35" s="1" t="s">
        <v>34</v>
      </c>
      <c r="D35" s="3">
        <v>31511.165250999999</v>
      </c>
      <c r="F35" s="1">
        <v>0</v>
      </c>
      <c r="G35" s="3">
        <v>31511.165250999999</v>
      </c>
    </row>
    <row r="36" spans="2:7" x14ac:dyDescent="0.35">
      <c r="B36" s="1"/>
      <c r="C36" s="1" t="s">
        <v>33</v>
      </c>
      <c r="D36" s="3">
        <v>4611.1372149999997</v>
      </c>
      <c r="F36" s="1">
        <v>0</v>
      </c>
      <c r="G36" s="3">
        <v>4611.1372149999997</v>
      </c>
    </row>
    <row r="37" spans="2:7" x14ac:dyDescent="0.35">
      <c r="B37" s="2" t="s">
        <v>35</v>
      </c>
      <c r="C37" s="2"/>
      <c r="D37" s="4">
        <v>36122.302466000001</v>
      </c>
      <c r="F37" s="1"/>
      <c r="G37" s="1"/>
    </row>
    <row r="38" spans="2:7" x14ac:dyDescent="0.35">
      <c r="B38" s="1"/>
      <c r="C38" s="1"/>
      <c r="D38" s="3"/>
      <c r="F38" s="1"/>
      <c r="G38" s="1"/>
    </row>
    <row r="39" spans="2:7" x14ac:dyDescent="0.35">
      <c r="B39" s="1" t="s">
        <v>36</v>
      </c>
      <c r="C39" s="1" t="s">
        <v>37</v>
      </c>
      <c r="D39" s="3">
        <v>30127.68244</v>
      </c>
      <c r="F39" s="1">
        <v>0</v>
      </c>
      <c r="G39" s="3">
        <v>30127.68244</v>
      </c>
    </row>
    <row r="40" spans="2:7" x14ac:dyDescent="0.35">
      <c r="B40" s="1"/>
      <c r="C40" s="1" t="s">
        <v>38</v>
      </c>
      <c r="D40" s="3">
        <v>2082.2591069999999</v>
      </c>
      <c r="F40" s="1">
        <v>0</v>
      </c>
      <c r="G40" s="3">
        <v>2082.2591069999999</v>
      </c>
    </row>
    <row r="41" spans="2:7" x14ac:dyDescent="0.35">
      <c r="B41" s="1"/>
      <c r="C41" s="7" t="s">
        <v>39</v>
      </c>
      <c r="D41" s="3">
        <v>1468.083603</v>
      </c>
      <c r="F41" s="1">
        <v>47.5</v>
      </c>
      <c r="G41" s="3">
        <f>D41-F41</f>
        <v>1420.583603</v>
      </c>
    </row>
    <row r="42" spans="2:7" x14ac:dyDescent="0.35">
      <c r="B42" s="1"/>
      <c r="C42" s="7" t="s">
        <v>40</v>
      </c>
      <c r="D42" s="3">
        <v>35.283019000000003</v>
      </c>
      <c r="F42" s="1">
        <v>0</v>
      </c>
      <c r="G42" s="3">
        <v>35.283019000000003</v>
      </c>
    </row>
    <row r="43" spans="2:7" x14ac:dyDescent="0.35">
      <c r="B43" s="2" t="s">
        <v>41</v>
      </c>
      <c r="C43" s="2"/>
      <c r="D43" s="4">
        <v>33713.308169000004</v>
      </c>
      <c r="F43" s="1"/>
      <c r="G43" s="1"/>
    </row>
    <row r="44" spans="2:7" x14ac:dyDescent="0.35">
      <c r="B44" s="1"/>
      <c r="C44" s="1"/>
      <c r="D44" s="3"/>
      <c r="F44" s="1"/>
      <c r="G44" s="1"/>
    </row>
    <row r="45" spans="2:7" x14ac:dyDescent="0.35">
      <c r="B45" s="1" t="s">
        <v>42</v>
      </c>
      <c r="C45" s="1" t="s">
        <v>43</v>
      </c>
      <c r="D45" s="3">
        <v>6517.5287259999996</v>
      </c>
      <c r="F45" s="1">
        <v>0</v>
      </c>
      <c r="G45" s="3">
        <v>6517.5287259999996</v>
      </c>
    </row>
    <row r="46" spans="2:7" x14ac:dyDescent="0.35">
      <c r="B46" s="1"/>
      <c r="C46" s="1" t="s">
        <v>44</v>
      </c>
      <c r="D46" s="3">
        <v>3938.2561559999999</v>
      </c>
      <c r="F46" s="1">
        <v>0</v>
      </c>
      <c r="G46" s="3">
        <v>3938.2561559999999</v>
      </c>
    </row>
    <row r="47" spans="2:7" x14ac:dyDescent="0.35">
      <c r="B47" s="1"/>
      <c r="C47" s="7" t="s">
        <v>45</v>
      </c>
      <c r="D47" s="3">
        <v>388.143124</v>
      </c>
      <c r="F47" s="1">
        <v>0</v>
      </c>
      <c r="G47" s="3">
        <v>388.143124</v>
      </c>
    </row>
    <row r="48" spans="2:7" x14ac:dyDescent="0.35">
      <c r="B48" s="1"/>
      <c r="C48" s="1" t="s">
        <v>46</v>
      </c>
      <c r="D48" s="3">
        <v>3774.747895</v>
      </c>
      <c r="F48" s="1">
        <v>0</v>
      </c>
      <c r="G48" s="3">
        <v>3774.747895</v>
      </c>
    </row>
    <row r="49" spans="2:7" x14ac:dyDescent="0.35">
      <c r="B49" s="1"/>
      <c r="C49" s="1" t="s">
        <v>47</v>
      </c>
      <c r="D49" s="3">
        <v>7795.2175749999997</v>
      </c>
      <c r="F49" s="1">
        <v>0</v>
      </c>
      <c r="G49" s="3">
        <v>7795.2175749999997</v>
      </c>
    </row>
    <row r="50" spans="2:7" x14ac:dyDescent="0.35">
      <c r="B50" s="2" t="s">
        <v>48</v>
      </c>
      <c r="C50" s="2"/>
      <c r="D50" s="4">
        <v>22413.893476000001</v>
      </c>
      <c r="F50" s="1"/>
      <c r="G50" s="1"/>
    </row>
    <row r="51" spans="2:7" x14ac:dyDescent="0.35">
      <c r="B51" s="1"/>
      <c r="C51" s="1"/>
      <c r="D51" s="3"/>
      <c r="F51" s="1"/>
      <c r="G51" s="1"/>
    </row>
    <row r="52" spans="2:7" x14ac:dyDescent="0.35">
      <c r="B52" s="1" t="s">
        <v>49</v>
      </c>
      <c r="C52" s="1" t="s">
        <v>53</v>
      </c>
      <c r="D52" s="3">
        <v>17230.062847000001</v>
      </c>
      <c r="F52" s="1">
        <v>0</v>
      </c>
      <c r="G52" s="3">
        <f t="shared" ref="G52:G57" si="0">D52</f>
        <v>17230.062847000001</v>
      </c>
    </row>
    <row r="53" spans="2:7" x14ac:dyDescent="0.35">
      <c r="B53" s="1"/>
      <c r="C53" s="1" t="s">
        <v>51</v>
      </c>
      <c r="D53" s="3">
        <v>1783.4967380000001</v>
      </c>
      <c r="F53" s="1">
        <v>0</v>
      </c>
      <c r="G53" s="3">
        <f t="shared" si="0"/>
        <v>1783.4967380000001</v>
      </c>
    </row>
    <row r="54" spans="2:7" x14ac:dyDescent="0.35">
      <c r="B54" s="1"/>
      <c r="C54" s="7" t="s">
        <v>52</v>
      </c>
      <c r="D54" s="3">
        <v>1025.2150690000001</v>
      </c>
      <c r="F54" s="1">
        <v>0</v>
      </c>
      <c r="G54" s="3">
        <f t="shared" si="0"/>
        <v>1025.2150690000001</v>
      </c>
    </row>
    <row r="55" spans="2:7" x14ac:dyDescent="0.35">
      <c r="B55" s="1"/>
      <c r="C55" s="1" t="s">
        <v>50</v>
      </c>
      <c r="D55" s="3">
        <v>693.54870800000003</v>
      </c>
      <c r="F55" s="1">
        <v>0</v>
      </c>
      <c r="G55" s="3">
        <f t="shared" si="0"/>
        <v>693.54870800000003</v>
      </c>
    </row>
    <row r="56" spans="2:7" x14ac:dyDescent="0.35">
      <c r="B56" s="1"/>
      <c r="C56" s="7" t="s">
        <v>54</v>
      </c>
      <c r="D56" s="3">
        <v>372.09926200000001</v>
      </c>
      <c r="F56" s="1">
        <v>0</v>
      </c>
      <c r="G56" s="3">
        <f t="shared" si="0"/>
        <v>372.09926200000001</v>
      </c>
    </row>
    <row r="57" spans="2:7" x14ac:dyDescent="0.35">
      <c r="B57" s="1"/>
      <c r="C57" s="7" t="s">
        <v>55</v>
      </c>
      <c r="D57" s="3">
        <v>179.13711499999999</v>
      </c>
      <c r="F57" s="1">
        <v>0</v>
      </c>
      <c r="G57" s="3">
        <f t="shared" si="0"/>
        <v>179.13711499999999</v>
      </c>
    </row>
    <row r="58" spans="2:7" x14ac:dyDescent="0.35">
      <c r="B58" s="2" t="s">
        <v>56</v>
      </c>
      <c r="C58" s="2"/>
      <c r="D58" s="4">
        <v>21283.559739000004</v>
      </c>
      <c r="F58" s="1"/>
      <c r="G58" s="1"/>
    </row>
    <row r="59" spans="2:7" x14ac:dyDescent="0.35">
      <c r="B59" s="1"/>
      <c r="C59" s="1"/>
      <c r="D59" s="3"/>
      <c r="F59" s="1"/>
      <c r="G59" s="1"/>
    </row>
    <row r="60" spans="2:7" x14ac:dyDescent="0.35">
      <c r="B60" s="1" t="s">
        <v>57</v>
      </c>
      <c r="C60" s="1" t="s">
        <v>59</v>
      </c>
      <c r="D60" s="3">
        <v>14650.690452999999</v>
      </c>
      <c r="F60" s="1">
        <v>0</v>
      </c>
      <c r="G60" s="3">
        <f>D60</f>
        <v>14650.690452999999</v>
      </c>
    </row>
    <row r="61" spans="2:7" x14ac:dyDescent="0.35">
      <c r="B61" s="1"/>
      <c r="C61" s="1" t="s">
        <v>58</v>
      </c>
      <c r="D61" s="3">
        <v>5018.8211700000002</v>
      </c>
      <c r="F61" s="1">
        <v>0</v>
      </c>
      <c r="G61" s="3">
        <f>D61</f>
        <v>5018.8211700000002</v>
      </c>
    </row>
    <row r="62" spans="2:7" x14ac:dyDescent="0.35">
      <c r="B62" s="1"/>
      <c r="C62" s="7" t="s">
        <v>60</v>
      </c>
      <c r="D62" s="3">
        <v>56.923206999999998</v>
      </c>
      <c r="F62" s="1">
        <v>0</v>
      </c>
      <c r="G62" s="3">
        <f>D62</f>
        <v>56.923206999999998</v>
      </c>
    </row>
    <row r="63" spans="2:7" x14ac:dyDescent="0.35">
      <c r="B63" s="1"/>
      <c r="C63" s="7" t="s">
        <v>61</v>
      </c>
      <c r="D63" s="3">
        <v>38.568835999999997</v>
      </c>
      <c r="F63" s="1">
        <v>0</v>
      </c>
      <c r="G63" s="3">
        <f>D63</f>
        <v>38.568835999999997</v>
      </c>
    </row>
    <row r="64" spans="2:7" x14ac:dyDescent="0.35">
      <c r="B64" s="2" t="s">
        <v>62</v>
      </c>
      <c r="C64" s="2"/>
      <c r="D64" s="4">
        <v>19765.003665999997</v>
      </c>
      <c r="F64" s="1"/>
      <c r="G64" s="1"/>
    </row>
    <row r="65" spans="2:7" x14ac:dyDescent="0.35">
      <c r="B65" s="1"/>
      <c r="C65" s="1"/>
      <c r="D65" s="3"/>
      <c r="F65" s="1"/>
      <c r="G65" s="1"/>
    </row>
    <row r="66" spans="2:7" x14ac:dyDescent="0.35">
      <c r="B66" s="1" t="s">
        <v>63</v>
      </c>
      <c r="C66" s="1" t="s">
        <v>64</v>
      </c>
      <c r="D66" s="3">
        <v>12653.746158</v>
      </c>
      <c r="F66" s="1">
        <v>0</v>
      </c>
      <c r="G66" s="3">
        <f>D66</f>
        <v>12653.746158</v>
      </c>
    </row>
    <row r="67" spans="2:7" x14ac:dyDescent="0.35">
      <c r="B67" s="1"/>
      <c r="C67" s="7" t="s">
        <v>66</v>
      </c>
      <c r="D67" s="3">
        <v>6245.0368589999998</v>
      </c>
      <c r="F67" s="1">
        <v>0</v>
      </c>
      <c r="G67" s="3">
        <f>D67</f>
        <v>6245.0368589999998</v>
      </c>
    </row>
    <row r="68" spans="2:7" x14ac:dyDescent="0.35">
      <c r="B68" s="1"/>
      <c r="C68" s="7" t="s">
        <v>65</v>
      </c>
      <c r="D68" s="3">
        <v>33.620997000000003</v>
      </c>
      <c r="F68" s="1">
        <v>0</v>
      </c>
      <c r="G68" s="3">
        <f>D68</f>
        <v>33.620997000000003</v>
      </c>
    </row>
    <row r="69" spans="2:7" x14ac:dyDescent="0.35">
      <c r="B69" s="2" t="s">
        <v>67</v>
      </c>
      <c r="C69" s="2"/>
      <c r="D69" s="4">
        <v>18932.404014</v>
      </c>
      <c r="F69" s="1"/>
      <c r="G69" s="1"/>
    </row>
    <row r="70" spans="2:7" x14ac:dyDescent="0.35">
      <c r="B70" s="1"/>
      <c r="C70" s="1"/>
      <c r="D70" s="3"/>
      <c r="F70" s="1"/>
      <c r="G70" s="1"/>
    </row>
    <row r="71" spans="2:7" x14ac:dyDescent="0.35">
      <c r="B71" s="1" t="s">
        <v>68</v>
      </c>
      <c r="C71" s="1" t="s">
        <v>69</v>
      </c>
      <c r="D71" s="3">
        <v>10347.589814999999</v>
      </c>
      <c r="F71" s="1">
        <v>0</v>
      </c>
      <c r="G71" s="3">
        <f>D71</f>
        <v>10347.589814999999</v>
      </c>
    </row>
    <row r="72" spans="2:7" x14ac:dyDescent="0.35">
      <c r="B72" s="1"/>
      <c r="C72" s="1" t="s">
        <v>72</v>
      </c>
      <c r="D72" s="3">
        <v>7867.6202560000002</v>
      </c>
      <c r="F72" s="1">
        <v>0</v>
      </c>
      <c r="G72" s="3">
        <f>D72</f>
        <v>7867.6202560000002</v>
      </c>
    </row>
    <row r="73" spans="2:7" x14ac:dyDescent="0.35">
      <c r="B73" s="1"/>
      <c r="C73" s="7" t="s">
        <v>71</v>
      </c>
      <c r="D73" s="3">
        <v>132.614497</v>
      </c>
      <c r="F73" s="1">
        <v>0</v>
      </c>
      <c r="G73" s="3">
        <f>D73</f>
        <v>132.614497</v>
      </c>
    </row>
    <row r="74" spans="2:7" x14ac:dyDescent="0.35">
      <c r="B74" s="1"/>
      <c r="C74" s="7" t="s">
        <v>70</v>
      </c>
      <c r="D74" s="3">
        <v>113.044746</v>
      </c>
      <c r="F74" s="1">
        <v>0</v>
      </c>
      <c r="G74" s="3">
        <f>D74</f>
        <v>113.044746</v>
      </c>
    </row>
    <row r="75" spans="2:7" x14ac:dyDescent="0.35">
      <c r="B75" s="2" t="s">
        <v>73</v>
      </c>
      <c r="C75" s="2"/>
      <c r="D75" s="4">
        <v>18460.869314</v>
      </c>
      <c r="F75" s="1"/>
      <c r="G75" s="1"/>
    </row>
    <row r="76" spans="2:7" x14ac:dyDescent="0.35">
      <c r="B76" s="1"/>
      <c r="C76" s="1"/>
      <c r="D76" s="3"/>
      <c r="F76" s="1"/>
      <c r="G76" s="1"/>
    </row>
    <row r="77" spans="2:7" x14ac:dyDescent="0.35">
      <c r="B77" s="1" t="s">
        <v>74</v>
      </c>
      <c r="C77" s="1" t="s">
        <v>76</v>
      </c>
      <c r="D77" s="3">
        <v>14292.854535</v>
      </c>
      <c r="F77" s="1">
        <v>0</v>
      </c>
      <c r="G77" s="3">
        <f>D77</f>
        <v>14292.854535</v>
      </c>
    </row>
    <row r="78" spans="2:7" x14ac:dyDescent="0.35">
      <c r="B78" s="1"/>
      <c r="C78" s="1" t="s">
        <v>75</v>
      </c>
      <c r="D78" s="3">
        <v>1649.7537769999999</v>
      </c>
      <c r="F78" s="1">
        <v>0</v>
      </c>
      <c r="G78" s="3">
        <f>D78</f>
        <v>1649.7537769999999</v>
      </c>
    </row>
    <row r="79" spans="2:7" x14ac:dyDescent="0.35">
      <c r="B79" s="1"/>
      <c r="C79" s="1" t="s">
        <v>80</v>
      </c>
      <c r="D79" s="3">
        <v>1341.9437290000001</v>
      </c>
      <c r="F79" s="1">
        <v>0</v>
      </c>
      <c r="G79" s="3">
        <f>D79</f>
        <v>1341.9437290000001</v>
      </c>
    </row>
    <row r="80" spans="2:7" x14ac:dyDescent="0.35">
      <c r="B80" s="1"/>
      <c r="C80" s="7" t="s">
        <v>77</v>
      </c>
      <c r="D80" s="3">
        <v>109.830969</v>
      </c>
      <c r="F80" s="1">
        <v>0</v>
      </c>
      <c r="G80" s="3">
        <f>D80</f>
        <v>109.830969</v>
      </c>
    </row>
    <row r="81" spans="2:7" x14ac:dyDescent="0.35">
      <c r="B81" s="1"/>
      <c r="C81" s="7" t="s">
        <v>79</v>
      </c>
      <c r="D81" s="3">
        <v>103.76515000000001</v>
      </c>
      <c r="F81" s="1">
        <v>0</v>
      </c>
      <c r="G81" s="3">
        <f>D81</f>
        <v>103.76515000000001</v>
      </c>
    </row>
    <row r="82" spans="2:7" x14ac:dyDescent="0.35">
      <c r="B82" s="1"/>
      <c r="C82" s="7" t="s">
        <v>78</v>
      </c>
      <c r="D82" s="3">
        <v>38.048549999999999</v>
      </c>
      <c r="F82" s="1">
        <v>24.2</v>
      </c>
      <c r="G82" s="3">
        <f>D82-F82</f>
        <v>13.848549999999999</v>
      </c>
    </row>
    <row r="83" spans="2:7" x14ac:dyDescent="0.35">
      <c r="B83" s="2" t="s">
        <v>81</v>
      </c>
      <c r="C83" s="2"/>
      <c r="D83" s="4">
        <v>17536.19671</v>
      </c>
      <c r="F83" s="1"/>
      <c r="G83" s="1"/>
    </row>
    <row r="84" spans="2:7" x14ac:dyDescent="0.35">
      <c r="B84" s="1"/>
      <c r="C84" s="1"/>
      <c r="D84" s="3"/>
      <c r="F84" s="1"/>
      <c r="G84" s="1"/>
    </row>
    <row r="85" spans="2:7" x14ac:dyDescent="0.35">
      <c r="B85" s="1" t="s">
        <v>82</v>
      </c>
      <c r="C85" s="1" t="s">
        <v>85</v>
      </c>
      <c r="D85" s="3">
        <v>7784.7278489999999</v>
      </c>
      <c r="F85" s="1">
        <v>0</v>
      </c>
      <c r="G85" s="3">
        <f t="shared" ref="G85:G91" si="1">D85</f>
        <v>7784.7278489999999</v>
      </c>
    </row>
    <row r="86" spans="2:7" x14ac:dyDescent="0.35">
      <c r="B86" s="1"/>
      <c r="C86" s="7" t="s">
        <v>83</v>
      </c>
      <c r="D86" s="3">
        <v>3933.403014</v>
      </c>
      <c r="F86" s="1">
        <v>0</v>
      </c>
      <c r="G86" s="3">
        <f t="shared" si="1"/>
        <v>3933.403014</v>
      </c>
    </row>
    <row r="87" spans="2:7" x14ac:dyDescent="0.35">
      <c r="B87" s="1"/>
      <c r="C87" s="1" t="s">
        <v>89</v>
      </c>
      <c r="D87" s="3">
        <v>3649.488292</v>
      </c>
      <c r="F87" s="1">
        <v>0</v>
      </c>
      <c r="G87" s="3">
        <f t="shared" si="1"/>
        <v>3649.488292</v>
      </c>
    </row>
    <row r="88" spans="2:7" x14ac:dyDescent="0.35">
      <c r="B88" s="1"/>
      <c r="C88" s="7" t="s">
        <v>87</v>
      </c>
      <c r="D88" s="3">
        <v>1112.0110979999999</v>
      </c>
      <c r="F88" s="1">
        <v>0</v>
      </c>
      <c r="G88" s="3">
        <f t="shared" si="1"/>
        <v>1112.0110979999999</v>
      </c>
    </row>
    <row r="89" spans="2:7" x14ac:dyDescent="0.35">
      <c r="B89" s="1"/>
      <c r="C89" s="1" t="s">
        <v>84</v>
      </c>
      <c r="D89" s="3">
        <v>617.00001899999995</v>
      </c>
      <c r="F89" s="1">
        <v>0</v>
      </c>
      <c r="G89" s="3">
        <f t="shared" si="1"/>
        <v>617.00001899999995</v>
      </c>
    </row>
    <row r="90" spans="2:7" x14ac:dyDescent="0.35">
      <c r="B90" s="1"/>
      <c r="C90" s="7" t="s">
        <v>86</v>
      </c>
      <c r="D90" s="3">
        <v>186.51788999999999</v>
      </c>
      <c r="F90" s="1">
        <v>0</v>
      </c>
      <c r="G90" s="3">
        <f t="shared" si="1"/>
        <v>186.51788999999999</v>
      </c>
    </row>
    <row r="91" spans="2:7" x14ac:dyDescent="0.35">
      <c r="B91" s="1"/>
      <c r="C91" s="7" t="s">
        <v>88</v>
      </c>
      <c r="D91" s="3">
        <v>24.701495999999999</v>
      </c>
      <c r="F91" s="1">
        <v>0</v>
      </c>
      <c r="G91" s="3">
        <f t="shared" si="1"/>
        <v>24.701495999999999</v>
      </c>
    </row>
    <row r="92" spans="2:7" x14ac:dyDescent="0.35">
      <c r="B92" s="2" t="s">
        <v>90</v>
      </c>
      <c r="C92" s="2"/>
      <c r="D92" s="4">
        <v>17307.849657999999</v>
      </c>
      <c r="F92" s="1"/>
      <c r="G92" s="1"/>
    </row>
    <row r="93" spans="2:7" x14ac:dyDescent="0.35">
      <c r="B93" s="1"/>
      <c r="C93" s="1"/>
      <c r="D93" s="3"/>
      <c r="F93" s="1"/>
      <c r="G93" s="1"/>
    </row>
    <row r="94" spans="2:7" x14ac:dyDescent="0.35">
      <c r="B94" s="1" t="s">
        <v>91</v>
      </c>
      <c r="C94" s="1" t="s">
        <v>94</v>
      </c>
      <c r="D94" s="3">
        <v>5420.3703429999996</v>
      </c>
      <c r="F94" s="1">
        <v>0</v>
      </c>
      <c r="G94" s="3">
        <f>D94</f>
        <v>5420.3703429999996</v>
      </c>
    </row>
    <row r="95" spans="2:7" x14ac:dyDescent="0.35">
      <c r="B95" s="1"/>
      <c r="C95" s="1" t="s">
        <v>92</v>
      </c>
      <c r="D95" s="3">
        <v>3447.1025549999999</v>
      </c>
      <c r="F95" s="1">
        <v>0</v>
      </c>
      <c r="G95" s="3">
        <f t="shared" ref="G95:G96" si="2">D95</f>
        <v>3447.1025549999999</v>
      </c>
    </row>
    <row r="96" spans="2:7" x14ac:dyDescent="0.35">
      <c r="B96" s="1"/>
      <c r="C96" s="1" t="s">
        <v>93</v>
      </c>
      <c r="D96" s="3">
        <v>3280.27088</v>
      </c>
      <c r="F96" s="1">
        <v>0</v>
      </c>
      <c r="G96" s="3">
        <f t="shared" si="2"/>
        <v>3280.27088</v>
      </c>
    </row>
    <row r="97" spans="2:7" x14ac:dyDescent="0.35">
      <c r="B97" s="2" t="s">
        <v>95</v>
      </c>
      <c r="C97" s="2"/>
      <c r="D97" s="4">
        <v>12147.743778</v>
      </c>
      <c r="F97" s="1"/>
      <c r="G97" s="1"/>
    </row>
    <row r="98" spans="2:7" x14ac:dyDescent="0.35">
      <c r="B98" s="1"/>
      <c r="C98" s="1"/>
      <c r="D98" s="3"/>
      <c r="F98" s="1"/>
      <c r="G98" s="1"/>
    </row>
    <row r="99" spans="2:7" x14ac:dyDescent="0.35">
      <c r="B99" s="1" t="s">
        <v>96</v>
      </c>
      <c r="C99" s="1" t="s">
        <v>98</v>
      </c>
      <c r="D99" s="3">
        <v>6766.0236759999998</v>
      </c>
      <c r="F99" s="1">
        <v>0</v>
      </c>
      <c r="G99" s="3">
        <f>D99</f>
        <v>6766.0236759999998</v>
      </c>
    </row>
    <row r="100" spans="2:7" x14ac:dyDescent="0.35">
      <c r="B100" s="1"/>
      <c r="C100" s="1" t="s">
        <v>97</v>
      </c>
      <c r="D100" s="3">
        <v>4284.6689759999999</v>
      </c>
      <c r="F100" s="1">
        <v>0</v>
      </c>
      <c r="G100" s="3">
        <f>D100</f>
        <v>4284.6689759999999</v>
      </c>
    </row>
    <row r="101" spans="2:7" x14ac:dyDescent="0.35">
      <c r="B101" s="2" t="s">
        <v>99</v>
      </c>
      <c r="C101" s="2"/>
      <c r="D101" s="4">
        <v>11050.692652</v>
      </c>
      <c r="F101" s="1"/>
      <c r="G101" s="1"/>
    </row>
    <row r="102" spans="2:7" x14ac:dyDescent="0.35">
      <c r="B102" s="1"/>
      <c r="C102" s="1"/>
      <c r="D102" s="3"/>
      <c r="F102" s="1"/>
      <c r="G102" s="1"/>
    </row>
    <row r="103" spans="2:7" x14ac:dyDescent="0.35">
      <c r="B103" s="1" t="s">
        <v>100</v>
      </c>
      <c r="C103" s="1" t="s">
        <v>101</v>
      </c>
      <c r="D103" s="3">
        <v>7618.8469770000002</v>
      </c>
      <c r="F103" s="1">
        <v>0</v>
      </c>
      <c r="G103" s="3">
        <f>D103</f>
        <v>7618.8469770000002</v>
      </c>
    </row>
    <row r="104" spans="2:7" x14ac:dyDescent="0.35">
      <c r="B104" s="1"/>
      <c r="C104" s="7" t="s">
        <v>102</v>
      </c>
      <c r="D104" s="3">
        <v>995.31753500000002</v>
      </c>
      <c r="F104" s="1">
        <v>33</v>
      </c>
      <c r="G104" s="3">
        <f>D104-F104</f>
        <v>962.31753500000002</v>
      </c>
    </row>
    <row r="105" spans="2:7" x14ac:dyDescent="0.35">
      <c r="B105" s="2" t="s">
        <v>103</v>
      </c>
      <c r="C105" s="2"/>
      <c r="D105" s="4">
        <v>8614.1645119999994</v>
      </c>
      <c r="F105" s="1"/>
      <c r="G105" s="1"/>
    </row>
    <row r="106" spans="2:7" x14ac:dyDescent="0.35">
      <c r="B106" s="1"/>
      <c r="C106" s="1"/>
      <c r="D106" s="3"/>
      <c r="F106" s="1"/>
      <c r="G106" s="1"/>
    </row>
    <row r="107" spans="2:7" x14ac:dyDescent="0.35">
      <c r="B107" s="1" t="s">
        <v>104</v>
      </c>
      <c r="C107" s="1" t="s">
        <v>107</v>
      </c>
      <c r="D107" s="3">
        <v>2724.4372589999998</v>
      </c>
      <c r="F107" s="1">
        <v>0</v>
      </c>
      <c r="G107" s="3">
        <f t="shared" ref="G107:G112" si="3">D107</f>
        <v>2724.4372589999998</v>
      </c>
    </row>
    <row r="108" spans="2:7" x14ac:dyDescent="0.35">
      <c r="B108" s="1"/>
      <c r="C108" s="1" t="s">
        <v>108</v>
      </c>
      <c r="D108" s="3">
        <v>2566.306047</v>
      </c>
      <c r="F108" s="1">
        <v>0</v>
      </c>
      <c r="G108" s="3">
        <f t="shared" si="3"/>
        <v>2566.306047</v>
      </c>
    </row>
    <row r="109" spans="2:7" x14ac:dyDescent="0.35">
      <c r="B109" s="1"/>
      <c r="C109" s="1" t="s">
        <v>105</v>
      </c>
      <c r="D109" s="3">
        <v>1223.5622189999999</v>
      </c>
      <c r="F109" s="1">
        <v>0</v>
      </c>
      <c r="G109" s="3">
        <f t="shared" si="3"/>
        <v>1223.5622189999999</v>
      </c>
    </row>
    <row r="110" spans="2:7" x14ac:dyDescent="0.35">
      <c r="B110" s="1"/>
      <c r="C110" s="7" t="s">
        <v>106</v>
      </c>
      <c r="D110" s="3">
        <v>1035.689842</v>
      </c>
      <c r="F110" s="1"/>
      <c r="G110" s="3">
        <f t="shared" si="3"/>
        <v>1035.689842</v>
      </c>
    </row>
    <row r="111" spans="2:7" x14ac:dyDescent="0.35">
      <c r="B111" s="1"/>
      <c r="C111" s="7" t="s">
        <v>109</v>
      </c>
      <c r="D111" s="3">
        <v>646.34629800000005</v>
      </c>
      <c r="F111" s="1">
        <v>0</v>
      </c>
      <c r="G111" s="3">
        <f t="shared" si="3"/>
        <v>646.34629800000005</v>
      </c>
    </row>
    <row r="112" spans="2:7" x14ac:dyDescent="0.35">
      <c r="B112" s="1"/>
      <c r="C112" s="7" t="s">
        <v>110</v>
      </c>
      <c r="D112" s="3">
        <v>239.550545</v>
      </c>
      <c r="F112" s="1">
        <v>0</v>
      </c>
      <c r="G112" s="3">
        <f t="shared" si="3"/>
        <v>239.550545</v>
      </c>
    </row>
    <row r="113" spans="2:7" x14ac:dyDescent="0.35">
      <c r="B113" s="2" t="s">
        <v>111</v>
      </c>
      <c r="C113" s="2"/>
      <c r="D113" s="4">
        <v>8435.89221</v>
      </c>
      <c r="F113" s="1"/>
      <c r="G113" s="1"/>
    </row>
    <row r="114" spans="2:7" x14ac:dyDescent="0.35">
      <c r="B114" s="1"/>
      <c r="C114" s="1"/>
      <c r="D114" s="3"/>
      <c r="F114" s="1"/>
      <c r="G114" s="1"/>
    </row>
    <row r="115" spans="2:7" x14ac:dyDescent="0.35">
      <c r="B115" s="1" t="s">
        <v>112</v>
      </c>
      <c r="C115" s="1" t="s">
        <v>113</v>
      </c>
      <c r="D115" s="3">
        <v>6004.5364440000003</v>
      </c>
      <c r="F115" s="1">
        <v>0</v>
      </c>
      <c r="G115" s="3">
        <f>D115</f>
        <v>6004.5364440000003</v>
      </c>
    </row>
    <row r="116" spans="2:7" x14ac:dyDescent="0.35">
      <c r="B116" s="1"/>
      <c r="C116" s="7" t="s">
        <v>114</v>
      </c>
      <c r="D116" s="3">
        <v>195.10084499999999</v>
      </c>
      <c r="F116" s="1">
        <v>0</v>
      </c>
      <c r="G116" s="3">
        <f>D116</f>
        <v>195.10084499999999</v>
      </c>
    </row>
    <row r="117" spans="2:7" x14ac:dyDescent="0.35">
      <c r="B117" s="2" t="s">
        <v>115</v>
      </c>
      <c r="C117" s="2"/>
      <c r="D117" s="4">
        <v>6199.6372890000002</v>
      </c>
      <c r="F117" s="1"/>
      <c r="G117" s="1"/>
    </row>
    <row r="118" spans="2:7" x14ac:dyDescent="0.35">
      <c r="B118" s="1"/>
      <c r="C118" s="1"/>
      <c r="D118" s="3"/>
      <c r="F118" s="1"/>
      <c r="G118" s="1"/>
    </row>
    <row r="119" spans="2:7" x14ac:dyDescent="0.35">
      <c r="B119" s="1" t="s">
        <v>116</v>
      </c>
      <c r="C119" s="1" t="s">
        <v>119</v>
      </c>
      <c r="D119" s="3">
        <v>3630.3059149999999</v>
      </c>
      <c r="F119" s="1">
        <v>0</v>
      </c>
      <c r="G119" s="3">
        <f>D119</f>
        <v>3630.3059149999999</v>
      </c>
    </row>
    <row r="120" spans="2:7" x14ac:dyDescent="0.35">
      <c r="B120" s="1"/>
      <c r="C120" s="1" t="s">
        <v>118</v>
      </c>
      <c r="D120" s="3">
        <v>1141.371944</v>
      </c>
      <c r="F120" s="1">
        <v>0</v>
      </c>
      <c r="G120" s="3">
        <f>D120</f>
        <v>1141.371944</v>
      </c>
    </row>
    <row r="121" spans="2:7" x14ac:dyDescent="0.35">
      <c r="B121" s="1"/>
      <c r="C121" s="7" t="s">
        <v>117</v>
      </c>
      <c r="D121" s="3">
        <v>862.80157599999995</v>
      </c>
      <c r="F121" s="1">
        <v>0</v>
      </c>
      <c r="G121" s="3">
        <f>D121</f>
        <v>862.80157599999995</v>
      </c>
    </row>
    <row r="122" spans="2:7" x14ac:dyDescent="0.35">
      <c r="B122" s="2" t="s">
        <v>120</v>
      </c>
      <c r="C122" s="2"/>
      <c r="D122" s="4">
        <v>5634.4794349999993</v>
      </c>
      <c r="F122" s="1"/>
      <c r="G122" s="1"/>
    </row>
    <row r="123" spans="2:7" x14ac:dyDescent="0.35">
      <c r="B123" s="1"/>
      <c r="C123" s="1"/>
      <c r="D123" s="3"/>
      <c r="F123" s="1"/>
      <c r="G123" s="1"/>
    </row>
    <row r="124" spans="2:7" x14ac:dyDescent="0.35">
      <c r="B124" s="1" t="s">
        <v>121</v>
      </c>
      <c r="C124" s="1" t="s">
        <v>122</v>
      </c>
      <c r="D124" s="3">
        <v>2979.648866</v>
      </c>
      <c r="F124" s="1">
        <v>0</v>
      </c>
      <c r="G124" s="3">
        <f>D124</f>
        <v>2979.648866</v>
      </c>
    </row>
    <row r="125" spans="2:7" x14ac:dyDescent="0.35">
      <c r="B125" s="1"/>
      <c r="C125" s="1" t="s">
        <v>123</v>
      </c>
      <c r="D125" s="3">
        <v>1289.7606470000001</v>
      </c>
      <c r="F125" s="1">
        <v>0</v>
      </c>
      <c r="G125" s="3">
        <f>D125</f>
        <v>1289.7606470000001</v>
      </c>
    </row>
    <row r="126" spans="2:7" x14ac:dyDescent="0.35">
      <c r="B126" s="1"/>
      <c r="C126" s="7" t="s">
        <v>125</v>
      </c>
      <c r="D126" s="3">
        <v>536.94297800000004</v>
      </c>
      <c r="F126" s="1">
        <v>0</v>
      </c>
      <c r="G126" s="3">
        <f>D126</f>
        <v>536.94297800000004</v>
      </c>
    </row>
    <row r="127" spans="2:7" x14ac:dyDescent="0.35">
      <c r="B127" s="1"/>
      <c r="C127" s="7" t="s">
        <v>124</v>
      </c>
      <c r="D127" s="3">
        <v>345.299893</v>
      </c>
      <c r="F127" s="1">
        <v>0</v>
      </c>
      <c r="G127" s="3">
        <f>D127</f>
        <v>345.299893</v>
      </c>
    </row>
    <row r="128" spans="2:7" x14ac:dyDescent="0.35">
      <c r="B128" s="2" t="s">
        <v>126</v>
      </c>
      <c r="C128" s="2"/>
      <c r="D128" s="4">
        <v>5151.6523840000009</v>
      </c>
      <c r="F128" s="1"/>
      <c r="G128" s="1"/>
    </row>
    <row r="129" spans="2:7" x14ac:dyDescent="0.35">
      <c r="B129" s="1"/>
      <c r="C129" s="1"/>
      <c r="D129" s="3"/>
      <c r="F129" s="1"/>
      <c r="G129" s="1"/>
    </row>
    <row r="130" spans="2:7" x14ac:dyDescent="0.35">
      <c r="B130" s="1" t="s">
        <v>127</v>
      </c>
      <c r="C130" s="1" t="s">
        <v>128</v>
      </c>
      <c r="D130" s="3">
        <v>3597.1980119999998</v>
      </c>
      <c r="F130" s="1">
        <v>0</v>
      </c>
      <c r="G130" s="3">
        <f>D130</f>
        <v>3597.1980119999998</v>
      </c>
    </row>
    <row r="131" spans="2:7" x14ac:dyDescent="0.35">
      <c r="B131" s="1"/>
      <c r="C131" s="1" t="s">
        <v>130</v>
      </c>
      <c r="D131" s="3">
        <v>1284.4409459999999</v>
      </c>
      <c r="F131" s="1">
        <v>0</v>
      </c>
      <c r="G131" s="3">
        <f>D131</f>
        <v>1284.4409459999999</v>
      </c>
    </row>
    <row r="132" spans="2:7" x14ac:dyDescent="0.35">
      <c r="B132" s="1"/>
      <c r="C132" s="7" t="s">
        <v>129</v>
      </c>
      <c r="D132" s="3">
        <v>34.593941000000001</v>
      </c>
      <c r="F132" s="1">
        <v>0</v>
      </c>
      <c r="G132" s="3">
        <f>D132</f>
        <v>34.593941000000001</v>
      </c>
    </row>
    <row r="133" spans="2:7" x14ac:dyDescent="0.35">
      <c r="B133" s="2" t="s">
        <v>131</v>
      </c>
      <c r="C133" s="2"/>
      <c r="D133" s="4">
        <v>4916.2328989999996</v>
      </c>
      <c r="F133" s="1"/>
      <c r="G133" s="1"/>
    </row>
    <row r="134" spans="2:7" x14ac:dyDescent="0.35">
      <c r="B134" s="1"/>
      <c r="C134" s="1"/>
      <c r="D134" s="3"/>
      <c r="F134" s="1"/>
      <c r="G134" s="1"/>
    </row>
    <row r="135" spans="2:7" x14ac:dyDescent="0.35">
      <c r="B135" s="1" t="s">
        <v>132</v>
      </c>
      <c r="C135" s="1" t="s">
        <v>133</v>
      </c>
      <c r="D135" s="3">
        <v>1189.9689189999999</v>
      </c>
      <c r="F135" s="1">
        <v>0</v>
      </c>
      <c r="G135" s="3">
        <f>D135</f>
        <v>1189.9689189999999</v>
      </c>
    </row>
    <row r="136" spans="2:7" x14ac:dyDescent="0.35">
      <c r="B136" s="1"/>
      <c r="C136" s="7" t="s">
        <v>134</v>
      </c>
      <c r="D136" s="3">
        <v>295.401545</v>
      </c>
      <c r="F136" s="1">
        <v>0</v>
      </c>
      <c r="G136" s="3">
        <f>D136</f>
        <v>295.401545</v>
      </c>
    </row>
    <row r="137" spans="2:7" x14ac:dyDescent="0.35">
      <c r="B137" s="1"/>
      <c r="C137" s="7" t="s">
        <v>135</v>
      </c>
      <c r="D137" s="3">
        <v>19.821428999999998</v>
      </c>
      <c r="F137" s="1">
        <v>0</v>
      </c>
      <c r="G137" s="3">
        <f>D137</f>
        <v>19.821428999999998</v>
      </c>
    </row>
    <row r="138" spans="2:7" x14ac:dyDescent="0.35">
      <c r="B138" s="2" t="s">
        <v>136</v>
      </c>
      <c r="C138" s="2"/>
      <c r="D138" s="4">
        <v>1505.1918929999999</v>
      </c>
      <c r="F138" s="1"/>
      <c r="G138" s="1"/>
    </row>
    <row r="139" spans="2:7" x14ac:dyDescent="0.35">
      <c r="B139" s="1"/>
      <c r="C139" s="1"/>
      <c r="D139" s="3"/>
      <c r="F139" s="1"/>
      <c r="G139" s="1"/>
    </row>
    <row r="140" spans="2:7" x14ac:dyDescent="0.35">
      <c r="B140" s="2" t="s">
        <v>137</v>
      </c>
      <c r="C140" s="2"/>
      <c r="D140" s="4">
        <v>501989.18894799991</v>
      </c>
      <c r="F140" s="2">
        <f>SUM(F5:F139)</f>
        <v>547.9</v>
      </c>
      <c r="G140" s="4">
        <f>SUM(G5:G139)</f>
        <v>501441.28894800018</v>
      </c>
    </row>
  </sheetData>
  <sortState xmlns:xlrd2="http://schemas.microsoft.com/office/spreadsheetml/2017/richdata2" ref="C130:D132">
    <sortCondition descending="1" ref="D130:D132"/>
  </sortState>
  <mergeCells count="1">
    <mergeCell ref="B3:D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9220-E4F4-46A8-B172-0A44EC7BCBCB}">
  <dimension ref="A3:L19"/>
  <sheetViews>
    <sheetView topLeftCell="C1" workbookViewId="0">
      <selection activeCell="J6" sqref="J6"/>
    </sheetView>
  </sheetViews>
  <sheetFormatPr defaultRowHeight="14.5" x14ac:dyDescent="0.35"/>
  <cols>
    <col min="1" max="1" width="19.08984375" bestFit="1" customWidth="1"/>
    <col min="2" max="2" width="14.6328125" bestFit="1" customWidth="1"/>
    <col min="3" max="3" width="18" bestFit="1" customWidth="1"/>
    <col min="4" max="4" width="16.81640625" bestFit="1" customWidth="1"/>
    <col min="5" max="5" width="17.90625" bestFit="1" customWidth="1"/>
    <col min="8" max="8" width="19.08984375" bestFit="1" customWidth="1"/>
    <col min="9" max="9" width="10.453125" bestFit="1" customWidth="1"/>
    <col min="10" max="10" width="18" bestFit="1" customWidth="1"/>
    <col min="11" max="11" width="16.81640625" bestFit="1" customWidth="1"/>
    <col min="12" max="12" width="31.26953125" bestFit="1" customWidth="1"/>
  </cols>
  <sheetData>
    <row r="3" spans="1:12" x14ac:dyDescent="0.35">
      <c r="A3" s="13" t="s">
        <v>169</v>
      </c>
      <c r="B3" t="s">
        <v>182</v>
      </c>
      <c r="C3" t="s">
        <v>183</v>
      </c>
      <c r="D3" t="s">
        <v>170</v>
      </c>
      <c r="E3" t="s">
        <v>171</v>
      </c>
      <c r="H3" s="17" t="s">
        <v>155</v>
      </c>
      <c r="I3" s="17" t="s">
        <v>152</v>
      </c>
      <c r="J3" s="17" t="s">
        <v>172</v>
      </c>
      <c r="K3" s="17" t="s">
        <v>140</v>
      </c>
      <c r="L3" s="17" t="s">
        <v>175</v>
      </c>
    </row>
    <row r="4" spans="1:12" x14ac:dyDescent="0.35">
      <c r="A4" s="14" t="s">
        <v>158</v>
      </c>
      <c r="B4">
        <v>2</v>
      </c>
      <c r="C4">
        <v>0</v>
      </c>
      <c r="D4">
        <v>7475.5136409999996</v>
      </c>
      <c r="E4" s="15">
        <v>1.4908053656058663E-2</v>
      </c>
      <c r="H4" s="18" t="s">
        <v>158</v>
      </c>
      <c r="I4" s="19">
        <v>2</v>
      </c>
      <c r="J4" s="23">
        <v>0</v>
      </c>
      <c r="K4" s="19">
        <v>7475.5136409999996</v>
      </c>
      <c r="L4" s="20">
        <v>1.4908053656058663E-2</v>
      </c>
    </row>
    <row r="5" spans="1:12" x14ac:dyDescent="0.35">
      <c r="A5" s="14" t="s">
        <v>167</v>
      </c>
      <c r="B5">
        <v>1</v>
      </c>
      <c r="C5">
        <v>0</v>
      </c>
      <c r="D5">
        <v>103.76515000000001</v>
      </c>
      <c r="E5" s="15">
        <v>2.0693379721022645E-4</v>
      </c>
      <c r="H5" s="18" t="s">
        <v>167</v>
      </c>
      <c r="I5" s="19">
        <v>1</v>
      </c>
      <c r="J5" s="23">
        <v>0</v>
      </c>
      <c r="K5" s="19">
        <v>103.76515000000001</v>
      </c>
      <c r="L5" s="20">
        <v>2.0693379721022645E-4</v>
      </c>
    </row>
    <row r="6" spans="1:12" x14ac:dyDescent="0.35">
      <c r="A6" s="14" t="s">
        <v>164</v>
      </c>
      <c r="B6">
        <v>1</v>
      </c>
      <c r="C6">
        <v>0</v>
      </c>
      <c r="D6">
        <v>3774.747895</v>
      </c>
      <c r="E6" s="15">
        <v>7.5277963306915581E-3</v>
      </c>
      <c r="H6" s="18" t="s">
        <v>164</v>
      </c>
      <c r="I6" s="19">
        <v>1</v>
      </c>
      <c r="J6" s="23">
        <v>0</v>
      </c>
      <c r="K6" s="19">
        <v>3774.747895</v>
      </c>
      <c r="L6" s="20">
        <v>7.5277963306915581E-3</v>
      </c>
    </row>
    <row r="7" spans="1:12" x14ac:dyDescent="0.35">
      <c r="A7" s="14" t="s">
        <v>165</v>
      </c>
      <c r="B7">
        <v>4</v>
      </c>
      <c r="C7">
        <v>0</v>
      </c>
      <c r="D7">
        <v>13128.491901000001</v>
      </c>
      <c r="E7" s="15">
        <v>2.6181513549757646E-2</v>
      </c>
      <c r="H7" s="18" t="s">
        <v>165</v>
      </c>
      <c r="I7" s="19">
        <v>4</v>
      </c>
      <c r="J7" s="23">
        <v>0</v>
      </c>
      <c r="K7" s="19">
        <v>13128.491901000001</v>
      </c>
      <c r="L7" s="20">
        <v>2.6181513549757646E-2</v>
      </c>
    </row>
    <row r="8" spans="1:12" x14ac:dyDescent="0.35">
      <c r="A8" s="14" t="s">
        <v>157</v>
      </c>
      <c r="B8">
        <v>5</v>
      </c>
      <c r="C8">
        <v>0</v>
      </c>
      <c r="D8">
        <v>8518.2962159999988</v>
      </c>
      <c r="E8" s="15">
        <v>1.6987624281739902E-2</v>
      </c>
      <c r="H8" s="18" t="s">
        <v>157</v>
      </c>
      <c r="I8" s="19">
        <v>5</v>
      </c>
      <c r="J8" s="23">
        <v>0</v>
      </c>
      <c r="K8" s="19">
        <v>8518.2962159999988</v>
      </c>
      <c r="L8" s="20">
        <v>1.6987624281739902E-2</v>
      </c>
    </row>
    <row r="9" spans="1:12" x14ac:dyDescent="0.35">
      <c r="A9" s="14" t="s">
        <v>168</v>
      </c>
      <c r="B9">
        <v>2</v>
      </c>
      <c r="C9">
        <v>0</v>
      </c>
      <c r="D9">
        <v>1309.1424419999998</v>
      </c>
      <c r="E9" s="15">
        <v>2.6107591673324676E-3</v>
      </c>
      <c r="H9" s="18" t="s">
        <v>168</v>
      </c>
      <c r="I9" s="19">
        <v>2</v>
      </c>
      <c r="J9" s="23">
        <v>0</v>
      </c>
      <c r="K9" s="19">
        <v>1309.1424419999998</v>
      </c>
      <c r="L9" s="20">
        <v>2.6107591673324676E-3</v>
      </c>
    </row>
    <row r="10" spans="1:12" x14ac:dyDescent="0.35">
      <c r="A10" s="14" t="s">
        <v>156</v>
      </c>
      <c r="B10">
        <v>25</v>
      </c>
      <c r="C10">
        <v>443.2</v>
      </c>
      <c r="D10">
        <v>237837.25057899996</v>
      </c>
      <c r="E10" s="15">
        <v>0.47430727349550972</v>
      </c>
      <c r="H10" s="18" t="s">
        <v>156</v>
      </c>
      <c r="I10" s="19">
        <v>25</v>
      </c>
      <c r="J10" s="23">
        <v>443.2</v>
      </c>
      <c r="K10" s="19">
        <v>237837.25057899996</v>
      </c>
      <c r="L10" s="20">
        <v>0.47430727349550972</v>
      </c>
    </row>
    <row r="11" spans="1:12" x14ac:dyDescent="0.35">
      <c r="A11" s="14" t="s">
        <v>166</v>
      </c>
      <c r="B11">
        <v>1</v>
      </c>
      <c r="C11">
        <v>0</v>
      </c>
      <c r="D11">
        <v>6245.0368589999998</v>
      </c>
      <c r="E11" s="15">
        <v>1.2454173592489343E-2</v>
      </c>
      <c r="H11" s="18" t="s">
        <v>166</v>
      </c>
      <c r="I11" s="19">
        <v>1</v>
      </c>
      <c r="J11" s="23">
        <v>0</v>
      </c>
      <c r="K11" s="19">
        <v>6245.0368589999998</v>
      </c>
      <c r="L11" s="20">
        <v>1.2454173592489343E-2</v>
      </c>
    </row>
    <row r="12" spans="1:12" x14ac:dyDescent="0.35">
      <c r="A12" s="14" t="s">
        <v>162</v>
      </c>
      <c r="B12">
        <v>7</v>
      </c>
      <c r="C12">
        <v>33</v>
      </c>
      <c r="D12">
        <v>9337.5004829999998</v>
      </c>
      <c r="E12" s="15">
        <v>1.8621323550339526E-2</v>
      </c>
      <c r="H12" s="18" t="s">
        <v>162</v>
      </c>
      <c r="I12" s="19">
        <v>7</v>
      </c>
      <c r="J12" s="23">
        <v>33</v>
      </c>
      <c r="K12" s="19">
        <v>9337.5004829999998</v>
      </c>
      <c r="L12" s="20">
        <v>1.8621323550339526E-2</v>
      </c>
    </row>
    <row r="13" spans="1:12" x14ac:dyDescent="0.35">
      <c r="A13" s="14" t="s">
        <v>160</v>
      </c>
      <c r="B13">
        <v>10</v>
      </c>
      <c r="C13">
        <v>0</v>
      </c>
      <c r="D13">
        <v>86859.214931999988</v>
      </c>
      <c r="E13" s="15">
        <v>0.17321911227977754</v>
      </c>
      <c r="H13" s="18" t="s">
        <v>160</v>
      </c>
      <c r="I13" s="19">
        <v>10</v>
      </c>
      <c r="J13" s="23">
        <v>0</v>
      </c>
      <c r="K13" s="19">
        <v>86859.214931999988</v>
      </c>
      <c r="L13" s="20">
        <v>0.17321911227977754</v>
      </c>
    </row>
    <row r="14" spans="1:12" x14ac:dyDescent="0.35">
      <c r="A14" s="14" t="s">
        <v>161</v>
      </c>
      <c r="B14">
        <v>14</v>
      </c>
      <c r="C14">
        <v>0</v>
      </c>
      <c r="D14">
        <v>6282.4947980000006</v>
      </c>
      <c r="E14" s="15">
        <v>1.2528874140341288E-2</v>
      </c>
      <c r="H14" s="18" t="s">
        <v>161</v>
      </c>
      <c r="I14" s="19">
        <v>14</v>
      </c>
      <c r="J14" s="23">
        <v>0</v>
      </c>
      <c r="K14" s="19">
        <v>6282.4947980000006</v>
      </c>
      <c r="L14" s="20">
        <v>1.2528874140341288E-2</v>
      </c>
    </row>
    <row r="15" spans="1:12" x14ac:dyDescent="0.35">
      <c r="A15" s="14" t="s">
        <v>179</v>
      </c>
      <c r="B15">
        <v>6</v>
      </c>
      <c r="C15">
        <v>0</v>
      </c>
      <c r="D15">
        <v>41891.813663999994</v>
      </c>
      <c r="E15" s="15">
        <v>8.3542808674345562E-2</v>
      </c>
      <c r="H15" s="18" t="s">
        <v>179</v>
      </c>
      <c r="I15" s="19">
        <v>6</v>
      </c>
      <c r="J15" s="23">
        <v>0</v>
      </c>
      <c r="K15" s="19">
        <v>41891.813663999994</v>
      </c>
      <c r="L15" s="20">
        <v>8.3542808674345562E-2</v>
      </c>
    </row>
    <row r="16" spans="1:12" x14ac:dyDescent="0.35">
      <c r="A16" s="14" t="s">
        <v>181</v>
      </c>
      <c r="B16">
        <v>1</v>
      </c>
      <c r="C16">
        <v>0</v>
      </c>
      <c r="D16">
        <v>10347.589814999999</v>
      </c>
      <c r="E16" s="15">
        <v>2.0635695629908642E-2</v>
      </c>
      <c r="H16" s="18" t="s">
        <v>181</v>
      </c>
      <c r="I16" s="19">
        <v>1</v>
      </c>
      <c r="J16" s="23">
        <v>0</v>
      </c>
      <c r="K16" s="19">
        <v>10347.589814999999</v>
      </c>
      <c r="L16" s="20">
        <v>2.0635695629908642E-2</v>
      </c>
    </row>
    <row r="17" spans="1:12" x14ac:dyDescent="0.35">
      <c r="A17" s="14" t="s">
        <v>180</v>
      </c>
      <c r="B17">
        <v>2</v>
      </c>
      <c r="C17">
        <v>0</v>
      </c>
      <c r="D17">
        <v>64052.150567999997</v>
      </c>
      <c r="E17" s="15">
        <v>0.12773609190096485</v>
      </c>
      <c r="H17" s="18" t="s">
        <v>180</v>
      </c>
      <c r="I17" s="19">
        <v>2</v>
      </c>
      <c r="J17" s="23">
        <v>0</v>
      </c>
      <c r="K17" s="19">
        <v>64052.150567999997</v>
      </c>
      <c r="L17" s="20">
        <v>0.12773609190096485</v>
      </c>
    </row>
    <row r="18" spans="1:12" x14ac:dyDescent="0.35">
      <c r="A18" s="14" t="s">
        <v>163</v>
      </c>
      <c r="B18">
        <v>8</v>
      </c>
      <c r="C18">
        <v>71.7</v>
      </c>
      <c r="D18">
        <v>4278.2800050000005</v>
      </c>
      <c r="E18" s="15">
        <v>8.5319659535329218E-3</v>
      </c>
      <c r="H18" s="18" t="s">
        <v>163</v>
      </c>
      <c r="I18" s="19">
        <v>8</v>
      </c>
      <c r="J18" s="23">
        <v>71.7</v>
      </c>
      <c r="K18" s="19">
        <v>4278.2800050000005</v>
      </c>
      <c r="L18" s="20">
        <v>8.5319659535329218E-3</v>
      </c>
    </row>
    <row r="19" spans="1:12" x14ac:dyDescent="0.35">
      <c r="A19" s="14" t="s">
        <v>137</v>
      </c>
      <c r="B19">
        <v>89</v>
      </c>
      <c r="C19">
        <v>547.90000000000009</v>
      </c>
      <c r="D19">
        <v>501441.288948</v>
      </c>
      <c r="E19" s="15">
        <v>1</v>
      </c>
      <c r="H19" s="17" t="s">
        <v>137</v>
      </c>
      <c r="I19" s="21">
        <v>89</v>
      </c>
      <c r="J19" s="24">
        <v>547.90000000000009</v>
      </c>
      <c r="K19" s="19">
        <v>501441.288948</v>
      </c>
      <c r="L19" s="20">
        <v>1</v>
      </c>
    </row>
  </sheetData>
  <sortState xmlns:xlrd2="http://schemas.microsoft.com/office/spreadsheetml/2017/richdata2" ref="H4:J18">
    <sortCondition descending="1" ref="J4:J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1D70-76A9-4197-A1A8-8EF39B8813A7}">
  <dimension ref="A3:I27"/>
  <sheetViews>
    <sheetView workbookViewId="0">
      <selection activeCell="J6" sqref="J6"/>
    </sheetView>
  </sheetViews>
  <sheetFormatPr defaultRowHeight="14.5" x14ac:dyDescent="0.35"/>
  <cols>
    <col min="1" max="1" width="12.36328125" bestFit="1" customWidth="1"/>
    <col min="2" max="2" width="16.81640625" bestFit="1" customWidth="1"/>
    <col min="3" max="5" width="17.90625" bestFit="1" customWidth="1"/>
    <col min="7" max="7" width="10.7265625" bestFit="1" customWidth="1"/>
    <col min="8" max="8" width="10.453125" bestFit="1" customWidth="1"/>
    <col min="9" max="9" width="17.90625" bestFit="1" customWidth="1"/>
  </cols>
  <sheetData>
    <row r="3" spans="1:9" x14ac:dyDescent="0.35">
      <c r="A3" s="13" t="s">
        <v>169</v>
      </c>
      <c r="B3" t="s">
        <v>170</v>
      </c>
      <c r="C3" t="s">
        <v>171</v>
      </c>
      <c r="G3" s="2" t="s">
        <v>0</v>
      </c>
      <c r="H3" s="2" t="s">
        <v>140</v>
      </c>
      <c r="I3" s="2" t="s">
        <v>151</v>
      </c>
    </row>
    <row r="4" spans="1:9" x14ac:dyDescent="0.35">
      <c r="A4" s="14" t="s">
        <v>112</v>
      </c>
      <c r="B4">
        <v>6199.6372890000002</v>
      </c>
      <c r="C4" s="15">
        <v>1.2363635435778621E-2</v>
      </c>
      <c r="G4" s="1" t="s">
        <v>2</v>
      </c>
      <c r="H4" s="3">
        <v>59586.663162000004</v>
      </c>
      <c r="I4" s="9">
        <v>0.11883078732309815</v>
      </c>
    </row>
    <row r="5" spans="1:9" x14ac:dyDescent="0.35">
      <c r="A5" s="14" t="s">
        <v>36</v>
      </c>
      <c r="B5">
        <v>33665.808169000004</v>
      </c>
      <c r="C5" s="15">
        <v>6.7138085576537318E-2</v>
      </c>
      <c r="G5" s="1" t="s">
        <v>9</v>
      </c>
      <c r="H5" s="3">
        <v>52236.419618999993</v>
      </c>
      <c r="I5" s="9">
        <v>0.10417255373722717</v>
      </c>
    </row>
    <row r="6" spans="1:9" x14ac:dyDescent="0.35">
      <c r="A6" s="14" t="s">
        <v>132</v>
      </c>
      <c r="B6">
        <v>1505.1918929999999</v>
      </c>
      <c r="C6" s="15">
        <v>3.0017310623898182E-3</v>
      </c>
      <c r="G6" s="1" t="s">
        <v>15</v>
      </c>
      <c r="H6" s="3">
        <v>44098.948566999999</v>
      </c>
      <c r="I6" s="9">
        <v>8.794439057764368E-2</v>
      </c>
    </row>
    <row r="7" spans="1:9" x14ac:dyDescent="0.35">
      <c r="A7" s="14" t="s">
        <v>9</v>
      </c>
      <c r="B7">
        <v>52236.419618999993</v>
      </c>
      <c r="C7" s="15">
        <v>0.10417255373722717</v>
      </c>
      <c r="G7" s="1" t="s">
        <v>20</v>
      </c>
      <c r="H7" s="3">
        <v>38357.407963999998</v>
      </c>
      <c r="I7" s="9">
        <v>7.6494315106105465E-2</v>
      </c>
    </row>
    <row r="8" spans="1:9" x14ac:dyDescent="0.35">
      <c r="A8" s="14" t="s">
        <v>68</v>
      </c>
      <c r="B8">
        <v>18460.869314</v>
      </c>
      <c r="C8" s="15">
        <v>3.6815614750691998E-2</v>
      </c>
      <c r="G8" s="1" t="s">
        <v>26</v>
      </c>
      <c r="H8" s="3">
        <v>38075.475372000001</v>
      </c>
      <c r="I8" s="9">
        <v>7.5932070635588336E-2</v>
      </c>
    </row>
    <row r="9" spans="1:9" x14ac:dyDescent="0.35">
      <c r="A9" s="14" t="s">
        <v>26</v>
      </c>
      <c r="B9">
        <v>38075.475372000001</v>
      </c>
      <c r="C9" s="15">
        <v>7.5932070635588336E-2</v>
      </c>
      <c r="G9" s="1" t="s">
        <v>32</v>
      </c>
      <c r="H9" s="3">
        <v>36122.302466000001</v>
      </c>
      <c r="I9" s="9">
        <v>7.2036952804151552E-2</v>
      </c>
    </row>
    <row r="10" spans="1:9" x14ac:dyDescent="0.35">
      <c r="A10" s="14" t="s">
        <v>104</v>
      </c>
      <c r="B10">
        <v>8435.89221</v>
      </c>
      <c r="C10" s="15">
        <v>1.6823289976176672E-2</v>
      </c>
      <c r="G10" s="1" t="s">
        <v>36</v>
      </c>
      <c r="H10" s="3">
        <v>33665.808169000004</v>
      </c>
      <c r="I10" s="9">
        <v>6.7138085576537318E-2</v>
      </c>
    </row>
    <row r="11" spans="1:9" x14ac:dyDescent="0.35">
      <c r="A11" s="14" t="s">
        <v>100</v>
      </c>
      <c r="B11">
        <v>8581.1645119999994</v>
      </c>
      <c r="C11" s="15">
        <v>1.7112999469993534E-2</v>
      </c>
      <c r="G11" s="1" t="s">
        <v>42</v>
      </c>
      <c r="H11" s="3">
        <v>22413.893476000001</v>
      </c>
      <c r="I11" s="9">
        <v>4.4698938779100701E-2</v>
      </c>
    </row>
    <row r="12" spans="1:9" x14ac:dyDescent="0.35">
      <c r="A12" s="14" t="s">
        <v>74</v>
      </c>
      <c r="B12">
        <v>17511.996709999996</v>
      </c>
      <c r="C12" s="15">
        <v>3.4923324217555618E-2</v>
      </c>
      <c r="G12" s="1" t="s">
        <v>49</v>
      </c>
      <c r="H12" s="3">
        <v>21283.559739000004</v>
      </c>
      <c r="I12" s="9">
        <v>4.2444769124720262E-2</v>
      </c>
    </row>
    <row r="13" spans="1:9" x14ac:dyDescent="0.35">
      <c r="A13" s="14" t="s">
        <v>96</v>
      </c>
      <c r="B13">
        <v>11050.692652</v>
      </c>
      <c r="C13" s="15">
        <v>2.2037859457452787E-2</v>
      </c>
      <c r="G13" s="1" t="s">
        <v>57</v>
      </c>
      <c r="H13" s="3">
        <v>19765.003665999997</v>
      </c>
      <c r="I13" s="9">
        <v>3.941638652745575E-2</v>
      </c>
    </row>
    <row r="14" spans="1:9" x14ac:dyDescent="0.35">
      <c r="A14" s="14" t="s">
        <v>116</v>
      </c>
      <c r="B14">
        <v>5634.4794349999993</v>
      </c>
      <c r="C14" s="15">
        <v>1.1236568585767775E-2</v>
      </c>
      <c r="G14" s="1" t="s">
        <v>63</v>
      </c>
      <c r="H14" s="3">
        <v>18932.404014000003</v>
      </c>
      <c r="I14" s="9">
        <v>3.7755973493366062E-2</v>
      </c>
    </row>
    <row r="15" spans="1:9" x14ac:dyDescent="0.35">
      <c r="A15" s="14" t="s">
        <v>49</v>
      </c>
      <c r="B15">
        <v>21283.559739000004</v>
      </c>
      <c r="C15" s="15">
        <v>4.2444769124720262E-2</v>
      </c>
      <c r="G15" s="1" t="s">
        <v>68</v>
      </c>
      <c r="H15" s="3">
        <v>18460.869314</v>
      </c>
      <c r="I15" s="9">
        <v>3.6815614750691998E-2</v>
      </c>
    </row>
    <row r="16" spans="1:9" x14ac:dyDescent="0.35">
      <c r="A16" s="14" t="s">
        <v>121</v>
      </c>
      <c r="B16">
        <v>5151.6523840000009</v>
      </c>
      <c r="C16" s="15">
        <v>1.0273690056133834E-2</v>
      </c>
      <c r="G16" s="1" t="s">
        <v>74</v>
      </c>
      <c r="H16" s="3">
        <v>17511.996709999996</v>
      </c>
      <c r="I16" s="9">
        <v>3.4923324217555618E-2</v>
      </c>
    </row>
    <row r="17" spans="1:9" x14ac:dyDescent="0.35">
      <c r="A17" s="14" t="s">
        <v>57</v>
      </c>
      <c r="B17">
        <v>19765.003665999997</v>
      </c>
      <c r="C17" s="15">
        <v>3.941638652745575E-2</v>
      </c>
      <c r="G17" s="1" t="s">
        <v>82</v>
      </c>
      <c r="H17" s="3">
        <v>17307.849657999999</v>
      </c>
      <c r="I17" s="9">
        <v>3.4516203670246305E-2</v>
      </c>
    </row>
    <row r="18" spans="1:9" x14ac:dyDescent="0.35">
      <c r="A18" s="14" t="s">
        <v>82</v>
      </c>
      <c r="B18">
        <v>17307.849657999999</v>
      </c>
      <c r="C18" s="15">
        <v>3.4516203670246305E-2</v>
      </c>
      <c r="G18" s="1" t="s">
        <v>91</v>
      </c>
      <c r="H18" s="3">
        <v>12147.743778</v>
      </c>
      <c r="I18" s="9">
        <v>2.4225655217753186E-2</v>
      </c>
    </row>
    <row r="19" spans="1:9" x14ac:dyDescent="0.35">
      <c r="A19" s="14" t="s">
        <v>42</v>
      </c>
      <c r="B19">
        <v>22413.893476000001</v>
      </c>
      <c r="C19" s="15">
        <v>4.4698938779100701E-2</v>
      </c>
      <c r="G19" s="1" t="s">
        <v>96</v>
      </c>
      <c r="H19" s="3">
        <v>11050.692652</v>
      </c>
      <c r="I19" s="9">
        <v>2.2037859457452787E-2</v>
      </c>
    </row>
    <row r="20" spans="1:9" x14ac:dyDescent="0.35">
      <c r="A20" s="14" t="s">
        <v>2</v>
      </c>
      <c r="B20">
        <v>59586.663162000004</v>
      </c>
      <c r="C20" s="15">
        <v>0.11883078732309815</v>
      </c>
      <c r="G20" s="1" t="s">
        <v>100</v>
      </c>
      <c r="H20" s="3">
        <v>8581.1645119999994</v>
      </c>
      <c r="I20" s="9">
        <v>1.7112999469993534E-2</v>
      </c>
    </row>
    <row r="21" spans="1:9" x14ac:dyDescent="0.35">
      <c r="A21" s="14" t="s">
        <v>91</v>
      </c>
      <c r="B21">
        <v>12147.743778</v>
      </c>
      <c r="C21" s="15">
        <v>2.4225655217753186E-2</v>
      </c>
      <c r="G21" s="1" t="s">
        <v>104</v>
      </c>
      <c r="H21" s="3">
        <v>8435.89221</v>
      </c>
      <c r="I21" s="9">
        <v>1.6823289976176672E-2</v>
      </c>
    </row>
    <row r="22" spans="1:9" x14ac:dyDescent="0.35">
      <c r="A22" s="14" t="s">
        <v>127</v>
      </c>
      <c r="B22">
        <v>4916.2328989999996</v>
      </c>
      <c r="C22" s="15">
        <v>9.8042044150652655E-3</v>
      </c>
      <c r="G22" s="1" t="s">
        <v>112</v>
      </c>
      <c r="H22" s="3">
        <v>6199.6372890000002</v>
      </c>
      <c r="I22" s="9">
        <v>1.2363635435778621E-2</v>
      </c>
    </row>
    <row r="23" spans="1:9" x14ac:dyDescent="0.35">
      <c r="A23" s="14" t="s">
        <v>15</v>
      </c>
      <c r="B23">
        <v>44098.948566999999</v>
      </c>
      <c r="C23" s="15">
        <v>8.794439057764368E-2</v>
      </c>
      <c r="G23" s="1" t="s">
        <v>116</v>
      </c>
      <c r="H23" s="3">
        <v>5634.4794349999993</v>
      </c>
      <c r="I23" s="9">
        <v>1.1236568585767775E-2</v>
      </c>
    </row>
    <row r="24" spans="1:9" x14ac:dyDescent="0.35">
      <c r="A24" s="14" t="s">
        <v>63</v>
      </c>
      <c r="B24">
        <v>18932.404014000003</v>
      </c>
      <c r="C24" s="15">
        <v>3.7755973493366062E-2</v>
      </c>
      <c r="G24" s="1" t="s">
        <v>121</v>
      </c>
      <c r="H24" s="3">
        <v>5151.6523840000009</v>
      </c>
      <c r="I24" s="9">
        <v>1.0273690056133834E-2</v>
      </c>
    </row>
    <row r="25" spans="1:9" x14ac:dyDescent="0.35">
      <c r="A25" s="14" t="s">
        <v>32</v>
      </c>
      <c r="B25">
        <v>36122.302466000001</v>
      </c>
      <c r="C25" s="15">
        <v>7.2036952804151552E-2</v>
      </c>
      <c r="G25" s="1" t="s">
        <v>127</v>
      </c>
      <c r="H25" s="3">
        <v>4916.2328989999996</v>
      </c>
      <c r="I25" s="9">
        <v>9.8042044150652655E-3</v>
      </c>
    </row>
    <row r="26" spans="1:9" x14ac:dyDescent="0.35">
      <c r="A26" s="14" t="s">
        <v>20</v>
      </c>
      <c r="B26">
        <v>38357.407963999998</v>
      </c>
      <c r="C26" s="15">
        <v>7.6494315106105465E-2</v>
      </c>
      <c r="G26" s="1" t="s">
        <v>132</v>
      </c>
      <c r="H26" s="3">
        <v>1505.1918929999999</v>
      </c>
      <c r="I26" s="9">
        <v>3.0017310623898182E-3</v>
      </c>
    </row>
    <row r="27" spans="1:9" x14ac:dyDescent="0.35">
      <c r="A27" s="14" t="s">
        <v>137</v>
      </c>
      <c r="B27">
        <v>501441.28894800006</v>
      </c>
      <c r="C27" s="15">
        <v>1</v>
      </c>
      <c r="G27" s="2" t="s">
        <v>137</v>
      </c>
      <c r="H27" s="4">
        <v>501441.28894800006</v>
      </c>
      <c r="I27" s="10">
        <v>1</v>
      </c>
    </row>
  </sheetData>
  <sortState xmlns:xlrd2="http://schemas.microsoft.com/office/spreadsheetml/2017/richdata2" ref="G4:I26">
    <sortCondition descending="1" ref="I4:I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C909-38F3-4310-99FD-539E77490591}">
  <dimension ref="C1:H90"/>
  <sheetViews>
    <sheetView workbookViewId="0">
      <selection activeCell="J6" sqref="J6"/>
    </sheetView>
  </sheetViews>
  <sheetFormatPr defaultRowHeight="14.5" x14ac:dyDescent="0.35"/>
  <cols>
    <col min="3" max="3" width="19" bestFit="1" customWidth="1"/>
    <col min="4" max="7" width="19" customWidth="1"/>
    <col min="8" max="8" width="11.81640625" bestFit="1" customWidth="1"/>
  </cols>
  <sheetData>
    <row r="1" spans="3:8" x14ac:dyDescent="0.35">
      <c r="C1" t="s">
        <v>1</v>
      </c>
      <c r="D1" t="s">
        <v>178</v>
      </c>
      <c r="E1" t="s">
        <v>0</v>
      </c>
      <c r="F1" t="s">
        <v>155</v>
      </c>
      <c r="G1" t="s">
        <v>153</v>
      </c>
      <c r="H1" t="s">
        <v>140</v>
      </c>
    </row>
    <row r="2" spans="3:8" x14ac:dyDescent="0.35">
      <c r="C2" t="s">
        <v>4</v>
      </c>
      <c r="D2" t="str">
        <f>LEFT(C2,8)</f>
        <v>UAR 338Y</v>
      </c>
      <c r="E2" t="s">
        <v>2</v>
      </c>
      <c r="F2" t="s">
        <v>180</v>
      </c>
      <c r="G2">
        <v>0</v>
      </c>
      <c r="H2" s="6">
        <v>33924.468128</v>
      </c>
    </row>
    <row r="3" spans="3:8" x14ac:dyDescent="0.35">
      <c r="C3" t="s">
        <v>6</v>
      </c>
      <c r="D3" t="str">
        <f t="shared" ref="D3:D66" si="0">LEFT(C3,8)</f>
        <v>UAR 418Y</v>
      </c>
      <c r="E3" t="s">
        <v>2</v>
      </c>
      <c r="F3" t="s">
        <v>156</v>
      </c>
      <c r="G3">
        <v>0</v>
      </c>
      <c r="H3" s="6">
        <v>10466.827206</v>
      </c>
    </row>
    <row r="4" spans="3:8" x14ac:dyDescent="0.35">
      <c r="C4" t="s">
        <v>7</v>
      </c>
      <c r="D4" t="str">
        <f t="shared" si="0"/>
        <v>UAR 419Y</v>
      </c>
      <c r="E4" t="s">
        <v>2</v>
      </c>
      <c r="F4" t="s">
        <v>156</v>
      </c>
      <c r="G4">
        <v>0</v>
      </c>
      <c r="H4" s="6">
        <v>7132.938588</v>
      </c>
    </row>
    <row r="5" spans="3:8" x14ac:dyDescent="0.35">
      <c r="C5" t="s">
        <v>5</v>
      </c>
      <c r="D5" t="str">
        <f t="shared" si="0"/>
        <v>UAR 342Y</v>
      </c>
      <c r="E5" t="s">
        <v>2</v>
      </c>
      <c r="F5" t="s">
        <v>157</v>
      </c>
      <c r="G5">
        <v>0</v>
      </c>
      <c r="H5" s="6">
        <v>4525.1717550000003</v>
      </c>
    </row>
    <row r="6" spans="3:8" x14ac:dyDescent="0.35">
      <c r="C6" t="s">
        <v>3</v>
      </c>
      <c r="D6" t="str">
        <f t="shared" si="0"/>
        <v>UAR 329Y</v>
      </c>
      <c r="E6" t="s">
        <v>2</v>
      </c>
      <c r="F6" t="s">
        <v>158</v>
      </c>
      <c r="G6">
        <v>0</v>
      </c>
      <c r="H6" s="6">
        <v>3537.2574850000001</v>
      </c>
    </row>
    <row r="7" spans="3:8" x14ac:dyDescent="0.35">
      <c r="C7" t="s">
        <v>12</v>
      </c>
      <c r="D7" t="str">
        <f t="shared" si="0"/>
        <v>UAV 685Z</v>
      </c>
      <c r="E7" t="s">
        <v>9</v>
      </c>
      <c r="F7" t="s">
        <v>156</v>
      </c>
      <c r="G7">
        <v>0</v>
      </c>
      <c r="H7" s="6">
        <v>26470.130835</v>
      </c>
    </row>
    <row r="8" spans="3:8" x14ac:dyDescent="0.35">
      <c r="C8" t="s">
        <v>11</v>
      </c>
      <c r="D8" t="str">
        <f t="shared" si="0"/>
        <v>UAR 986Y</v>
      </c>
      <c r="E8" t="s">
        <v>9</v>
      </c>
      <c r="F8" t="s">
        <v>179</v>
      </c>
      <c r="G8">
        <v>0</v>
      </c>
      <c r="H8" s="6">
        <v>16408.512911999998</v>
      </c>
    </row>
    <row r="9" spans="3:8" x14ac:dyDescent="0.35">
      <c r="C9" t="s">
        <v>10</v>
      </c>
      <c r="D9" t="str">
        <f t="shared" si="0"/>
        <v>UAR 639Y</v>
      </c>
      <c r="E9" t="s">
        <v>9</v>
      </c>
      <c r="F9" t="s">
        <v>160</v>
      </c>
      <c r="G9">
        <v>0</v>
      </c>
      <c r="H9" s="6">
        <v>8493.2935610000004</v>
      </c>
    </row>
    <row r="10" spans="3:8" x14ac:dyDescent="0.35">
      <c r="C10" t="s">
        <v>13</v>
      </c>
      <c r="D10" t="str">
        <f t="shared" si="0"/>
        <v>UAZ 576X</v>
      </c>
      <c r="E10" t="s">
        <v>9</v>
      </c>
      <c r="F10" t="s">
        <v>161</v>
      </c>
      <c r="G10">
        <v>0</v>
      </c>
      <c r="H10" s="6">
        <v>864.48231099999998</v>
      </c>
    </row>
    <row r="11" spans="3:8" x14ac:dyDescent="0.35">
      <c r="C11" t="s">
        <v>17</v>
      </c>
      <c r="D11" t="str">
        <f t="shared" si="0"/>
        <v>UAV 842Z</v>
      </c>
      <c r="E11" t="s">
        <v>15</v>
      </c>
      <c r="F11" t="s">
        <v>156</v>
      </c>
      <c r="G11">
        <v>0</v>
      </c>
      <c r="H11" s="6">
        <v>29613.230842000001</v>
      </c>
    </row>
    <row r="12" spans="3:8" x14ac:dyDescent="0.35">
      <c r="C12" t="s">
        <v>18</v>
      </c>
      <c r="D12" t="str">
        <f t="shared" si="0"/>
        <v>UBC 004B</v>
      </c>
      <c r="E12" t="s">
        <v>15</v>
      </c>
      <c r="F12" t="s">
        <v>156</v>
      </c>
      <c r="G12">
        <v>443.2</v>
      </c>
      <c r="H12" s="6">
        <v>9717.5694399999993</v>
      </c>
    </row>
    <row r="13" spans="3:8" x14ac:dyDescent="0.35">
      <c r="C13" t="s">
        <v>16</v>
      </c>
      <c r="D13" t="str">
        <f t="shared" si="0"/>
        <v>UAR 638Y</v>
      </c>
      <c r="E13" t="s">
        <v>15</v>
      </c>
      <c r="F13" t="s">
        <v>165</v>
      </c>
      <c r="G13">
        <v>0</v>
      </c>
      <c r="H13" s="6">
        <v>4768.1482850000002</v>
      </c>
    </row>
    <row r="14" spans="3:8" x14ac:dyDescent="0.35">
      <c r="C14" t="s">
        <v>24</v>
      </c>
      <c r="D14" t="str">
        <f t="shared" si="0"/>
        <v>UBF 388Q</v>
      </c>
      <c r="E14" t="s">
        <v>20</v>
      </c>
      <c r="F14" t="s">
        <v>160</v>
      </c>
      <c r="G14">
        <v>0</v>
      </c>
      <c r="H14" s="6">
        <v>18497.831324999999</v>
      </c>
    </row>
    <row r="15" spans="3:8" x14ac:dyDescent="0.35">
      <c r="C15" t="s">
        <v>23</v>
      </c>
      <c r="D15" t="str">
        <f t="shared" si="0"/>
        <v>UAV 807Z</v>
      </c>
      <c r="E15" t="s">
        <v>20</v>
      </c>
      <c r="F15" t="s">
        <v>156</v>
      </c>
      <c r="G15">
        <v>0</v>
      </c>
      <c r="H15" s="6">
        <v>11517.086348999999</v>
      </c>
    </row>
    <row r="16" spans="3:8" x14ac:dyDescent="0.35">
      <c r="C16" t="s">
        <v>22</v>
      </c>
      <c r="D16" t="str">
        <f t="shared" si="0"/>
        <v>UAR 989Y</v>
      </c>
      <c r="E16" t="s">
        <v>20</v>
      </c>
      <c r="F16" t="s">
        <v>179</v>
      </c>
      <c r="G16">
        <v>0</v>
      </c>
      <c r="H16" s="6">
        <v>7920.2475139999997</v>
      </c>
    </row>
    <row r="17" spans="3:8" x14ac:dyDescent="0.35">
      <c r="C17" t="s">
        <v>21</v>
      </c>
      <c r="D17" t="str">
        <f t="shared" si="0"/>
        <v>UAR 699Y</v>
      </c>
      <c r="E17" t="s">
        <v>20</v>
      </c>
      <c r="F17" t="s">
        <v>162</v>
      </c>
      <c r="G17">
        <v>0</v>
      </c>
      <c r="H17" s="6">
        <v>422.24277599999999</v>
      </c>
    </row>
    <row r="18" spans="3:8" x14ac:dyDescent="0.35">
      <c r="C18" t="s">
        <v>29</v>
      </c>
      <c r="D18" t="str">
        <f t="shared" si="0"/>
        <v>UAW 233Z</v>
      </c>
      <c r="E18" t="s">
        <v>26</v>
      </c>
      <c r="F18" t="s">
        <v>156</v>
      </c>
      <c r="G18">
        <v>0</v>
      </c>
      <c r="H18" s="6">
        <v>22897.163913</v>
      </c>
    </row>
    <row r="19" spans="3:8" x14ac:dyDescent="0.35">
      <c r="C19" t="s">
        <v>28</v>
      </c>
      <c r="D19" t="str">
        <f t="shared" si="0"/>
        <v>UAW 230Z</v>
      </c>
      <c r="E19" t="s">
        <v>26</v>
      </c>
      <c r="F19" t="s">
        <v>156</v>
      </c>
      <c r="G19">
        <v>0</v>
      </c>
      <c r="H19" s="6">
        <v>7707.6235500000003</v>
      </c>
    </row>
    <row r="20" spans="3:8" x14ac:dyDescent="0.35">
      <c r="C20" t="s">
        <v>27</v>
      </c>
      <c r="D20" t="str">
        <f t="shared" si="0"/>
        <v>UAR 987Y</v>
      </c>
      <c r="E20" t="s">
        <v>26</v>
      </c>
      <c r="F20" t="s">
        <v>179</v>
      </c>
      <c r="G20">
        <v>0</v>
      </c>
      <c r="H20" s="6">
        <v>7447.375736</v>
      </c>
    </row>
    <row r="21" spans="3:8" x14ac:dyDescent="0.35">
      <c r="C21" t="s">
        <v>30</v>
      </c>
      <c r="D21" t="str">
        <f t="shared" si="0"/>
        <v>UAZ 209X</v>
      </c>
      <c r="E21" t="s">
        <v>26</v>
      </c>
      <c r="F21" t="s">
        <v>161</v>
      </c>
      <c r="G21">
        <v>0</v>
      </c>
      <c r="H21" s="6">
        <v>23.312173000000001</v>
      </c>
    </row>
    <row r="22" spans="3:8" x14ac:dyDescent="0.35">
      <c r="C22" t="s">
        <v>34</v>
      </c>
      <c r="D22" t="str">
        <f t="shared" si="0"/>
        <v>UBF 387Q</v>
      </c>
      <c r="E22" t="s">
        <v>32</v>
      </c>
      <c r="F22" t="s">
        <v>160</v>
      </c>
      <c r="G22">
        <v>0</v>
      </c>
      <c r="H22" s="6">
        <v>31511.165250999999</v>
      </c>
    </row>
    <row r="23" spans="3:8" x14ac:dyDescent="0.35">
      <c r="C23" t="s">
        <v>33</v>
      </c>
      <c r="D23" t="str">
        <f t="shared" si="0"/>
        <v>UAV 664Z</v>
      </c>
      <c r="E23" t="s">
        <v>32</v>
      </c>
      <c r="F23" t="s">
        <v>156</v>
      </c>
      <c r="G23">
        <v>0</v>
      </c>
      <c r="H23" s="6">
        <v>4611.1372149999997</v>
      </c>
    </row>
    <row r="24" spans="3:8" x14ac:dyDescent="0.35">
      <c r="C24" t="s">
        <v>37</v>
      </c>
      <c r="D24" t="str">
        <f t="shared" si="0"/>
        <v>UAR 335Y</v>
      </c>
      <c r="E24" t="s">
        <v>36</v>
      </c>
      <c r="F24" t="s">
        <v>180</v>
      </c>
      <c r="G24">
        <v>0</v>
      </c>
      <c r="H24" s="6">
        <v>30127.68244</v>
      </c>
    </row>
    <row r="25" spans="3:8" x14ac:dyDescent="0.35">
      <c r="C25" t="s">
        <v>38</v>
      </c>
      <c r="D25" t="str">
        <f t="shared" si="0"/>
        <v>UAR 422Y</v>
      </c>
      <c r="E25" t="s">
        <v>36</v>
      </c>
      <c r="F25" t="s">
        <v>156</v>
      </c>
      <c r="G25">
        <v>0</v>
      </c>
      <c r="H25" s="6">
        <v>2082.2591069999999</v>
      </c>
    </row>
    <row r="26" spans="3:8" x14ac:dyDescent="0.35">
      <c r="C26" t="s">
        <v>39</v>
      </c>
      <c r="D26" t="str">
        <f t="shared" si="0"/>
        <v>UAY 090Z</v>
      </c>
      <c r="E26" t="s">
        <v>36</v>
      </c>
      <c r="F26" t="s">
        <v>163</v>
      </c>
      <c r="G26">
        <v>47.5</v>
      </c>
      <c r="H26" s="6">
        <v>1420.583603</v>
      </c>
    </row>
    <row r="27" spans="3:8" x14ac:dyDescent="0.35">
      <c r="C27" t="s">
        <v>40</v>
      </c>
      <c r="D27" t="str">
        <f t="shared" si="0"/>
        <v>UAZ 581X</v>
      </c>
      <c r="E27" t="s">
        <v>36</v>
      </c>
      <c r="F27" t="s">
        <v>161</v>
      </c>
      <c r="G27">
        <v>0</v>
      </c>
      <c r="H27" s="6">
        <v>35.283019000000003</v>
      </c>
    </row>
    <row r="28" spans="3:8" x14ac:dyDescent="0.35">
      <c r="C28" t="s">
        <v>43</v>
      </c>
      <c r="D28" t="str">
        <f t="shared" si="0"/>
        <v>UAR 420Y</v>
      </c>
      <c r="E28" t="s">
        <v>42</v>
      </c>
      <c r="F28" t="s">
        <v>156</v>
      </c>
      <c r="G28">
        <v>0</v>
      </c>
      <c r="H28" s="6">
        <v>6517.5287259999996</v>
      </c>
    </row>
    <row r="29" spans="3:8" x14ac:dyDescent="0.35">
      <c r="C29" t="s">
        <v>44</v>
      </c>
      <c r="D29" t="str">
        <f t="shared" si="0"/>
        <v>UAW 328Z</v>
      </c>
      <c r="E29" t="s">
        <v>42</v>
      </c>
      <c r="F29" t="s">
        <v>158</v>
      </c>
      <c r="G29">
        <v>0</v>
      </c>
      <c r="H29" s="6">
        <v>3938.2561559999999</v>
      </c>
    </row>
    <row r="30" spans="3:8" x14ac:dyDescent="0.35">
      <c r="C30" t="s">
        <v>45</v>
      </c>
      <c r="D30" t="str">
        <f t="shared" si="0"/>
        <v>UBA 932V</v>
      </c>
      <c r="E30" t="s">
        <v>42</v>
      </c>
      <c r="F30" t="s">
        <v>163</v>
      </c>
      <c r="G30">
        <v>0</v>
      </c>
      <c r="H30" s="6">
        <v>388.143124</v>
      </c>
    </row>
    <row r="31" spans="3:8" x14ac:dyDescent="0.35">
      <c r="C31" t="s">
        <v>46</v>
      </c>
      <c r="D31" t="str">
        <f t="shared" si="0"/>
        <v>UBC 003B</v>
      </c>
      <c r="E31" t="s">
        <v>42</v>
      </c>
      <c r="F31" t="s">
        <v>164</v>
      </c>
      <c r="G31">
        <v>0</v>
      </c>
      <c r="H31" s="6">
        <v>3774.747895</v>
      </c>
    </row>
    <row r="32" spans="3:8" x14ac:dyDescent="0.35">
      <c r="C32" t="s">
        <v>47</v>
      </c>
      <c r="D32" t="str">
        <f t="shared" si="0"/>
        <v>UBG 755F</v>
      </c>
      <c r="E32" t="s">
        <v>42</v>
      </c>
      <c r="F32" t="s">
        <v>160</v>
      </c>
      <c r="G32">
        <v>0</v>
      </c>
      <c r="H32" s="6">
        <v>7795.2175749999997</v>
      </c>
    </row>
    <row r="33" spans="3:8" x14ac:dyDescent="0.35">
      <c r="C33" t="s">
        <v>53</v>
      </c>
      <c r="D33" t="str">
        <f t="shared" si="0"/>
        <v>UAV 681Z</v>
      </c>
      <c r="E33" t="s">
        <v>49</v>
      </c>
      <c r="F33" t="s">
        <v>156</v>
      </c>
      <c r="G33">
        <v>0</v>
      </c>
      <c r="H33" s="6">
        <v>17230.062847000001</v>
      </c>
    </row>
    <row r="34" spans="3:8" x14ac:dyDescent="0.35">
      <c r="C34" t="s">
        <v>51</v>
      </c>
      <c r="D34" t="str">
        <f t="shared" si="0"/>
        <v>UAR 640Y</v>
      </c>
      <c r="E34" t="s">
        <v>49</v>
      </c>
      <c r="F34" t="s">
        <v>165</v>
      </c>
      <c r="G34">
        <v>0</v>
      </c>
      <c r="H34" s="6">
        <v>1783.4967380000001</v>
      </c>
    </row>
    <row r="35" spans="3:8" x14ac:dyDescent="0.35">
      <c r="C35" t="s">
        <v>52</v>
      </c>
      <c r="D35" t="str">
        <f t="shared" si="0"/>
        <v>UAR 700Y</v>
      </c>
      <c r="E35" t="s">
        <v>49</v>
      </c>
      <c r="F35" t="s">
        <v>162</v>
      </c>
      <c r="G35">
        <v>0</v>
      </c>
      <c r="H35" s="6">
        <v>1025.2150690000001</v>
      </c>
    </row>
    <row r="36" spans="3:8" x14ac:dyDescent="0.35">
      <c r="C36" t="s">
        <v>50</v>
      </c>
      <c r="D36" t="str">
        <f t="shared" si="0"/>
        <v>UAR 635Y</v>
      </c>
      <c r="E36" t="s">
        <v>49</v>
      </c>
      <c r="F36" t="s">
        <v>160</v>
      </c>
      <c r="G36">
        <v>0</v>
      </c>
      <c r="H36" s="6">
        <v>693.54870800000003</v>
      </c>
    </row>
    <row r="37" spans="3:8" x14ac:dyDescent="0.35">
      <c r="C37" t="s">
        <v>54</v>
      </c>
      <c r="D37" t="str">
        <f t="shared" si="0"/>
        <v>UAY 103Z</v>
      </c>
      <c r="E37" t="s">
        <v>49</v>
      </c>
      <c r="F37" t="s">
        <v>163</v>
      </c>
      <c r="G37">
        <v>0</v>
      </c>
      <c r="H37" s="6">
        <v>372.09926200000001</v>
      </c>
    </row>
    <row r="38" spans="3:8" x14ac:dyDescent="0.35">
      <c r="C38" t="s">
        <v>55</v>
      </c>
      <c r="D38" t="str">
        <f t="shared" si="0"/>
        <v>UAZ 491X</v>
      </c>
      <c r="E38" t="s">
        <v>49</v>
      </c>
      <c r="F38" t="s">
        <v>161</v>
      </c>
      <c r="G38">
        <v>0</v>
      </c>
      <c r="H38" s="6">
        <v>179.13711499999999</v>
      </c>
    </row>
    <row r="39" spans="3:8" x14ac:dyDescent="0.35">
      <c r="C39" t="s">
        <v>59</v>
      </c>
      <c r="D39" t="str">
        <f t="shared" si="0"/>
        <v>UAV 676Z</v>
      </c>
      <c r="E39" t="s">
        <v>57</v>
      </c>
      <c r="F39" t="s">
        <v>156</v>
      </c>
      <c r="G39">
        <v>0</v>
      </c>
      <c r="H39" s="6">
        <v>14650.690452999999</v>
      </c>
    </row>
    <row r="40" spans="3:8" x14ac:dyDescent="0.35">
      <c r="C40" t="s">
        <v>58</v>
      </c>
      <c r="D40" t="str">
        <f t="shared" si="0"/>
        <v>UAR 996Y</v>
      </c>
      <c r="E40" t="s">
        <v>57</v>
      </c>
      <c r="F40" t="s">
        <v>179</v>
      </c>
      <c r="G40">
        <v>0</v>
      </c>
      <c r="H40" s="6">
        <v>5018.8211700000002</v>
      </c>
    </row>
    <row r="41" spans="3:8" x14ac:dyDescent="0.35">
      <c r="C41" t="s">
        <v>60</v>
      </c>
      <c r="D41" t="str">
        <f t="shared" si="0"/>
        <v>UAZ 132X</v>
      </c>
      <c r="E41" t="s">
        <v>57</v>
      </c>
      <c r="F41" t="s">
        <v>161</v>
      </c>
      <c r="G41">
        <v>0</v>
      </c>
      <c r="H41" s="6">
        <v>56.923206999999998</v>
      </c>
    </row>
    <row r="42" spans="3:8" x14ac:dyDescent="0.35">
      <c r="C42" t="s">
        <v>61</v>
      </c>
      <c r="D42" t="str">
        <f t="shared" si="0"/>
        <v>UAZ 153X</v>
      </c>
      <c r="E42" t="s">
        <v>57</v>
      </c>
      <c r="F42" t="s">
        <v>161</v>
      </c>
      <c r="G42">
        <v>0</v>
      </c>
      <c r="H42" s="6">
        <v>38.568835999999997</v>
      </c>
    </row>
    <row r="43" spans="3:8" x14ac:dyDescent="0.35">
      <c r="C43" t="s">
        <v>64</v>
      </c>
      <c r="D43" t="str">
        <f t="shared" si="0"/>
        <v>UAJ 524X</v>
      </c>
      <c r="E43" t="s">
        <v>63</v>
      </c>
      <c r="F43" t="s">
        <v>156</v>
      </c>
      <c r="G43">
        <v>0</v>
      </c>
      <c r="H43" s="6">
        <v>12653.746158</v>
      </c>
    </row>
    <row r="44" spans="3:8" x14ac:dyDescent="0.35">
      <c r="C44" t="s">
        <v>66</v>
      </c>
      <c r="D44" t="str">
        <f t="shared" si="0"/>
        <v>UBE 510H</v>
      </c>
      <c r="E44" t="s">
        <v>63</v>
      </c>
      <c r="F44" t="s">
        <v>166</v>
      </c>
      <c r="G44">
        <v>0</v>
      </c>
      <c r="H44" s="6">
        <v>6245.0368589999998</v>
      </c>
    </row>
    <row r="45" spans="3:8" x14ac:dyDescent="0.35">
      <c r="C45" t="s">
        <v>65</v>
      </c>
      <c r="D45" t="str">
        <f t="shared" si="0"/>
        <v>UAZ 208X</v>
      </c>
      <c r="E45" t="s">
        <v>63</v>
      </c>
      <c r="F45" t="s">
        <v>161</v>
      </c>
      <c r="G45">
        <v>0</v>
      </c>
      <c r="H45" s="6">
        <v>33.620997000000003</v>
      </c>
    </row>
    <row r="46" spans="3:8" x14ac:dyDescent="0.35">
      <c r="C46" t="s">
        <v>69</v>
      </c>
      <c r="D46" t="str">
        <f t="shared" si="0"/>
        <v>UAJ 633X</v>
      </c>
      <c r="E46" t="s">
        <v>68</v>
      </c>
      <c r="F46" t="s">
        <v>181</v>
      </c>
      <c r="G46">
        <v>0</v>
      </c>
      <c r="H46" s="6">
        <v>10347.589814999999</v>
      </c>
    </row>
    <row r="47" spans="3:8" x14ac:dyDescent="0.35">
      <c r="C47" t="s">
        <v>72</v>
      </c>
      <c r="D47" t="str">
        <f t="shared" si="0"/>
        <v>UBF 386Q</v>
      </c>
      <c r="E47" t="s">
        <v>68</v>
      </c>
      <c r="F47" t="s">
        <v>160</v>
      </c>
      <c r="G47">
        <v>0</v>
      </c>
      <c r="H47" s="6">
        <v>7867.6202560000002</v>
      </c>
    </row>
    <row r="48" spans="3:8" x14ac:dyDescent="0.35">
      <c r="C48" t="s">
        <v>71</v>
      </c>
      <c r="D48" t="str">
        <f t="shared" si="0"/>
        <v>UBB 838S</v>
      </c>
      <c r="E48" t="s">
        <v>68</v>
      </c>
      <c r="F48" t="s">
        <v>162</v>
      </c>
      <c r="G48">
        <v>0</v>
      </c>
      <c r="H48" s="6">
        <v>132.614497</v>
      </c>
    </row>
    <row r="49" spans="3:8" x14ac:dyDescent="0.35">
      <c r="C49" t="s">
        <v>70</v>
      </c>
      <c r="D49" t="str">
        <f t="shared" si="0"/>
        <v>UAZ 771X</v>
      </c>
      <c r="E49" t="s">
        <v>68</v>
      </c>
      <c r="F49" t="s">
        <v>161</v>
      </c>
      <c r="G49">
        <v>0</v>
      </c>
      <c r="H49" s="6">
        <v>113.044746</v>
      </c>
    </row>
    <row r="50" spans="3:8" x14ac:dyDescent="0.35">
      <c r="C50" t="s">
        <v>76</v>
      </c>
      <c r="D50" t="str">
        <f t="shared" si="0"/>
        <v>UAV 956Z</v>
      </c>
      <c r="E50" t="s">
        <v>74</v>
      </c>
      <c r="F50" t="s">
        <v>156</v>
      </c>
      <c r="G50">
        <v>0</v>
      </c>
      <c r="H50" s="6">
        <v>14292.854535</v>
      </c>
    </row>
    <row r="51" spans="3:8" x14ac:dyDescent="0.35">
      <c r="C51" t="s">
        <v>75</v>
      </c>
      <c r="D51" t="str">
        <f t="shared" si="0"/>
        <v>UAR 995Y</v>
      </c>
      <c r="E51" t="s">
        <v>74</v>
      </c>
      <c r="F51" t="s">
        <v>179</v>
      </c>
      <c r="G51">
        <v>0</v>
      </c>
      <c r="H51" s="6">
        <v>1649.7537769999999</v>
      </c>
    </row>
    <row r="52" spans="3:8" x14ac:dyDescent="0.35">
      <c r="C52" t="s">
        <v>80</v>
      </c>
      <c r="D52" t="str">
        <f t="shared" si="0"/>
        <v>UBG 761F</v>
      </c>
      <c r="E52" t="s">
        <v>74</v>
      </c>
      <c r="F52" t="s">
        <v>160</v>
      </c>
      <c r="G52">
        <v>0</v>
      </c>
      <c r="H52" s="6">
        <v>1341.9437290000001</v>
      </c>
    </row>
    <row r="53" spans="3:8" x14ac:dyDescent="0.35">
      <c r="C53" t="s">
        <v>77</v>
      </c>
      <c r="D53" t="str">
        <f t="shared" si="0"/>
        <v>UAZ 676X</v>
      </c>
      <c r="E53" t="s">
        <v>74</v>
      </c>
      <c r="F53" t="s">
        <v>161</v>
      </c>
      <c r="G53">
        <v>0</v>
      </c>
      <c r="H53" s="6">
        <v>109.830969</v>
      </c>
    </row>
    <row r="54" spans="3:8" x14ac:dyDescent="0.35">
      <c r="C54" t="s">
        <v>79</v>
      </c>
      <c r="D54" t="str">
        <f t="shared" si="0"/>
        <v>UBA 235O</v>
      </c>
      <c r="E54" t="s">
        <v>74</v>
      </c>
      <c r="F54" t="s">
        <v>167</v>
      </c>
      <c r="G54">
        <v>0</v>
      </c>
      <c r="H54" s="6">
        <v>103.76515000000001</v>
      </c>
    </row>
    <row r="55" spans="3:8" x14ac:dyDescent="0.35">
      <c r="C55" t="s">
        <v>78</v>
      </c>
      <c r="D55" t="str">
        <f t="shared" si="0"/>
        <v>UBA 023W</v>
      </c>
      <c r="E55" t="s">
        <v>74</v>
      </c>
      <c r="F55" t="s">
        <v>163</v>
      </c>
      <c r="G55">
        <v>24.2</v>
      </c>
      <c r="H55" s="6">
        <v>13.848549999999999</v>
      </c>
    </row>
    <row r="56" spans="3:8" x14ac:dyDescent="0.35">
      <c r="C56" t="s">
        <v>85</v>
      </c>
      <c r="D56" t="str">
        <f t="shared" si="0"/>
        <v>UAV 697Z</v>
      </c>
      <c r="E56" t="s">
        <v>82</v>
      </c>
      <c r="F56" t="s">
        <v>156</v>
      </c>
      <c r="G56">
        <v>0</v>
      </c>
      <c r="H56" s="6">
        <v>7784.7278489999999</v>
      </c>
    </row>
    <row r="57" spans="3:8" x14ac:dyDescent="0.35">
      <c r="C57" t="s">
        <v>83</v>
      </c>
      <c r="D57" t="str">
        <f t="shared" si="0"/>
        <v>UAR 703Y</v>
      </c>
      <c r="E57" t="s">
        <v>82</v>
      </c>
      <c r="F57" t="s">
        <v>162</v>
      </c>
      <c r="G57">
        <v>0</v>
      </c>
      <c r="H57" s="6">
        <v>3933.403014</v>
      </c>
    </row>
    <row r="58" spans="3:8" x14ac:dyDescent="0.35">
      <c r="C58" t="s">
        <v>89</v>
      </c>
      <c r="D58" t="str">
        <f t="shared" si="0"/>
        <v>UBG 759F</v>
      </c>
      <c r="E58" t="s">
        <v>82</v>
      </c>
      <c r="F58" t="s">
        <v>160</v>
      </c>
      <c r="G58">
        <v>0</v>
      </c>
      <c r="H58" s="6">
        <v>3649.488292</v>
      </c>
    </row>
    <row r="59" spans="3:8" x14ac:dyDescent="0.35">
      <c r="C59" t="s">
        <v>87</v>
      </c>
      <c r="D59" t="str">
        <f t="shared" si="0"/>
        <v>UBA 873V</v>
      </c>
      <c r="E59" t="s">
        <v>82</v>
      </c>
      <c r="F59" t="s">
        <v>163</v>
      </c>
      <c r="G59">
        <v>0</v>
      </c>
      <c r="H59" s="6">
        <v>1112.0110979999999</v>
      </c>
    </row>
    <row r="60" spans="3:8" x14ac:dyDescent="0.35">
      <c r="C60" t="s">
        <v>84</v>
      </c>
      <c r="D60" t="str">
        <f t="shared" si="0"/>
        <v>UAR 839Y</v>
      </c>
      <c r="E60" t="s">
        <v>82</v>
      </c>
      <c r="F60" t="s">
        <v>157</v>
      </c>
      <c r="G60">
        <v>0</v>
      </c>
      <c r="H60" s="6">
        <v>617.00001899999995</v>
      </c>
    </row>
    <row r="61" spans="3:8" x14ac:dyDescent="0.35">
      <c r="C61" t="s">
        <v>86</v>
      </c>
      <c r="D61" t="str">
        <f t="shared" si="0"/>
        <v>UAZ 570X</v>
      </c>
      <c r="E61" t="s">
        <v>82</v>
      </c>
      <c r="F61" t="s">
        <v>161</v>
      </c>
      <c r="G61">
        <v>0</v>
      </c>
      <c r="H61" s="6">
        <v>186.51788999999999</v>
      </c>
    </row>
    <row r="62" spans="3:8" x14ac:dyDescent="0.35">
      <c r="C62" t="s">
        <v>88</v>
      </c>
      <c r="D62" t="str">
        <f t="shared" si="0"/>
        <v>UBA 951R</v>
      </c>
      <c r="E62" t="s">
        <v>82</v>
      </c>
      <c r="F62" t="s">
        <v>168</v>
      </c>
      <c r="G62">
        <v>0</v>
      </c>
      <c r="H62" s="6">
        <v>24.701495999999999</v>
      </c>
    </row>
    <row r="63" spans="3:8" x14ac:dyDescent="0.35">
      <c r="C63" t="s">
        <v>94</v>
      </c>
      <c r="D63" t="str">
        <f t="shared" si="0"/>
        <v>UAV 684Z</v>
      </c>
      <c r="E63" t="s">
        <v>91</v>
      </c>
      <c r="F63" t="s">
        <v>156</v>
      </c>
      <c r="G63">
        <v>0</v>
      </c>
      <c r="H63" s="6">
        <v>5420.3703429999996</v>
      </c>
    </row>
    <row r="64" spans="3:8" x14ac:dyDescent="0.35">
      <c r="C64" t="s">
        <v>92</v>
      </c>
      <c r="D64" t="str">
        <f t="shared" si="0"/>
        <v>UAJ 635X</v>
      </c>
      <c r="E64" t="s">
        <v>91</v>
      </c>
      <c r="F64" t="s">
        <v>179</v>
      </c>
      <c r="G64">
        <v>0</v>
      </c>
      <c r="H64" s="6">
        <v>3447.1025549999999</v>
      </c>
    </row>
    <row r="65" spans="3:8" x14ac:dyDescent="0.35">
      <c r="C65" t="s">
        <v>93</v>
      </c>
      <c r="D65" t="str">
        <f t="shared" si="0"/>
        <v>UAR 992Y</v>
      </c>
      <c r="E65" t="s">
        <v>91</v>
      </c>
      <c r="F65" t="s">
        <v>156</v>
      </c>
      <c r="G65">
        <v>0</v>
      </c>
      <c r="H65" s="6">
        <v>3280.27088</v>
      </c>
    </row>
    <row r="66" spans="3:8" x14ac:dyDescent="0.35">
      <c r="C66" t="s">
        <v>97</v>
      </c>
      <c r="D66" t="str">
        <f t="shared" si="0"/>
        <v>UAR 424Y</v>
      </c>
      <c r="E66" t="s">
        <v>96</v>
      </c>
      <c r="F66" t="s">
        <v>156</v>
      </c>
      <c r="G66">
        <v>0</v>
      </c>
      <c r="H66" s="6">
        <v>6766.0236759999998</v>
      </c>
    </row>
    <row r="67" spans="3:8" x14ac:dyDescent="0.35">
      <c r="C67" t="s">
        <v>98</v>
      </c>
      <c r="D67" t="str">
        <f t="shared" ref="D67:D90" si="1">LEFT(C67,8)</f>
        <v>UBF 383Q</v>
      </c>
      <c r="E67" t="s">
        <v>96</v>
      </c>
      <c r="F67" t="s">
        <v>160</v>
      </c>
      <c r="G67">
        <v>0</v>
      </c>
      <c r="H67" s="6">
        <v>4284.6689759999999</v>
      </c>
    </row>
    <row r="68" spans="3:8" x14ac:dyDescent="0.35">
      <c r="C68" t="s">
        <v>101</v>
      </c>
      <c r="D68" t="str">
        <f t="shared" si="1"/>
        <v>UAR 423Y</v>
      </c>
      <c r="E68" t="s">
        <v>100</v>
      </c>
      <c r="F68" t="s">
        <v>156</v>
      </c>
      <c r="G68">
        <v>0</v>
      </c>
      <c r="H68" s="6">
        <v>7618.8469770000002</v>
      </c>
    </row>
    <row r="69" spans="3:8" x14ac:dyDescent="0.35">
      <c r="C69" t="s">
        <v>102</v>
      </c>
      <c r="D69" t="str">
        <f t="shared" si="1"/>
        <v>UAR 697Y</v>
      </c>
      <c r="E69" t="s">
        <v>100</v>
      </c>
      <c r="F69" t="s">
        <v>162</v>
      </c>
      <c r="G69">
        <v>33</v>
      </c>
      <c r="H69" s="6">
        <v>962.31753500000002</v>
      </c>
    </row>
    <row r="70" spans="3:8" x14ac:dyDescent="0.35">
      <c r="C70" t="s">
        <v>105</v>
      </c>
      <c r="D70" t="str">
        <f t="shared" si="1"/>
        <v>UAR 644Y</v>
      </c>
      <c r="E70" t="s">
        <v>104</v>
      </c>
      <c r="F70" t="s">
        <v>160</v>
      </c>
      <c r="G70">
        <v>0</v>
      </c>
      <c r="H70" s="6">
        <v>2724.4372589999998</v>
      </c>
    </row>
    <row r="71" spans="3:8" x14ac:dyDescent="0.35">
      <c r="C71" t="s">
        <v>106</v>
      </c>
      <c r="D71" t="str">
        <f t="shared" si="1"/>
        <v>UAR 704Y</v>
      </c>
      <c r="E71" t="s">
        <v>104</v>
      </c>
      <c r="F71" t="s">
        <v>162</v>
      </c>
      <c r="G71">
        <v>0</v>
      </c>
      <c r="H71" s="6">
        <v>2566.306047</v>
      </c>
    </row>
    <row r="72" spans="3:8" x14ac:dyDescent="0.35">
      <c r="C72" t="s">
        <v>107</v>
      </c>
      <c r="D72" t="str">
        <f t="shared" si="1"/>
        <v>UAR 707(</v>
      </c>
      <c r="E72" t="s">
        <v>104</v>
      </c>
      <c r="F72" t="s">
        <v>157</v>
      </c>
      <c r="G72">
        <v>0</v>
      </c>
      <c r="H72" s="6">
        <v>1223.5622189999999</v>
      </c>
    </row>
    <row r="73" spans="3:8" x14ac:dyDescent="0.35">
      <c r="C73" t="s">
        <v>108</v>
      </c>
      <c r="D73" t="str">
        <f t="shared" si="1"/>
        <v>UAV 665Z</v>
      </c>
      <c r="E73" t="s">
        <v>104</v>
      </c>
      <c r="F73" t="s">
        <v>156</v>
      </c>
      <c r="H73" s="6">
        <v>1035.689842</v>
      </c>
    </row>
    <row r="74" spans="3:8" x14ac:dyDescent="0.35">
      <c r="C74" t="s">
        <v>109</v>
      </c>
      <c r="D74" t="str">
        <f t="shared" si="1"/>
        <v>UAZ 693X</v>
      </c>
      <c r="E74" t="s">
        <v>104</v>
      </c>
      <c r="F74" t="s">
        <v>161</v>
      </c>
      <c r="G74">
        <v>0</v>
      </c>
      <c r="H74" s="6">
        <v>646.34629800000005</v>
      </c>
    </row>
    <row r="75" spans="3:8" x14ac:dyDescent="0.35">
      <c r="C75" t="s">
        <v>110</v>
      </c>
      <c r="D75" t="str">
        <f t="shared" si="1"/>
        <v>UBA 037W</v>
      </c>
      <c r="E75" t="s">
        <v>104</v>
      </c>
      <c r="F75" t="s">
        <v>163</v>
      </c>
      <c r="G75">
        <v>0</v>
      </c>
      <c r="H75" s="6">
        <v>239.550545</v>
      </c>
    </row>
    <row r="76" spans="3:8" x14ac:dyDescent="0.35">
      <c r="C76" t="s">
        <v>113</v>
      </c>
      <c r="D76" t="str">
        <f t="shared" si="1"/>
        <v>UAV 660Z</v>
      </c>
      <c r="E76" t="s">
        <v>112</v>
      </c>
      <c r="F76" t="s">
        <v>156</v>
      </c>
      <c r="G76">
        <v>0</v>
      </c>
      <c r="H76" s="6">
        <v>6004.5364440000003</v>
      </c>
    </row>
    <row r="77" spans="3:8" x14ac:dyDescent="0.35">
      <c r="C77" t="s">
        <v>114</v>
      </c>
      <c r="D77" t="str">
        <f t="shared" si="1"/>
        <v>UBA 011W</v>
      </c>
      <c r="E77" t="s">
        <v>112</v>
      </c>
      <c r="F77" t="s">
        <v>163</v>
      </c>
      <c r="G77">
        <v>0</v>
      </c>
      <c r="H77" s="6">
        <v>195.10084499999999</v>
      </c>
    </row>
    <row r="78" spans="3:8" x14ac:dyDescent="0.35">
      <c r="C78" t="s">
        <v>117</v>
      </c>
      <c r="D78" t="str">
        <f t="shared" si="1"/>
        <v>UAJ 720X</v>
      </c>
      <c r="E78" t="s">
        <v>116</v>
      </c>
      <c r="F78" t="s">
        <v>161</v>
      </c>
      <c r="G78">
        <v>0</v>
      </c>
      <c r="H78" s="6">
        <v>3630.3059149999999</v>
      </c>
    </row>
    <row r="79" spans="3:8" x14ac:dyDescent="0.35">
      <c r="C79" t="s">
        <v>118</v>
      </c>
      <c r="D79" t="str">
        <f t="shared" si="1"/>
        <v>UAR 421Y</v>
      </c>
      <c r="E79" t="s">
        <v>116</v>
      </c>
      <c r="F79" t="s">
        <v>156</v>
      </c>
      <c r="G79">
        <v>0</v>
      </c>
      <c r="H79" s="6">
        <v>1141.371944</v>
      </c>
    </row>
    <row r="80" spans="3:8" x14ac:dyDescent="0.35">
      <c r="C80" t="s">
        <v>119</v>
      </c>
      <c r="D80" t="str">
        <f t="shared" si="1"/>
        <v>UAR 708Y</v>
      </c>
      <c r="E80" t="s">
        <v>116</v>
      </c>
      <c r="F80" t="s">
        <v>157</v>
      </c>
      <c r="G80">
        <v>0</v>
      </c>
      <c r="H80" s="6">
        <v>862.80157599999995</v>
      </c>
    </row>
    <row r="81" spans="3:8" x14ac:dyDescent="0.35">
      <c r="C81" t="s">
        <v>122</v>
      </c>
      <c r="D81" t="str">
        <f t="shared" si="1"/>
        <v>UAJ 732X</v>
      </c>
      <c r="E81" t="s">
        <v>121</v>
      </c>
      <c r="F81" t="s">
        <v>165</v>
      </c>
      <c r="G81">
        <v>0</v>
      </c>
      <c r="H81" s="6">
        <v>2979.648866</v>
      </c>
    </row>
    <row r="82" spans="3:8" x14ac:dyDescent="0.35">
      <c r="C82" t="s">
        <v>123</v>
      </c>
      <c r="D82" t="str">
        <f t="shared" si="1"/>
        <v>UAR 705Y</v>
      </c>
      <c r="E82" t="s">
        <v>121</v>
      </c>
      <c r="F82" t="s">
        <v>157</v>
      </c>
      <c r="G82">
        <v>0</v>
      </c>
      <c r="H82" s="6">
        <v>1289.7606470000001</v>
      </c>
    </row>
    <row r="83" spans="3:8" x14ac:dyDescent="0.35">
      <c r="C83" t="s">
        <v>124</v>
      </c>
      <c r="D83" t="str">
        <f t="shared" si="1"/>
        <v>UAY 096Z</v>
      </c>
      <c r="E83" t="s">
        <v>121</v>
      </c>
      <c r="F83" t="s">
        <v>163</v>
      </c>
      <c r="G83">
        <v>0</v>
      </c>
      <c r="H83" s="6">
        <v>536.94297800000004</v>
      </c>
    </row>
    <row r="84" spans="3:8" x14ac:dyDescent="0.35">
      <c r="C84" t="s">
        <v>125</v>
      </c>
      <c r="D84" t="str">
        <f t="shared" si="1"/>
        <v>UBD 559C</v>
      </c>
      <c r="E84" t="s">
        <v>121</v>
      </c>
      <c r="F84" t="s">
        <v>161</v>
      </c>
      <c r="G84">
        <v>0</v>
      </c>
      <c r="H84" s="6">
        <v>345.299893</v>
      </c>
    </row>
    <row r="85" spans="3:8" x14ac:dyDescent="0.35">
      <c r="C85" t="s">
        <v>128</v>
      </c>
      <c r="D85" t="str">
        <f t="shared" si="1"/>
        <v>UAR 634Y</v>
      </c>
      <c r="E85" t="s">
        <v>127</v>
      </c>
      <c r="F85" t="s">
        <v>165</v>
      </c>
      <c r="G85">
        <v>0</v>
      </c>
      <c r="H85" s="6">
        <v>3597.1980119999998</v>
      </c>
    </row>
    <row r="86" spans="3:8" x14ac:dyDescent="0.35">
      <c r="C86" t="s">
        <v>129</v>
      </c>
      <c r="D86" t="str">
        <f t="shared" si="1"/>
        <v>UBA 987R</v>
      </c>
      <c r="E86" t="s">
        <v>127</v>
      </c>
      <c r="F86" t="s">
        <v>168</v>
      </c>
      <c r="G86">
        <v>0</v>
      </c>
      <c r="H86" s="6">
        <v>1284.4409459999999</v>
      </c>
    </row>
    <row r="87" spans="3:8" x14ac:dyDescent="0.35">
      <c r="C87" t="s">
        <v>130</v>
      </c>
      <c r="D87" t="str">
        <f t="shared" si="1"/>
        <v>UBC 388B</v>
      </c>
      <c r="E87" t="s">
        <v>127</v>
      </c>
      <c r="F87" t="s">
        <v>156</v>
      </c>
      <c r="G87">
        <v>0</v>
      </c>
      <c r="H87" s="6">
        <v>34.593941000000001</v>
      </c>
    </row>
    <row r="88" spans="3:8" x14ac:dyDescent="0.35">
      <c r="C88" t="s">
        <v>133</v>
      </c>
      <c r="D88" t="str">
        <f t="shared" si="1"/>
        <v>UAR 417Y</v>
      </c>
      <c r="E88" t="s">
        <v>132</v>
      </c>
      <c r="F88" t="s">
        <v>156</v>
      </c>
      <c r="G88">
        <v>0</v>
      </c>
      <c r="H88" s="6">
        <v>1189.9689189999999</v>
      </c>
    </row>
    <row r="89" spans="3:8" x14ac:dyDescent="0.35">
      <c r="C89" t="s">
        <v>134</v>
      </c>
      <c r="D89" t="str">
        <f t="shared" si="1"/>
        <v>UAR 702Y</v>
      </c>
      <c r="E89" t="s">
        <v>132</v>
      </c>
      <c r="F89" t="s">
        <v>162</v>
      </c>
      <c r="G89">
        <v>0</v>
      </c>
      <c r="H89" s="6">
        <v>295.401545</v>
      </c>
    </row>
    <row r="90" spans="3:8" x14ac:dyDescent="0.35">
      <c r="C90" t="s">
        <v>135</v>
      </c>
      <c r="D90" t="str">
        <f t="shared" si="1"/>
        <v>UAZ 488X</v>
      </c>
      <c r="E90" t="s">
        <v>132</v>
      </c>
      <c r="F90" t="s">
        <v>161</v>
      </c>
      <c r="G90">
        <v>0</v>
      </c>
      <c r="H90" s="6">
        <v>19.821428999999998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C033-24BA-424D-8E1E-4BAA8FDC6DD8}">
  <dimension ref="A3:K20"/>
  <sheetViews>
    <sheetView workbookViewId="0">
      <selection activeCell="J6" sqref="J6"/>
    </sheetView>
  </sheetViews>
  <sheetFormatPr defaultRowHeight="14.5" x14ac:dyDescent="0.35"/>
  <cols>
    <col min="1" max="1" width="12.36328125" bestFit="1" customWidth="1"/>
    <col min="2" max="2" width="16.81640625" bestFit="1" customWidth="1"/>
    <col min="3" max="5" width="17.90625" bestFit="1" customWidth="1"/>
    <col min="7" max="7" width="19.08984375" bestFit="1" customWidth="1"/>
    <col min="8" max="8" width="19" bestFit="1" customWidth="1"/>
    <col min="9" max="9" width="17.90625" bestFit="1" customWidth="1"/>
    <col min="10" max="10" width="11.81640625" bestFit="1" customWidth="1"/>
    <col min="11" max="11" width="17.90625" bestFit="1" customWidth="1"/>
  </cols>
  <sheetData>
    <row r="3" spans="1:11" x14ac:dyDescent="0.35">
      <c r="A3" s="13" t="s">
        <v>169</v>
      </c>
      <c r="B3" t="s">
        <v>170</v>
      </c>
      <c r="C3" t="s">
        <v>171</v>
      </c>
      <c r="G3" s="2" t="s">
        <v>155</v>
      </c>
      <c r="H3" t="s">
        <v>152</v>
      </c>
      <c r="I3" t="s">
        <v>172</v>
      </c>
      <c r="J3" t="s">
        <v>140</v>
      </c>
      <c r="K3" t="s">
        <v>151</v>
      </c>
    </row>
    <row r="4" spans="1:11" x14ac:dyDescent="0.35">
      <c r="A4" s="14" t="s">
        <v>2</v>
      </c>
      <c r="B4">
        <v>59586.663162000004</v>
      </c>
      <c r="C4" s="15">
        <v>0.12925045759342271</v>
      </c>
      <c r="G4" t="s">
        <v>173</v>
      </c>
      <c r="H4">
        <v>11</v>
      </c>
      <c r="I4">
        <v>443.2</v>
      </c>
      <c r="J4">
        <v>152047.00257499996</v>
      </c>
      <c r="K4">
        <v>0.32980777267386507</v>
      </c>
    </row>
    <row r="5" spans="1:11" x14ac:dyDescent="0.35">
      <c r="A5" s="14" t="s">
        <v>9</v>
      </c>
      <c r="B5">
        <v>52236.419618999993</v>
      </c>
      <c r="C5" s="15">
        <v>0.11330691769804381</v>
      </c>
      <c r="G5" t="s">
        <v>156</v>
      </c>
      <c r="H5">
        <v>15</v>
      </c>
      <c r="I5">
        <v>0</v>
      </c>
      <c r="J5">
        <v>151695.65091899998</v>
      </c>
      <c r="K5">
        <v>0.32904564974392786</v>
      </c>
    </row>
    <row r="6" spans="1:11" x14ac:dyDescent="0.35">
      <c r="A6" s="14" t="s">
        <v>15</v>
      </c>
      <c r="B6">
        <v>44098.948566999999</v>
      </c>
      <c r="C6" s="15">
        <v>9.565578905093787E-2</v>
      </c>
      <c r="G6" t="s">
        <v>160</v>
      </c>
      <c r="H6">
        <v>9</v>
      </c>
      <c r="I6">
        <v>0</v>
      </c>
      <c r="J6">
        <v>86616.132372999986</v>
      </c>
      <c r="K6">
        <v>0.18788054490895176</v>
      </c>
    </row>
    <row r="7" spans="1:11" x14ac:dyDescent="0.35">
      <c r="A7" s="14" t="s">
        <v>20</v>
      </c>
      <c r="B7">
        <v>38357.407963999998</v>
      </c>
      <c r="C7" s="15">
        <v>8.3201714416629075E-2</v>
      </c>
      <c r="G7" t="s">
        <v>159</v>
      </c>
      <c r="H7">
        <v>5</v>
      </c>
      <c r="I7">
        <v>0</v>
      </c>
      <c r="J7">
        <v>36872.992493999991</v>
      </c>
      <c r="K7">
        <v>7.9981843247897283E-2</v>
      </c>
    </row>
    <row r="8" spans="1:11" x14ac:dyDescent="0.35">
      <c r="A8" s="14" t="s">
        <v>26</v>
      </c>
      <c r="B8">
        <v>38075.475372000001</v>
      </c>
      <c r="C8" s="15">
        <v>8.2590169574330574E-2</v>
      </c>
      <c r="G8" t="s">
        <v>158</v>
      </c>
      <c r="H8">
        <v>2</v>
      </c>
      <c r="I8">
        <v>0</v>
      </c>
      <c r="J8">
        <v>7475.5136409999996</v>
      </c>
      <c r="K8">
        <v>1.6215265423040227E-2</v>
      </c>
    </row>
    <row r="9" spans="1:11" x14ac:dyDescent="0.35">
      <c r="A9" s="14" t="s">
        <v>32</v>
      </c>
      <c r="B9">
        <v>36122.302466000001</v>
      </c>
      <c r="C9" s="15">
        <v>7.8353508575656497E-2</v>
      </c>
      <c r="G9" t="s">
        <v>166</v>
      </c>
      <c r="H9">
        <v>1</v>
      </c>
      <c r="I9">
        <v>0</v>
      </c>
      <c r="J9">
        <v>6245.0368589999998</v>
      </c>
      <c r="K9">
        <v>1.3546217037175821E-2</v>
      </c>
    </row>
    <row r="10" spans="1:11" x14ac:dyDescent="0.35">
      <c r="A10" s="14" t="s">
        <v>36</v>
      </c>
      <c r="B10">
        <v>33665.808169000004</v>
      </c>
      <c r="C10" s="15">
        <v>7.3025084476799368E-2</v>
      </c>
      <c r="G10" t="s">
        <v>162</v>
      </c>
      <c r="H10">
        <v>4</v>
      </c>
      <c r="I10">
        <v>0</v>
      </c>
      <c r="J10">
        <v>5513.4753559999999</v>
      </c>
      <c r="K10">
        <v>1.1959374378049002E-2</v>
      </c>
    </row>
    <row r="11" spans="1:11" x14ac:dyDescent="0.35">
      <c r="A11" s="14" t="s">
        <v>42</v>
      </c>
      <c r="B11">
        <v>22413.893476000001</v>
      </c>
      <c r="C11" s="15">
        <v>4.8618362473949205E-2</v>
      </c>
      <c r="G11" t="s">
        <v>157</v>
      </c>
      <c r="H11">
        <v>2</v>
      </c>
      <c r="I11">
        <v>0</v>
      </c>
      <c r="J11">
        <v>5142.1717740000004</v>
      </c>
      <c r="K11">
        <v>1.1153973381703529E-2</v>
      </c>
    </row>
    <row r="12" spans="1:11" x14ac:dyDescent="0.35">
      <c r="A12" s="14" t="s">
        <v>49</v>
      </c>
      <c r="B12">
        <v>21283.559739000004</v>
      </c>
      <c r="C12" s="15">
        <v>4.6166536092207749E-2</v>
      </c>
      <c r="G12" t="s">
        <v>164</v>
      </c>
      <c r="H12">
        <v>1</v>
      </c>
      <c r="I12">
        <v>0</v>
      </c>
      <c r="J12">
        <v>3774.747895</v>
      </c>
      <c r="K12">
        <v>8.1878706884814818E-3</v>
      </c>
    </row>
    <row r="13" spans="1:11" x14ac:dyDescent="0.35">
      <c r="A13" s="14" t="s">
        <v>57</v>
      </c>
      <c r="B13">
        <v>19765.003665999997</v>
      </c>
      <c r="C13" s="15">
        <v>4.2872609953351709E-2</v>
      </c>
      <c r="G13" t="s">
        <v>163</v>
      </c>
      <c r="H13">
        <v>4</v>
      </c>
      <c r="I13">
        <v>71.7</v>
      </c>
      <c r="J13">
        <v>2194.6745390000001</v>
      </c>
      <c r="K13">
        <v>4.7605063512816959E-3</v>
      </c>
    </row>
    <row r="14" spans="1:11" x14ac:dyDescent="0.35">
      <c r="A14" s="14" t="s">
        <v>63</v>
      </c>
      <c r="B14">
        <v>18932.404014000003</v>
      </c>
      <c r="C14" s="15">
        <v>4.106660370459516E-2</v>
      </c>
      <c r="G14" t="s">
        <v>165</v>
      </c>
      <c r="H14">
        <v>1</v>
      </c>
      <c r="I14">
        <v>0</v>
      </c>
      <c r="J14">
        <v>1783.4967380000001</v>
      </c>
      <c r="K14">
        <v>3.8686134995705558E-3</v>
      </c>
    </row>
    <row r="15" spans="1:11" x14ac:dyDescent="0.35">
      <c r="A15" s="14" t="s">
        <v>68</v>
      </c>
      <c r="B15">
        <v>18460.869314</v>
      </c>
      <c r="C15" s="15">
        <v>4.0043789663465154E-2</v>
      </c>
      <c r="G15" t="s">
        <v>161</v>
      </c>
      <c r="H15">
        <v>9</v>
      </c>
      <c r="I15">
        <v>0</v>
      </c>
      <c r="J15">
        <v>1527.6765170000001</v>
      </c>
      <c r="K15">
        <v>3.3137094510587929E-3</v>
      </c>
    </row>
    <row r="16" spans="1:11" x14ac:dyDescent="0.35">
      <c r="A16" s="14" t="s">
        <v>74</v>
      </c>
      <c r="B16">
        <v>17511.996709999996</v>
      </c>
      <c r="C16" s="15">
        <v>3.7985573751434097E-2</v>
      </c>
      <c r="G16" t="s">
        <v>167</v>
      </c>
      <c r="H16">
        <v>1</v>
      </c>
      <c r="I16">
        <v>0</v>
      </c>
      <c r="J16">
        <v>103.76515000000001</v>
      </c>
      <c r="K16">
        <v>2.2507877447823158E-4</v>
      </c>
    </row>
    <row r="17" spans="1:11" x14ac:dyDescent="0.35">
      <c r="A17" s="14" t="s">
        <v>82</v>
      </c>
      <c r="B17">
        <v>17307.849657999999</v>
      </c>
      <c r="C17" s="15">
        <v>3.7542754863999321E-2</v>
      </c>
      <c r="G17" t="s">
        <v>168</v>
      </c>
      <c r="H17">
        <v>1</v>
      </c>
      <c r="I17">
        <v>0</v>
      </c>
      <c r="J17">
        <v>24.701495999999999</v>
      </c>
      <c r="K17">
        <v>5.3580440518410458E-5</v>
      </c>
    </row>
    <row r="18" spans="1:11" x14ac:dyDescent="0.35">
      <c r="A18" s="14" t="s">
        <v>91</v>
      </c>
      <c r="B18">
        <v>12147.743778</v>
      </c>
      <c r="C18" s="15">
        <v>2.6349880304011537E-2</v>
      </c>
      <c r="G18" t="s">
        <v>137</v>
      </c>
      <c r="H18">
        <f>SUM(H4:H17)</f>
        <v>66</v>
      </c>
      <c r="I18">
        <v>514.9</v>
      </c>
      <c r="J18">
        <v>461017.03832600004</v>
      </c>
      <c r="K18">
        <v>1</v>
      </c>
    </row>
    <row r="19" spans="1:11" x14ac:dyDescent="0.35">
      <c r="A19" s="14" t="s">
        <v>96</v>
      </c>
      <c r="B19">
        <v>11050.692652</v>
      </c>
      <c r="C19" s="15">
        <v>2.3970247807166074E-2</v>
      </c>
    </row>
    <row r="20" spans="1:11" x14ac:dyDescent="0.35">
      <c r="A20" s="14" t="s">
        <v>137</v>
      </c>
      <c r="B20">
        <v>461017.03832600004</v>
      </c>
      <c r="C20" s="1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A7B5-AA80-4A23-A9CE-F0B047FF75FF}">
  <dimension ref="B1:D9"/>
  <sheetViews>
    <sheetView workbookViewId="0">
      <selection activeCell="J6" sqref="J6"/>
    </sheetView>
  </sheetViews>
  <sheetFormatPr defaultRowHeight="14.5" x14ac:dyDescent="0.35"/>
  <cols>
    <col min="2" max="2" width="18.81640625" bestFit="1" customWidth="1"/>
    <col min="3" max="3" width="17.6328125" bestFit="1" customWidth="1"/>
    <col min="4" max="4" width="19.08984375" bestFit="1" customWidth="1"/>
  </cols>
  <sheetData>
    <row r="1" spans="2:4" x14ac:dyDescent="0.35">
      <c r="B1" s="5" t="s">
        <v>145</v>
      </c>
      <c r="C1" s="5" t="s">
        <v>146</v>
      </c>
      <c r="D1" s="5" t="s">
        <v>147</v>
      </c>
    </row>
    <row r="2" spans="2:4" x14ac:dyDescent="0.35">
      <c r="B2" t="s">
        <v>18</v>
      </c>
      <c r="C2" t="s">
        <v>141</v>
      </c>
      <c r="D2">
        <v>106</v>
      </c>
    </row>
    <row r="3" spans="2:4" x14ac:dyDescent="0.35">
      <c r="B3" t="s">
        <v>18</v>
      </c>
      <c r="C3" t="s">
        <v>142</v>
      </c>
      <c r="D3">
        <v>72</v>
      </c>
    </row>
    <row r="4" spans="2:4" x14ac:dyDescent="0.35">
      <c r="B4" t="s">
        <v>18</v>
      </c>
      <c r="C4" t="s">
        <v>143</v>
      </c>
      <c r="D4">
        <v>122.2</v>
      </c>
    </row>
    <row r="5" spans="2:4" x14ac:dyDescent="0.35">
      <c r="B5" t="s">
        <v>18</v>
      </c>
      <c r="C5" t="s">
        <v>144</v>
      </c>
      <c r="D5">
        <v>143</v>
      </c>
    </row>
    <row r="6" spans="2:4" x14ac:dyDescent="0.35">
      <c r="B6" t="s">
        <v>39</v>
      </c>
      <c r="C6" t="s">
        <v>148</v>
      </c>
      <c r="D6">
        <v>47.5</v>
      </c>
    </row>
    <row r="7" spans="2:4" x14ac:dyDescent="0.35">
      <c r="B7" s="1" t="s">
        <v>154</v>
      </c>
      <c r="C7" s="12">
        <v>44740.246296296296</v>
      </c>
      <c r="D7" s="1">
        <v>24.2</v>
      </c>
    </row>
    <row r="8" spans="2:4" x14ac:dyDescent="0.35">
      <c r="B8" t="s">
        <v>176</v>
      </c>
      <c r="C8" s="16" t="s">
        <v>177</v>
      </c>
      <c r="D8">
        <v>33</v>
      </c>
    </row>
    <row r="9" spans="2:4" x14ac:dyDescent="0.35">
      <c r="C9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0998-99FC-412F-93BF-C7E6343CC2A4}">
  <dimension ref="B2:K91"/>
  <sheetViews>
    <sheetView workbookViewId="0">
      <selection activeCell="J6" sqref="J6"/>
    </sheetView>
  </sheetViews>
  <sheetFormatPr defaultRowHeight="14.5" x14ac:dyDescent="0.35"/>
  <cols>
    <col min="3" max="3" width="19.08984375" bestFit="1" customWidth="1"/>
    <col min="4" max="5" width="11.81640625" bestFit="1" customWidth="1"/>
    <col min="6" max="6" width="14.36328125" bestFit="1" customWidth="1"/>
    <col min="7" max="7" width="12.36328125" bestFit="1" customWidth="1"/>
    <col min="8" max="8" width="14.6328125" bestFit="1" customWidth="1"/>
    <col min="9" max="9" width="18" bestFit="1" customWidth="1"/>
    <col min="10" max="10" width="16.81640625" bestFit="1" customWidth="1"/>
    <col min="11" max="11" width="17.90625" bestFit="1" customWidth="1"/>
  </cols>
  <sheetData>
    <row r="2" spans="2:11" x14ac:dyDescent="0.35">
      <c r="B2" s="5" t="s">
        <v>185</v>
      </c>
      <c r="C2" s="5" t="s">
        <v>1</v>
      </c>
      <c r="D2" s="5" t="s">
        <v>184</v>
      </c>
      <c r="E2" s="5" t="s">
        <v>153</v>
      </c>
      <c r="F2" s="5" t="s">
        <v>140</v>
      </c>
      <c r="G2" s="13" t="s">
        <v>169</v>
      </c>
      <c r="H2" t="s">
        <v>182</v>
      </c>
      <c r="I2" t="s">
        <v>183</v>
      </c>
      <c r="J2" t="s">
        <v>170</v>
      </c>
      <c r="K2" t="s">
        <v>171</v>
      </c>
    </row>
    <row r="3" spans="2:11" x14ac:dyDescent="0.35">
      <c r="B3" t="s">
        <v>1</v>
      </c>
      <c r="C3" t="s">
        <v>13</v>
      </c>
      <c r="D3">
        <v>864.48231099999998</v>
      </c>
      <c r="E3">
        <v>0</v>
      </c>
      <c r="F3">
        <v>864.48231099999998</v>
      </c>
      <c r="G3" s="14" t="s">
        <v>186</v>
      </c>
      <c r="H3">
        <v>56</v>
      </c>
      <c r="I3">
        <v>443.2</v>
      </c>
      <c r="J3">
        <v>479433.03676000016</v>
      </c>
      <c r="K3" s="15">
        <v>0.95611001193345635</v>
      </c>
    </row>
    <row r="4" spans="2:11" x14ac:dyDescent="0.35">
      <c r="B4" t="s">
        <v>1</v>
      </c>
      <c r="C4" t="s">
        <v>21</v>
      </c>
      <c r="D4">
        <v>422.24277599999999</v>
      </c>
      <c r="E4">
        <v>0</v>
      </c>
      <c r="F4">
        <v>422.24277599999999</v>
      </c>
      <c r="G4" s="14" t="s">
        <v>1</v>
      </c>
      <c r="H4">
        <v>33</v>
      </c>
      <c r="I4">
        <v>104.7</v>
      </c>
      <c r="J4">
        <v>22008.252187999999</v>
      </c>
      <c r="K4" s="15">
        <v>4.3889988066543657E-2</v>
      </c>
    </row>
    <row r="5" spans="2:11" x14ac:dyDescent="0.35">
      <c r="B5" t="s">
        <v>1</v>
      </c>
      <c r="C5" t="s">
        <v>30</v>
      </c>
      <c r="D5">
        <v>23.312173000000001</v>
      </c>
      <c r="E5">
        <v>0</v>
      </c>
      <c r="F5">
        <v>23.312173000000001</v>
      </c>
      <c r="G5" s="14" t="s">
        <v>137</v>
      </c>
      <c r="H5">
        <v>89</v>
      </c>
      <c r="I5">
        <v>547.9</v>
      </c>
      <c r="J5">
        <v>501441.28894800018</v>
      </c>
      <c r="K5" s="15">
        <v>1</v>
      </c>
    </row>
    <row r="6" spans="2:11" x14ac:dyDescent="0.35">
      <c r="B6" t="s">
        <v>1</v>
      </c>
      <c r="C6" t="s">
        <v>39</v>
      </c>
      <c r="D6">
        <v>1468.083603</v>
      </c>
      <c r="E6">
        <v>47.5</v>
      </c>
      <c r="F6">
        <v>1420.583603</v>
      </c>
    </row>
    <row r="7" spans="2:11" x14ac:dyDescent="0.35">
      <c r="B7" t="s">
        <v>1</v>
      </c>
      <c r="C7" t="s">
        <v>40</v>
      </c>
      <c r="D7">
        <v>35.283019000000003</v>
      </c>
      <c r="E7">
        <v>0</v>
      </c>
      <c r="F7">
        <v>35.283019000000003</v>
      </c>
    </row>
    <row r="8" spans="2:11" x14ac:dyDescent="0.35">
      <c r="B8" t="s">
        <v>1</v>
      </c>
      <c r="C8" t="s">
        <v>45</v>
      </c>
      <c r="D8">
        <v>388.143124</v>
      </c>
      <c r="E8">
        <v>0</v>
      </c>
      <c r="F8">
        <v>388.143124</v>
      </c>
    </row>
    <row r="9" spans="2:11" x14ac:dyDescent="0.35">
      <c r="B9" t="s">
        <v>1</v>
      </c>
      <c r="C9" t="s">
        <v>52</v>
      </c>
      <c r="D9">
        <v>1025.2150690000001</v>
      </c>
      <c r="E9">
        <v>0</v>
      </c>
      <c r="F9">
        <v>1025.2150690000001</v>
      </c>
      <c r="G9" s="2" t="s">
        <v>187</v>
      </c>
      <c r="H9" s="2" t="s">
        <v>152</v>
      </c>
      <c r="I9" s="2" t="s">
        <v>153</v>
      </c>
      <c r="J9" s="2" t="s">
        <v>140</v>
      </c>
      <c r="K9" s="2" t="s">
        <v>188</v>
      </c>
    </row>
    <row r="10" spans="2:11" x14ac:dyDescent="0.35">
      <c r="B10" t="s">
        <v>1</v>
      </c>
      <c r="C10" t="s">
        <v>54</v>
      </c>
      <c r="D10">
        <v>372.09926200000001</v>
      </c>
      <c r="E10">
        <v>0</v>
      </c>
      <c r="F10">
        <v>372.09926200000001</v>
      </c>
      <c r="G10" s="1" t="s">
        <v>186</v>
      </c>
      <c r="H10" s="1">
        <v>56</v>
      </c>
      <c r="I10" s="1">
        <v>443.2</v>
      </c>
      <c r="J10" s="3">
        <v>479433.03676000016</v>
      </c>
      <c r="K10" s="9">
        <v>0.95611001193345635</v>
      </c>
    </row>
    <row r="11" spans="2:11" x14ac:dyDescent="0.35">
      <c r="B11" t="s">
        <v>1</v>
      </c>
      <c r="C11" t="s">
        <v>55</v>
      </c>
      <c r="D11">
        <v>179.13711499999999</v>
      </c>
      <c r="E11">
        <v>0</v>
      </c>
      <c r="F11">
        <v>179.13711499999999</v>
      </c>
      <c r="G11" s="1" t="s">
        <v>1</v>
      </c>
      <c r="H11" s="1">
        <v>33</v>
      </c>
      <c r="I11" s="1">
        <v>104.7</v>
      </c>
      <c r="J11" s="3">
        <v>22008.252187999999</v>
      </c>
      <c r="K11" s="9">
        <v>4.3889988066543657E-2</v>
      </c>
    </row>
    <row r="12" spans="2:11" x14ac:dyDescent="0.35">
      <c r="B12" t="s">
        <v>1</v>
      </c>
      <c r="C12" t="s">
        <v>60</v>
      </c>
      <c r="D12">
        <v>56.923206999999998</v>
      </c>
      <c r="E12">
        <v>0</v>
      </c>
      <c r="F12">
        <v>56.923206999999998</v>
      </c>
      <c r="G12" s="2" t="s">
        <v>137</v>
      </c>
      <c r="H12" s="2">
        <v>89</v>
      </c>
      <c r="I12" s="2">
        <v>547.9</v>
      </c>
      <c r="J12" s="4">
        <v>501441.28894800018</v>
      </c>
      <c r="K12" s="10">
        <v>1</v>
      </c>
    </row>
    <row r="13" spans="2:11" x14ac:dyDescent="0.35">
      <c r="B13" t="s">
        <v>1</v>
      </c>
      <c r="C13" t="s">
        <v>61</v>
      </c>
      <c r="D13">
        <v>38.568835999999997</v>
      </c>
      <c r="E13">
        <v>0</v>
      </c>
      <c r="F13">
        <v>38.568835999999997</v>
      </c>
    </row>
    <row r="14" spans="2:11" x14ac:dyDescent="0.35">
      <c r="B14" t="s">
        <v>1</v>
      </c>
      <c r="C14" t="s">
        <v>66</v>
      </c>
      <c r="D14">
        <v>6245.0368589999998</v>
      </c>
      <c r="E14">
        <v>0</v>
      </c>
      <c r="F14">
        <v>6245.0368589999998</v>
      </c>
    </row>
    <row r="15" spans="2:11" x14ac:dyDescent="0.35">
      <c r="B15" t="s">
        <v>1</v>
      </c>
      <c r="C15" t="s">
        <v>65</v>
      </c>
      <c r="D15">
        <v>33.620997000000003</v>
      </c>
      <c r="E15">
        <v>0</v>
      </c>
      <c r="F15">
        <v>33.620997000000003</v>
      </c>
    </row>
    <row r="16" spans="2:11" x14ac:dyDescent="0.35">
      <c r="B16" t="s">
        <v>1</v>
      </c>
      <c r="C16" t="s">
        <v>71</v>
      </c>
      <c r="D16">
        <v>132.614497</v>
      </c>
      <c r="E16">
        <v>0</v>
      </c>
      <c r="F16">
        <v>132.614497</v>
      </c>
    </row>
    <row r="17" spans="2:6" x14ac:dyDescent="0.35">
      <c r="B17" t="s">
        <v>1</v>
      </c>
      <c r="C17" t="s">
        <v>70</v>
      </c>
      <c r="D17">
        <v>113.044746</v>
      </c>
      <c r="E17">
        <v>0</v>
      </c>
      <c r="F17">
        <v>113.044746</v>
      </c>
    </row>
    <row r="18" spans="2:6" x14ac:dyDescent="0.35">
      <c r="B18" t="s">
        <v>1</v>
      </c>
      <c r="C18" t="s">
        <v>77</v>
      </c>
      <c r="D18">
        <v>109.830969</v>
      </c>
      <c r="E18">
        <v>0</v>
      </c>
      <c r="F18">
        <v>109.830969</v>
      </c>
    </row>
    <row r="19" spans="2:6" x14ac:dyDescent="0.35">
      <c r="B19" t="s">
        <v>1</v>
      </c>
      <c r="C19" t="s">
        <v>79</v>
      </c>
      <c r="D19">
        <v>103.76515000000001</v>
      </c>
      <c r="E19">
        <v>0</v>
      </c>
      <c r="F19">
        <v>103.76515000000001</v>
      </c>
    </row>
    <row r="20" spans="2:6" x14ac:dyDescent="0.35">
      <c r="B20" t="s">
        <v>1</v>
      </c>
      <c r="C20" t="s">
        <v>78</v>
      </c>
      <c r="D20">
        <v>38.048549999999999</v>
      </c>
      <c r="E20">
        <v>24.2</v>
      </c>
      <c r="F20">
        <v>13.848549999999999</v>
      </c>
    </row>
    <row r="21" spans="2:6" x14ac:dyDescent="0.35">
      <c r="B21" t="s">
        <v>1</v>
      </c>
      <c r="C21" t="s">
        <v>83</v>
      </c>
      <c r="D21">
        <v>3933.403014</v>
      </c>
      <c r="E21">
        <v>0</v>
      </c>
      <c r="F21">
        <v>3933.403014</v>
      </c>
    </row>
    <row r="22" spans="2:6" x14ac:dyDescent="0.35">
      <c r="B22" t="s">
        <v>1</v>
      </c>
      <c r="C22" t="s">
        <v>87</v>
      </c>
      <c r="D22">
        <v>1112.0110979999999</v>
      </c>
      <c r="E22">
        <v>0</v>
      </c>
      <c r="F22">
        <v>1112.0110979999999</v>
      </c>
    </row>
    <row r="23" spans="2:6" x14ac:dyDescent="0.35">
      <c r="B23" t="s">
        <v>1</v>
      </c>
      <c r="C23" t="s">
        <v>86</v>
      </c>
      <c r="D23">
        <v>186.51788999999999</v>
      </c>
      <c r="E23">
        <v>0</v>
      </c>
      <c r="F23">
        <v>186.51788999999999</v>
      </c>
    </row>
    <row r="24" spans="2:6" x14ac:dyDescent="0.35">
      <c r="B24" t="s">
        <v>1</v>
      </c>
      <c r="C24" t="s">
        <v>88</v>
      </c>
      <c r="D24">
        <v>24.701495999999999</v>
      </c>
      <c r="E24">
        <v>0</v>
      </c>
      <c r="F24">
        <v>24.701495999999999</v>
      </c>
    </row>
    <row r="25" spans="2:6" x14ac:dyDescent="0.35">
      <c r="B25" t="s">
        <v>1</v>
      </c>
      <c r="C25" t="s">
        <v>102</v>
      </c>
      <c r="D25">
        <v>995.31753500000002</v>
      </c>
      <c r="E25">
        <v>33</v>
      </c>
      <c r="F25">
        <v>962.31753500000002</v>
      </c>
    </row>
    <row r="26" spans="2:6" x14ac:dyDescent="0.35">
      <c r="B26" t="s">
        <v>1</v>
      </c>
      <c r="C26" t="s">
        <v>106</v>
      </c>
      <c r="D26">
        <v>1035.689842</v>
      </c>
      <c r="F26">
        <v>1035.689842</v>
      </c>
    </row>
    <row r="27" spans="2:6" x14ac:dyDescent="0.35">
      <c r="B27" t="s">
        <v>1</v>
      </c>
      <c r="C27" t="s">
        <v>109</v>
      </c>
      <c r="D27">
        <v>646.34629800000005</v>
      </c>
      <c r="E27">
        <v>0</v>
      </c>
      <c r="F27">
        <v>646.34629800000005</v>
      </c>
    </row>
    <row r="28" spans="2:6" x14ac:dyDescent="0.35">
      <c r="B28" t="s">
        <v>1</v>
      </c>
      <c r="C28" t="s">
        <v>110</v>
      </c>
      <c r="D28">
        <v>239.550545</v>
      </c>
      <c r="E28">
        <v>0</v>
      </c>
      <c r="F28">
        <v>239.550545</v>
      </c>
    </row>
    <row r="29" spans="2:6" x14ac:dyDescent="0.35">
      <c r="B29" t="s">
        <v>1</v>
      </c>
      <c r="C29" t="s">
        <v>114</v>
      </c>
      <c r="D29">
        <v>195.10084499999999</v>
      </c>
      <c r="E29">
        <v>0</v>
      </c>
      <c r="F29">
        <v>195.10084499999999</v>
      </c>
    </row>
    <row r="30" spans="2:6" x14ac:dyDescent="0.35">
      <c r="B30" t="s">
        <v>1</v>
      </c>
      <c r="C30" t="s">
        <v>117</v>
      </c>
      <c r="D30">
        <v>862.80157599999995</v>
      </c>
      <c r="E30">
        <v>0</v>
      </c>
      <c r="F30">
        <v>862.80157599999995</v>
      </c>
    </row>
    <row r="31" spans="2:6" x14ac:dyDescent="0.35">
      <c r="B31" t="s">
        <v>1</v>
      </c>
      <c r="C31" t="s">
        <v>125</v>
      </c>
      <c r="D31">
        <v>536.94297800000004</v>
      </c>
      <c r="E31">
        <v>0</v>
      </c>
      <c r="F31">
        <v>536.94297800000004</v>
      </c>
    </row>
    <row r="32" spans="2:6" x14ac:dyDescent="0.35">
      <c r="B32" t="s">
        <v>1</v>
      </c>
      <c r="C32" t="s">
        <v>124</v>
      </c>
      <c r="D32">
        <v>345.299893</v>
      </c>
      <c r="E32">
        <v>0</v>
      </c>
      <c r="F32">
        <v>345.299893</v>
      </c>
    </row>
    <row r="33" spans="2:6" x14ac:dyDescent="0.35">
      <c r="B33" t="s">
        <v>1</v>
      </c>
      <c r="C33" t="s">
        <v>129</v>
      </c>
      <c r="D33">
        <v>34.593941000000001</v>
      </c>
      <c r="E33">
        <v>0</v>
      </c>
      <c r="F33">
        <v>34.593941000000001</v>
      </c>
    </row>
    <row r="34" spans="2:6" x14ac:dyDescent="0.35">
      <c r="B34" t="s">
        <v>1</v>
      </c>
      <c r="C34" t="s">
        <v>134</v>
      </c>
      <c r="D34">
        <v>295.401545</v>
      </c>
      <c r="E34">
        <v>0</v>
      </c>
      <c r="F34">
        <v>295.401545</v>
      </c>
    </row>
    <row r="35" spans="2:6" x14ac:dyDescent="0.35">
      <c r="B35" t="s">
        <v>1</v>
      </c>
      <c r="C35" t="s">
        <v>135</v>
      </c>
      <c r="D35">
        <v>19.821428999999998</v>
      </c>
      <c r="E35">
        <v>0</v>
      </c>
      <c r="F35">
        <v>19.821428999999998</v>
      </c>
    </row>
    <row r="36" spans="2:6" x14ac:dyDescent="0.35">
      <c r="B36" t="s">
        <v>186</v>
      </c>
      <c r="C36" t="s">
        <v>4</v>
      </c>
      <c r="D36">
        <v>33924.468128</v>
      </c>
      <c r="E36">
        <v>0</v>
      </c>
      <c r="F36">
        <v>33924.468128</v>
      </c>
    </row>
    <row r="37" spans="2:6" x14ac:dyDescent="0.35">
      <c r="B37" t="s">
        <v>186</v>
      </c>
      <c r="C37" t="s">
        <v>6</v>
      </c>
      <c r="D37">
        <v>10466.827206</v>
      </c>
      <c r="E37">
        <v>0</v>
      </c>
      <c r="F37">
        <v>10466.827206</v>
      </c>
    </row>
    <row r="38" spans="2:6" x14ac:dyDescent="0.35">
      <c r="B38" t="s">
        <v>186</v>
      </c>
      <c r="C38" t="s">
        <v>7</v>
      </c>
      <c r="D38">
        <v>7132.938588</v>
      </c>
      <c r="E38">
        <v>0</v>
      </c>
      <c r="F38">
        <v>7132.938588</v>
      </c>
    </row>
    <row r="39" spans="2:6" x14ac:dyDescent="0.35">
      <c r="B39" t="s">
        <v>186</v>
      </c>
      <c r="C39" t="s">
        <v>5</v>
      </c>
      <c r="D39">
        <v>4525.1717550000003</v>
      </c>
      <c r="E39">
        <v>0</v>
      </c>
      <c r="F39">
        <v>4525.1717550000003</v>
      </c>
    </row>
    <row r="40" spans="2:6" x14ac:dyDescent="0.35">
      <c r="B40" t="s">
        <v>186</v>
      </c>
      <c r="C40" t="s">
        <v>3</v>
      </c>
      <c r="D40">
        <v>3537.2574850000001</v>
      </c>
      <c r="E40">
        <v>0</v>
      </c>
      <c r="F40">
        <v>3537.2574850000001</v>
      </c>
    </row>
    <row r="41" spans="2:6" x14ac:dyDescent="0.35">
      <c r="B41" t="s">
        <v>186</v>
      </c>
      <c r="C41" t="s">
        <v>12</v>
      </c>
      <c r="D41">
        <v>26470.130835</v>
      </c>
      <c r="E41">
        <v>0</v>
      </c>
      <c r="F41">
        <v>26470.130835</v>
      </c>
    </row>
    <row r="42" spans="2:6" x14ac:dyDescent="0.35">
      <c r="B42" t="s">
        <v>186</v>
      </c>
      <c r="C42" t="s">
        <v>11</v>
      </c>
      <c r="D42">
        <v>16408.512911999998</v>
      </c>
      <c r="E42">
        <v>0</v>
      </c>
      <c r="F42">
        <v>16408.512911999998</v>
      </c>
    </row>
    <row r="43" spans="2:6" x14ac:dyDescent="0.35">
      <c r="B43" t="s">
        <v>186</v>
      </c>
      <c r="C43" t="s">
        <v>10</v>
      </c>
      <c r="D43">
        <v>8493.2935610000004</v>
      </c>
      <c r="E43">
        <v>0</v>
      </c>
      <c r="F43">
        <v>8493.2935610000004</v>
      </c>
    </row>
    <row r="44" spans="2:6" x14ac:dyDescent="0.35">
      <c r="B44" t="s">
        <v>186</v>
      </c>
      <c r="C44" t="s">
        <v>17</v>
      </c>
      <c r="D44">
        <v>29613.230842000001</v>
      </c>
      <c r="E44">
        <v>0</v>
      </c>
      <c r="F44">
        <v>29613.230842000001</v>
      </c>
    </row>
    <row r="45" spans="2:6" x14ac:dyDescent="0.35">
      <c r="B45" t="s">
        <v>186</v>
      </c>
      <c r="C45" t="s">
        <v>18</v>
      </c>
      <c r="D45">
        <v>10160.76944</v>
      </c>
      <c r="E45">
        <v>443.2</v>
      </c>
      <c r="F45">
        <v>9717.5694399999993</v>
      </c>
    </row>
    <row r="46" spans="2:6" x14ac:dyDescent="0.35">
      <c r="B46" t="s">
        <v>186</v>
      </c>
      <c r="C46" t="s">
        <v>16</v>
      </c>
      <c r="D46">
        <v>4768.1482850000002</v>
      </c>
      <c r="E46">
        <v>0</v>
      </c>
      <c r="F46">
        <v>4768.1482850000002</v>
      </c>
    </row>
    <row r="47" spans="2:6" x14ac:dyDescent="0.35">
      <c r="B47" t="s">
        <v>186</v>
      </c>
      <c r="C47" t="s">
        <v>24</v>
      </c>
      <c r="D47">
        <v>18497.831324999999</v>
      </c>
      <c r="E47">
        <v>0</v>
      </c>
      <c r="F47">
        <v>18497.831324999999</v>
      </c>
    </row>
    <row r="48" spans="2:6" x14ac:dyDescent="0.35">
      <c r="B48" t="s">
        <v>186</v>
      </c>
      <c r="C48" t="s">
        <v>23</v>
      </c>
      <c r="D48">
        <v>11517.086348999999</v>
      </c>
      <c r="E48">
        <v>0</v>
      </c>
      <c r="F48">
        <v>11517.086348999999</v>
      </c>
    </row>
    <row r="49" spans="2:6" x14ac:dyDescent="0.35">
      <c r="B49" t="s">
        <v>186</v>
      </c>
      <c r="C49" t="s">
        <v>22</v>
      </c>
      <c r="D49">
        <v>7920.2475139999997</v>
      </c>
      <c r="E49">
        <v>0</v>
      </c>
      <c r="F49">
        <v>7920.2475139999997</v>
      </c>
    </row>
    <row r="50" spans="2:6" x14ac:dyDescent="0.35">
      <c r="B50" t="s">
        <v>186</v>
      </c>
      <c r="C50" t="s">
        <v>29</v>
      </c>
      <c r="D50">
        <v>22897.163913</v>
      </c>
      <c r="E50">
        <v>0</v>
      </c>
      <c r="F50">
        <v>22897.163913</v>
      </c>
    </row>
    <row r="51" spans="2:6" x14ac:dyDescent="0.35">
      <c r="B51" t="s">
        <v>186</v>
      </c>
      <c r="C51" t="s">
        <v>28</v>
      </c>
      <c r="D51">
        <v>7707.6235500000003</v>
      </c>
      <c r="E51">
        <v>0</v>
      </c>
      <c r="F51">
        <v>7707.6235500000003</v>
      </c>
    </row>
    <row r="52" spans="2:6" x14ac:dyDescent="0.35">
      <c r="B52" t="s">
        <v>186</v>
      </c>
      <c r="C52" t="s">
        <v>27</v>
      </c>
      <c r="D52">
        <v>7447.375736</v>
      </c>
      <c r="E52">
        <v>0</v>
      </c>
      <c r="F52">
        <v>7447.375736</v>
      </c>
    </row>
    <row r="53" spans="2:6" x14ac:dyDescent="0.35">
      <c r="B53" t="s">
        <v>186</v>
      </c>
      <c r="C53" t="s">
        <v>34</v>
      </c>
      <c r="D53">
        <v>31511.165250999999</v>
      </c>
      <c r="E53">
        <v>0</v>
      </c>
      <c r="F53">
        <v>31511.165250999999</v>
      </c>
    </row>
    <row r="54" spans="2:6" x14ac:dyDescent="0.35">
      <c r="B54" t="s">
        <v>186</v>
      </c>
      <c r="C54" t="s">
        <v>33</v>
      </c>
      <c r="D54">
        <v>4611.1372149999997</v>
      </c>
      <c r="E54">
        <v>0</v>
      </c>
      <c r="F54">
        <v>4611.1372149999997</v>
      </c>
    </row>
    <row r="55" spans="2:6" x14ac:dyDescent="0.35">
      <c r="B55" t="s">
        <v>186</v>
      </c>
      <c r="C55" t="s">
        <v>37</v>
      </c>
      <c r="D55">
        <v>30127.68244</v>
      </c>
      <c r="E55">
        <v>0</v>
      </c>
      <c r="F55">
        <v>30127.68244</v>
      </c>
    </row>
    <row r="56" spans="2:6" x14ac:dyDescent="0.35">
      <c r="B56" t="s">
        <v>186</v>
      </c>
      <c r="C56" t="s">
        <v>38</v>
      </c>
      <c r="D56">
        <v>2082.2591069999999</v>
      </c>
      <c r="E56">
        <v>0</v>
      </c>
      <c r="F56">
        <v>2082.2591069999999</v>
      </c>
    </row>
    <row r="57" spans="2:6" x14ac:dyDescent="0.35">
      <c r="B57" t="s">
        <v>186</v>
      </c>
      <c r="C57" t="s">
        <v>43</v>
      </c>
      <c r="D57">
        <v>6517.5287259999996</v>
      </c>
      <c r="E57">
        <v>0</v>
      </c>
      <c r="F57">
        <v>6517.5287259999996</v>
      </c>
    </row>
    <row r="58" spans="2:6" x14ac:dyDescent="0.35">
      <c r="B58" t="s">
        <v>186</v>
      </c>
      <c r="C58" t="s">
        <v>44</v>
      </c>
      <c r="D58">
        <v>3938.2561559999999</v>
      </c>
      <c r="E58">
        <v>0</v>
      </c>
      <c r="F58">
        <v>3938.2561559999999</v>
      </c>
    </row>
    <row r="59" spans="2:6" x14ac:dyDescent="0.35">
      <c r="B59" t="s">
        <v>186</v>
      </c>
      <c r="C59" t="s">
        <v>46</v>
      </c>
      <c r="D59">
        <v>3774.747895</v>
      </c>
      <c r="E59">
        <v>0</v>
      </c>
      <c r="F59">
        <v>3774.747895</v>
      </c>
    </row>
    <row r="60" spans="2:6" x14ac:dyDescent="0.35">
      <c r="B60" t="s">
        <v>186</v>
      </c>
      <c r="C60" t="s">
        <v>47</v>
      </c>
      <c r="D60">
        <v>7795.2175749999997</v>
      </c>
      <c r="E60">
        <v>0</v>
      </c>
      <c r="F60">
        <v>7795.2175749999997</v>
      </c>
    </row>
    <row r="61" spans="2:6" x14ac:dyDescent="0.35">
      <c r="B61" t="s">
        <v>186</v>
      </c>
      <c r="C61" t="s">
        <v>53</v>
      </c>
      <c r="D61">
        <v>17230.062847000001</v>
      </c>
      <c r="E61">
        <v>0</v>
      </c>
      <c r="F61">
        <v>17230.062847000001</v>
      </c>
    </row>
    <row r="62" spans="2:6" x14ac:dyDescent="0.35">
      <c r="B62" t="s">
        <v>186</v>
      </c>
      <c r="C62" t="s">
        <v>51</v>
      </c>
      <c r="D62">
        <v>1783.4967380000001</v>
      </c>
      <c r="E62">
        <v>0</v>
      </c>
      <c r="F62">
        <v>1783.4967380000001</v>
      </c>
    </row>
    <row r="63" spans="2:6" x14ac:dyDescent="0.35">
      <c r="B63" t="s">
        <v>186</v>
      </c>
      <c r="C63" t="s">
        <v>50</v>
      </c>
      <c r="D63">
        <v>693.54870800000003</v>
      </c>
      <c r="E63">
        <v>0</v>
      </c>
      <c r="F63">
        <v>693.54870800000003</v>
      </c>
    </row>
    <row r="64" spans="2:6" x14ac:dyDescent="0.35">
      <c r="B64" t="s">
        <v>186</v>
      </c>
      <c r="C64" t="s">
        <v>59</v>
      </c>
      <c r="D64">
        <v>14650.690452999999</v>
      </c>
      <c r="E64">
        <v>0</v>
      </c>
      <c r="F64">
        <v>14650.690452999999</v>
      </c>
    </row>
    <row r="65" spans="2:6" x14ac:dyDescent="0.35">
      <c r="B65" t="s">
        <v>186</v>
      </c>
      <c r="C65" t="s">
        <v>58</v>
      </c>
      <c r="D65">
        <v>5018.8211700000002</v>
      </c>
      <c r="E65">
        <v>0</v>
      </c>
      <c r="F65">
        <v>5018.8211700000002</v>
      </c>
    </row>
    <row r="66" spans="2:6" x14ac:dyDescent="0.35">
      <c r="B66" t="s">
        <v>186</v>
      </c>
      <c r="C66" t="s">
        <v>64</v>
      </c>
      <c r="D66">
        <v>12653.746158</v>
      </c>
      <c r="E66">
        <v>0</v>
      </c>
      <c r="F66">
        <v>12653.746158</v>
      </c>
    </row>
    <row r="67" spans="2:6" x14ac:dyDescent="0.35">
      <c r="B67" t="s">
        <v>186</v>
      </c>
      <c r="C67" t="s">
        <v>69</v>
      </c>
      <c r="D67">
        <v>10347.589814999999</v>
      </c>
      <c r="E67">
        <v>0</v>
      </c>
      <c r="F67">
        <v>10347.589814999999</v>
      </c>
    </row>
    <row r="68" spans="2:6" x14ac:dyDescent="0.35">
      <c r="B68" t="s">
        <v>186</v>
      </c>
      <c r="C68" t="s">
        <v>72</v>
      </c>
      <c r="D68">
        <v>7867.6202560000002</v>
      </c>
      <c r="E68">
        <v>0</v>
      </c>
      <c r="F68">
        <v>7867.6202560000002</v>
      </c>
    </row>
    <row r="69" spans="2:6" x14ac:dyDescent="0.35">
      <c r="B69" t="s">
        <v>186</v>
      </c>
      <c r="C69" t="s">
        <v>76</v>
      </c>
      <c r="D69">
        <v>14292.854535</v>
      </c>
      <c r="E69">
        <v>0</v>
      </c>
      <c r="F69">
        <v>14292.854535</v>
      </c>
    </row>
    <row r="70" spans="2:6" x14ac:dyDescent="0.35">
      <c r="B70" t="s">
        <v>186</v>
      </c>
      <c r="C70" t="s">
        <v>75</v>
      </c>
      <c r="D70">
        <v>1649.7537769999999</v>
      </c>
      <c r="E70">
        <v>0</v>
      </c>
      <c r="F70">
        <v>1649.7537769999999</v>
      </c>
    </row>
    <row r="71" spans="2:6" x14ac:dyDescent="0.35">
      <c r="B71" t="s">
        <v>186</v>
      </c>
      <c r="C71" t="s">
        <v>80</v>
      </c>
      <c r="D71">
        <v>1341.9437290000001</v>
      </c>
      <c r="E71">
        <v>0</v>
      </c>
      <c r="F71">
        <v>1341.9437290000001</v>
      </c>
    </row>
    <row r="72" spans="2:6" x14ac:dyDescent="0.35">
      <c r="B72" t="s">
        <v>186</v>
      </c>
      <c r="C72" t="s">
        <v>85</v>
      </c>
      <c r="D72">
        <v>7784.7278489999999</v>
      </c>
      <c r="E72">
        <v>0</v>
      </c>
      <c r="F72">
        <v>7784.7278489999999</v>
      </c>
    </row>
    <row r="73" spans="2:6" x14ac:dyDescent="0.35">
      <c r="B73" t="s">
        <v>186</v>
      </c>
      <c r="C73" t="s">
        <v>89</v>
      </c>
      <c r="D73">
        <v>3649.488292</v>
      </c>
      <c r="E73">
        <v>0</v>
      </c>
      <c r="F73">
        <v>3649.488292</v>
      </c>
    </row>
    <row r="74" spans="2:6" x14ac:dyDescent="0.35">
      <c r="B74" t="s">
        <v>186</v>
      </c>
      <c r="C74" t="s">
        <v>84</v>
      </c>
      <c r="D74">
        <v>617.00001899999995</v>
      </c>
      <c r="E74">
        <v>0</v>
      </c>
      <c r="F74">
        <v>617.00001899999995</v>
      </c>
    </row>
    <row r="75" spans="2:6" x14ac:dyDescent="0.35">
      <c r="B75" t="s">
        <v>186</v>
      </c>
      <c r="C75" t="s">
        <v>94</v>
      </c>
      <c r="D75">
        <v>5420.3703429999996</v>
      </c>
      <c r="E75">
        <v>0</v>
      </c>
      <c r="F75">
        <v>5420.3703429999996</v>
      </c>
    </row>
    <row r="76" spans="2:6" x14ac:dyDescent="0.35">
      <c r="B76" t="s">
        <v>186</v>
      </c>
      <c r="C76" t="s">
        <v>92</v>
      </c>
      <c r="D76">
        <v>3447.1025549999999</v>
      </c>
      <c r="E76">
        <v>0</v>
      </c>
      <c r="F76">
        <v>3447.1025549999999</v>
      </c>
    </row>
    <row r="77" spans="2:6" x14ac:dyDescent="0.35">
      <c r="B77" t="s">
        <v>186</v>
      </c>
      <c r="C77" t="s">
        <v>93</v>
      </c>
      <c r="D77">
        <v>3280.27088</v>
      </c>
      <c r="E77">
        <v>0</v>
      </c>
      <c r="F77">
        <v>3280.27088</v>
      </c>
    </row>
    <row r="78" spans="2:6" x14ac:dyDescent="0.35">
      <c r="B78" t="s">
        <v>186</v>
      </c>
      <c r="C78" t="s">
        <v>98</v>
      </c>
      <c r="D78">
        <v>6766.0236759999998</v>
      </c>
      <c r="E78">
        <v>0</v>
      </c>
      <c r="F78">
        <v>6766.0236759999998</v>
      </c>
    </row>
    <row r="79" spans="2:6" x14ac:dyDescent="0.35">
      <c r="B79" t="s">
        <v>186</v>
      </c>
      <c r="C79" t="s">
        <v>97</v>
      </c>
      <c r="D79">
        <v>4284.6689759999999</v>
      </c>
      <c r="E79">
        <v>0</v>
      </c>
      <c r="F79">
        <v>4284.6689759999999</v>
      </c>
    </row>
    <row r="80" spans="2:6" x14ac:dyDescent="0.35">
      <c r="B80" t="s">
        <v>186</v>
      </c>
      <c r="C80" t="s">
        <v>101</v>
      </c>
      <c r="D80">
        <v>7618.8469770000002</v>
      </c>
      <c r="E80">
        <v>0</v>
      </c>
      <c r="F80">
        <v>7618.8469770000002</v>
      </c>
    </row>
    <row r="81" spans="2:6" x14ac:dyDescent="0.35">
      <c r="B81" t="s">
        <v>186</v>
      </c>
      <c r="C81" t="s">
        <v>107</v>
      </c>
      <c r="D81">
        <v>2724.4372589999998</v>
      </c>
      <c r="E81">
        <v>0</v>
      </c>
      <c r="F81">
        <v>2724.4372589999998</v>
      </c>
    </row>
    <row r="82" spans="2:6" x14ac:dyDescent="0.35">
      <c r="B82" t="s">
        <v>186</v>
      </c>
      <c r="C82" t="s">
        <v>108</v>
      </c>
      <c r="D82">
        <v>2566.306047</v>
      </c>
      <c r="E82">
        <v>0</v>
      </c>
      <c r="F82">
        <v>2566.306047</v>
      </c>
    </row>
    <row r="83" spans="2:6" x14ac:dyDescent="0.35">
      <c r="B83" t="s">
        <v>186</v>
      </c>
      <c r="C83" t="s">
        <v>105</v>
      </c>
      <c r="D83">
        <v>1223.5622189999999</v>
      </c>
      <c r="E83">
        <v>0</v>
      </c>
      <c r="F83">
        <v>1223.5622189999999</v>
      </c>
    </row>
    <row r="84" spans="2:6" x14ac:dyDescent="0.35">
      <c r="B84" t="s">
        <v>186</v>
      </c>
      <c r="C84" t="s">
        <v>113</v>
      </c>
      <c r="D84">
        <v>6004.5364440000003</v>
      </c>
      <c r="E84">
        <v>0</v>
      </c>
      <c r="F84">
        <v>6004.5364440000003</v>
      </c>
    </row>
    <row r="85" spans="2:6" x14ac:dyDescent="0.35">
      <c r="B85" t="s">
        <v>186</v>
      </c>
      <c r="C85" t="s">
        <v>119</v>
      </c>
      <c r="D85">
        <v>3630.3059149999999</v>
      </c>
      <c r="E85">
        <v>0</v>
      </c>
      <c r="F85">
        <v>3630.3059149999999</v>
      </c>
    </row>
    <row r="86" spans="2:6" x14ac:dyDescent="0.35">
      <c r="B86" t="s">
        <v>186</v>
      </c>
      <c r="C86" t="s">
        <v>118</v>
      </c>
      <c r="D86">
        <v>1141.371944</v>
      </c>
      <c r="E86">
        <v>0</v>
      </c>
      <c r="F86">
        <v>1141.371944</v>
      </c>
    </row>
    <row r="87" spans="2:6" x14ac:dyDescent="0.35">
      <c r="B87" t="s">
        <v>186</v>
      </c>
      <c r="C87" t="s">
        <v>122</v>
      </c>
      <c r="D87">
        <v>2979.648866</v>
      </c>
      <c r="E87">
        <v>0</v>
      </c>
      <c r="F87">
        <v>2979.648866</v>
      </c>
    </row>
    <row r="88" spans="2:6" x14ac:dyDescent="0.35">
      <c r="B88" t="s">
        <v>186</v>
      </c>
      <c r="C88" t="s">
        <v>123</v>
      </c>
      <c r="D88">
        <v>1289.7606470000001</v>
      </c>
      <c r="E88">
        <v>0</v>
      </c>
      <c r="F88">
        <v>1289.7606470000001</v>
      </c>
    </row>
    <row r="89" spans="2:6" x14ac:dyDescent="0.35">
      <c r="B89" t="s">
        <v>186</v>
      </c>
      <c r="C89" t="s">
        <v>128</v>
      </c>
      <c r="D89">
        <v>3597.1980119999998</v>
      </c>
      <c r="E89">
        <v>0</v>
      </c>
      <c r="F89">
        <v>3597.1980119999998</v>
      </c>
    </row>
    <row r="90" spans="2:6" x14ac:dyDescent="0.35">
      <c r="B90" t="s">
        <v>186</v>
      </c>
      <c r="C90" t="s">
        <v>130</v>
      </c>
      <c r="D90">
        <v>1284.4409459999999</v>
      </c>
      <c r="E90">
        <v>0</v>
      </c>
      <c r="F90">
        <v>1284.4409459999999</v>
      </c>
    </row>
    <row r="91" spans="2:6" x14ac:dyDescent="0.35">
      <c r="B91" t="s">
        <v>186</v>
      </c>
      <c r="C91" t="s">
        <v>133</v>
      </c>
      <c r="D91">
        <v>1189.9689189999999</v>
      </c>
      <c r="E91">
        <v>0</v>
      </c>
      <c r="F91">
        <v>1189.9689189999999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OVER-ALL</vt:lpstr>
      <vt:lpstr>Working</vt:lpstr>
      <vt:lpstr>Sheet8</vt:lpstr>
      <vt:lpstr>Sheet8 (2)</vt:lpstr>
      <vt:lpstr>Sheet4</vt:lpstr>
      <vt:lpstr>Sheet6</vt:lpstr>
      <vt:lpstr>Sheet2</vt:lpstr>
      <vt:lpstr>Sheet10</vt:lpstr>
      <vt:lpstr>Sheet5</vt:lpstr>
      <vt:lpstr>Sheet1</vt:lpstr>
      <vt:lpstr>Sheet7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</dc:creator>
  <cp:lastModifiedBy>Ssewanyana Herbert - 22154100062[iL-UG]</cp:lastModifiedBy>
  <dcterms:created xsi:type="dcterms:W3CDTF">2023-08-10T08:57:35Z</dcterms:created>
  <dcterms:modified xsi:type="dcterms:W3CDTF">2023-09-14T17:58:44Z</dcterms:modified>
</cp:coreProperties>
</file>