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Archive\3-智慧计算与优化实验室\竞赛\GECCO2023\TTP\"/>
    </mc:Choice>
  </mc:AlternateContent>
  <xr:revisionPtr revIDLastSave="0" documentId="13_ncr:1_{3D0F4E5E-939B-4308-BB8B-F38C47E1CA6B}" xr6:coauthVersionLast="36" xr6:coauthVersionMax="36" xr10:uidLastSave="{00000000-0000-0000-0000-000000000000}"/>
  <bookViews>
    <workbookView xWindow="1530" yWindow="0" windowWidth="27270" windowHeight="12390" xr2:uid="{23D95AD9-7063-4D62-A4BD-BE8ECCCD1C2C}"/>
  </bookViews>
  <sheets>
    <sheet name="Sheet1" sheetId="1" r:id="rId1"/>
  </sheets>
  <definedNames>
    <definedName name="_xlnm._FilterDatabase" localSheetId="0" hidden="1">Sheet1!$A$6:$AE$287</definedName>
  </definedName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AD5" i="1"/>
  <c r="AD4" i="1"/>
  <c r="L5" i="1"/>
  <c r="AE287" i="1"/>
  <c r="AE286" i="1" s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72" i="1"/>
  <c r="AA173" i="1"/>
  <c r="AA174" i="1"/>
  <c r="AA175" i="1"/>
  <c r="AA176" i="1"/>
  <c r="AA177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Z234" i="1"/>
  <c r="AA234" i="1" s="1"/>
  <c r="Y234" i="1"/>
  <c r="Z233" i="1"/>
  <c r="AA233" i="1" s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Z180" i="1"/>
  <c r="AA180" i="1" s="1"/>
  <c r="Y180" i="1"/>
  <c r="Z179" i="1"/>
  <c r="AA179" i="1" s="1"/>
  <c r="Y179" i="1"/>
  <c r="Z178" i="1"/>
  <c r="AA178" i="1" s="1"/>
  <c r="Y178" i="1"/>
  <c r="Y177" i="1"/>
  <c r="Y176" i="1"/>
  <c r="Y175" i="1"/>
  <c r="Y174" i="1"/>
  <c r="Y173" i="1"/>
  <c r="Y172" i="1"/>
  <c r="Z171" i="1"/>
  <c r="AA171" i="1" s="1"/>
  <c r="Y171" i="1"/>
  <c r="Z170" i="1"/>
  <c r="AA170" i="1" s="1"/>
  <c r="Y170" i="1"/>
  <c r="Z169" i="1"/>
  <c r="AA169" i="1" s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Z146" i="1"/>
  <c r="AA146" i="1" s="1"/>
  <c r="Y146" i="1"/>
  <c r="Z145" i="1"/>
  <c r="AA145" i="1" s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Z126" i="1"/>
  <c r="AA126" i="1" s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Z37" i="1"/>
  <c r="AA37" i="1" s="1"/>
  <c r="Y37" i="1"/>
  <c r="Z36" i="1"/>
  <c r="AA36" i="1" s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Z8" i="1"/>
  <c r="AA8" i="1" s="1"/>
  <c r="Y8" i="1"/>
  <c r="T4" i="1"/>
  <c r="I277" i="1"/>
  <c r="I278" i="1"/>
  <c r="I279" i="1"/>
  <c r="I282" i="1"/>
  <c r="I283" i="1"/>
  <c r="I284" i="1"/>
  <c r="I286" i="1"/>
  <c r="I270" i="1"/>
  <c r="I269" i="1"/>
  <c r="I267" i="1"/>
  <c r="I266" i="1"/>
  <c r="I264" i="1"/>
  <c r="I265" i="1"/>
  <c r="I261" i="1"/>
  <c r="I262" i="1"/>
  <c r="I281" i="1"/>
  <c r="I19" i="1"/>
  <c r="I27" i="1"/>
  <c r="I39" i="1"/>
  <c r="I41" i="1"/>
  <c r="I54" i="1"/>
  <c r="I58" i="1"/>
  <c r="I63" i="1"/>
  <c r="I70" i="1"/>
  <c r="I77" i="1"/>
  <c r="I78" i="1"/>
  <c r="I107" i="1"/>
  <c r="I116" i="1"/>
  <c r="I120" i="1"/>
  <c r="I138" i="1"/>
  <c r="I143" i="1"/>
  <c r="I147" i="1"/>
  <c r="I153" i="1"/>
  <c r="I165" i="1"/>
  <c r="I168" i="1"/>
  <c r="I174" i="1"/>
  <c r="I176" i="1"/>
  <c r="I183" i="1"/>
  <c r="I197" i="1"/>
  <c r="I201" i="1"/>
  <c r="I205" i="1"/>
  <c r="I212" i="1"/>
  <c r="I216" i="1"/>
  <c r="I219" i="1"/>
  <c r="I220" i="1"/>
  <c r="I222" i="1"/>
  <c r="I231" i="1"/>
  <c r="I237" i="1"/>
  <c r="I238" i="1"/>
  <c r="I242" i="1"/>
  <c r="I244" i="1"/>
  <c r="I249" i="1"/>
  <c r="I251" i="1"/>
  <c r="I253" i="1"/>
  <c r="I255" i="1"/>
  <c r="I256" i="1"/>
  <c r="I8" i="1"/>
  <c r="I36" i="1"/>
  <c r="I37" i="1"/>
  <c r="I126" i="1"/>
  <c r="I145" i="1"/>
  <c r="I146" i="1"/>
  <c r="I169" i="1"/>
  <c r="I170" i="1"/>
  <c r="I171" i="1"/>
  <c r="I178" i="1"/>
  <c r="I179" i="1"/>
  <c r="I180" i="1"/>
  <c r="I191" i="1"/>
  <c r="I193" i="1"/>
  <c r="I194" i="1"/>
  <c r="I233" i="1"/>
  <c r="I234" i="1"/>
  <c r="I274" i="1"/>
  <c r="I275" i="1"/>
  <c r="I280" i="1"/>
  <c r="I285" i="1"/>
  <c r="B4" i="1"/>
  <c r="I132" i="1"/>
  <c r="I140" i="1"/>
  <c r="I141" i="1"/>
  <c r="I148" i="1"/>
  <c r="I156" i="1"/>
  <c r="I157" i="1"/>
  <c r="I158" i="1"/>
  <c r="I166" i="1"/>
  <c r="I172" i="1"/>
  <c r="I173" i="1"/>
  <c r="I182" i="1"/>
  <c r="I187" i="1"/>
  <c r="I189" i="1"/>
  <c r="I208" i="1"/>
  <c r="I217" i="1"/>
  <c r="I221" i="1"/>
  <c r="I224" i="1"/>
  <c r="I226" i="1"/>
  <c r="I230" i="1"/>
  <c r="I254" i="1"/>
  <c r="I258" i="1"/>
  <c r="I260" i="1"/>
  <c r="I42" i="1"/>
  <c r="I44" i="1"/>
  <c r="I46" i="1"/>
  <c r="I48" i="1"/>
  <c r="I49" i="1"/>
  <c r="I50" i="1"/>
  <c r="I51" i="1"/>
  <c r="I53" i="1"/>
  <c r="I62" i="1"/>
  <c r="I64" i="1"/>
  <c r="I65" i="1"/>
  <c r="I66" i="1"/>
  <c r="I67" i="1"/>
  <c r="I80" i="1"/>
  <c r="I81" i="1"/>
  <c r="I82" i="1"/>
  <c r="I83" i="1"/>
  <c r="I91" i="1"/>
  <c r="I92" i="1"/>
  <c r="I97" i="1"/>
  <c r="I98" i="1"/>
  <c r="I99" i="1"/>
  <c r="I101" i="1"/>
  <c r="I111" i="1"/>
  <c r="I113" i="1"/>
  <c r="I114" i="1"/>
  <c r="I115" i="1"/>
  <c r="I117" i="1"/>
  <c r="I122" i="1"/>
  <c r="I123" i="1"/>
  <c r="I11" i="1"/>
  <c r="I12" i="1"/>
  <c r="I13" i="1"/>
  <c r="I14" i="1"/>
  <c r="I17" i="1"/>
  <c r="I18" i="1"/>
  <c r="I20" i="1"/>
  <c r="I21" i="1"/>
  <c r="I22" i="1"/>
  <c r="I23" i="1"/>
  <c r="I28" i="1"/>
  <c r="I29" i="1"/>
  <c r="I30" i="1"/>
  <c r="I31" i="1"/>
  <c r="I32" i="1"/>
  <c r="I33" i="1"/>
  <c r="I34" i="1"/>
  <c r="I35" i="1"/>
  <c r="I7" i="1"/>
  <c r="I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I9" i="1"/>
  <c r="I10" i="1"/>
  <c r="I15" i="1"/>
  <c r="I16" i="1"/>
  <c r="I25" i="1"/>
  <c r="I26" i="1"/>
  <c r="I38" i="1"/>
  <c r="I40" i="1"/>
  <c r="I43" i="1"/>
  <c r="I45" i="1"/>
  <c r="I47" i="1"/>
  <c r="I52" i="1"/>
  <c r="I55" i="1"/>
  <c r="I56" i="1"/>
  <c r="I57" i="1"/>
  <c r="I59" i="1"/>
  <c r="I60" i="1"/>
  <c r="I61" i="1"/>
  <c r="I68" i="1"/>
  <c r="I69" i="1"/>
  <c r="I71" i="1"/>
  <c r="I72" i="1"/>
  <c r="I73" i="1"/>
  <c r="I74" i="1"/>
  <c r="I75" i="1"/>
  <c r="I76" i="1"/>
  <c r="I79" i="1"/>
  <c r="I84" i="1"/>
  <c r="I85" i="1"/>
  <c r="I86" i="1"/>
  <c r="I87" i="1"/>
  <c r="I88" i="1"/>
  <c r="I89" i="1"/>
  <c r="I90" i="1"/>
  <c r="I93" i="1"/>
  <c r="I94" i="1"/>
  <c r="I95" i="1"/>
  <c r="I96" i="1"/>
  <c r="I100" i="1"/>
  <c r="I102" i="1"/>
  <c r="I103" i="1"/>
  <c r="I104" i="1"/>
  <c r="I105" i="1"/>
  <c r="I106" i="1"/>
  <c r="I108" i="1"/>
  <c r="I109" i="1"/>
  <c r="I110" i="1"/>
  <c r="I112" i="1"/>
  <c r="I118" i="1"/>
  <c r="I119" i="1"/>
  <c r="I121" i="1"/>
  <c r="I124" i="1"/>
  <c r="I125" i="1"/>
  <c r="I127" i="1"/>
  <c r="I128" i="1"/>
  <c r="I129" i="1"/>
  <c r="I130" i="1"/>
  <c r="I131" i="1"/>
  <c r="I133" i="1"/>
  <c r="I134" i="1"/>
  <c r="I135" i="1"/>
  <c r="I136" i="1"/>
  <c r="I137" i="1"/>
  <c r="I139" i="1"/>
  <c r="I142" i="1"/>
  <c r="I144" i="1"/>
  <c r="I149" i="1"/>
  <c r="I150" i="1"/>
  <c r="I151" i="1"/>
  <c r="I152" i="1"/>
  <c r="I154" i="1"/>
  <c r="I155" i="1"/>
  <c r="I159" i="1"/>
  <c r="I160" i="1"/>
  <c r="I161" i="1"/>
  <c r="I162" i="1"/>
  <c r="I163" i="1"/>
  <c r="I164" i="1"/>
  <c r="I167" i="1"/>
  <c r="I175" i="1"/>
  <c r="I177" i="1"/>
  <c r="I181" i="1"/>
  <c r="I184" i="1"/>
  <c r="I185" i="1"/>
  <c r="I186" i="1"/>
  <c r="I188" i="1"/>
  <c r="I190" i="1"/>
  <c r="I192" i="1"/>
  <c r="I195" i="1"/>
  <c r="I196" i="1"/>
  <c r="I198" i="1"/>
  <c r="I199" i="1"/>
  <c r="I200" i="1"/>
  <c r="I202" i="1"/>
  <c r="I203" i="1"/>
  <c r="I204" i="1"/>
  <c r="I206" i="1"/>
  <c r="I207" i="1"/>
  <c r="I209" i="1"/>
  <c r="I210" i="1"/>
  <c r="I211" i="1"/>
  <c r="I213" i="1"/>
  <c r="I214" i="1"/>
  <c r="I215" i="1"/>
  <c r="I218" i="1"/>
  <c r="I223" i="1"/>
  <c r="I225" i="1"/>
  <c r="I227" i="1"/>
  <c r="I228" i="1"/>
  <c r="I229" i="1"/>
  <c r="I232" i="1"/>
  <c r="I235" i="1"/>
  <c r="I236" i="1"/>
  <c r="I239" i="1"/>
  <c r="I240" i="1"/>
  <c r="I241" i="1"/>
  <c r="I243" i="1"/>
  <c r="I245" i="1"/>
  <c r="I246" i="1"/>
  <c r="I247" i="1"/>
  <c r="I248" i="1"/>
  <c r="I250" i="1"/>
  <c r="I252" i="1"/>
  <c r="I257" i="1"/>
  <c r="I259" i="1"/>
  <c r="I263" i="1"/>
  <c r="I268" i="1"/>
  <c r="I271" i="1"/>
  <c r="I272" i="1"/>
  <c r="I273" i="1"/>
  <c r="I27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7" i="1"/>
  <c r="AC287" i="1" l="1"/>
  <c r="AB287" i="1" s="1"/>
  <c r="AE285" i="1"/>
  <c r="AE284" i="1" s="1"/>
  <c r="AE283" i="1" s="1"/>
  <c r="AE282" i="1" s="1"/>
  <c r="AE281" i="1" s="1"/>
  <c r="AE280" i="1" s="1"/>
  <c r="AE279" i="1" s="1"/>
  <c r="AE278" i="1" s="1"/>
  <c r="AE277" i="1" s="1"/>
  <c r="AE276" i="1" s="1"/>
  <c r="AE275" i="1" s="1"/>
  <c r="AE274" i="1" s="1"/>
  <c r="AE273" i="1" s="1"/>
  <c r="AE272" i="1" s="1"/>
  <c r="AE271" i="1" s="1"/>
  <c r="AE270" i="1" s="1"/>
  <c r="AE269" i="1" s="1"/>
  <c r="AE268" i="1" s="1"/>
  <c r="AE267" i="1" s="1"/>
  <c r="AE266" i="1" s="1"/>
  <c r="AE265" i="1" s="1"/>
  <c r="AE264" i="1" s="1"/>
  <c r="AE263" i="1" s="1"/>
  <c r="AE262" i="1" s="1"/>
  <c r="AE261" i="1" s="1"/>
  <c r="AE260" i="1" s="1"/>
  <c r="AE259" i="1" s="1"/>
  <c r="AE258" i="1" s="1"/>
  <c r="AE257" i="1" s="1"/>
  <c r="AE256" i="1" s="1"/>
  <c r="AE255" i="1" s="1"/>
  <c r="AE254" i="1" s="1"/>
  <c r="AE253" i="1" s="1"/>
  <c r="AE252" i="1" s="1"/>
  <c r="AE251" i="1" s="1"/>
  <c r="AE250" i="1" s="1"/>
  <c r="AE249" i="1" s="1"/>
  <c r="AE248" i="1" s="1"/>
  <c r="AE247" i="1" s="1"/>
  <c r="AE246" i="1" s="1"/>
  <c r="AE245" i="1" s="1"/>
  <c r="AE244" i="1" s="1"/>
  <c r="AE243" i="1" s="1"/>
  <c r="AE242" i="1" s="1"/>
  <c r="AE241" i="1" s="1"/>
  <c r="AE240" i="1" s="1"/>
  <c r="AE239" i="1" s="1"/>
  <c r="AE238" i="1" s="1"/>
  <c r="AE237" i="1" s="1"/>
  <c r="AE236" i="1" s="1"/>
  <c r="AE235" i="1" s="1"/>
  <c r="AE234" i="1" s="1"/>
  <c r="AE233" i="1" s="1"/>
  <c r="AE232" i="1" s="1"/>
  <c r="AE231" i="1" s="1"/>
  <c r="AE230" i="1" s="1"/>
  <c r="AE229" i="1" s="1"/>
  <c r="AE228" i="1" s="1"/>
  <c r="AE227" i="1" s="1"/>
  <c r="AE226" i="1" s="1"/>
  <c r="AE225" i="1" s="1"/>
  <c r="AE224" i="1" s="1"/>
  <c r="AE223" i="1" s="1"/>
  <c r="AE222" i="1" s="1"/>
  <c r="AE221" i="1" s="1"/>
  <c r="AE220" i="1" s="1"/>
  <c r="AE219" i="1" s="1"/>
  <c r="AE218" i="1" s="1"/>
  <c r="AE217" i="1" s="1"/>
  <c r="AE216" i="1" s="1"/>
  <c r="AE215" i="1" s="1"/>
  <c r="AE214" i="1" s="1"/>
  <c r="AE213" i="1" s="1"/>
  <c r="AE212" i="1" s="1"/>
  <c r="AE211" i="1" s="1"/>
  <c r="AE210" i="1" s="1"/>
  <c r="AE209" i="1" s="1"/>
  <c r="AE208" i="1" s="1"/>
  <c r="AE207" i="1" s="1"/>
  <c r="AE206" i="1" s="1"/>
  <c r="AE205" i="1" s="1"/>
  <c r="AE204" i="1" s="1"/>
  <c r="AE203" i="1" s="1"/>
  <c r="AE202" i="1" s="1"/>
  <c r="AE201" i="1" s="1"/>
  <c r="AE200" i="1" s="1"/>
  <c r="AE199" i="1" s="1"/>
  <c r="AE198" i="1" s="1"/>
  <c r="AE197" i="1" s="1"/>
  <c r="AE196" i="1" s="1"/>
  <c r="AE195" i="1" s="1"/>
  <c r="AE194" i="1" s="1"/>
  <c r="AE193" i="1" s="1"/>
  <c r="AE192" i="1" s="1"/>
  <c r="AE191" i="1" s="1"/>
  <c r="AE190" i="1" s="1"/>
  <c r="AE189" i="1" s="1"/>
  <c r="AE188" i="1" s="1"/>
  <c r="AE187" i="1" s="1"/>
  <c r="AE186" i="1" s="1"/>
  <c r="AE185" i="1" s="1"/>
  <c r="AE184" i="1" s="1"/>
  <c r="AE183" i="1" s="1"/>
  <c r="AE182" i="1" s="1"/>
  <c r="AE181" i="1" s="1"/>
  <c r="AE180" i="1" s="1"/>
  <c r="AE179" i="1" s="1"/>
  <c r="AE178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E146" i="1" s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AE102" i="1" s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E71" i="1" s="1"/>
  <c r="AE70" i="1" s="1"/>
  <c r="AE69" i="1" s="1"/>
  <c r="AE68" i="1" s="1"/>
  <c r="AE67" i="1" s="1"/>
  <c r="AE66" i="1" s="1"/>
  <c r="AE65" i="1" s="1"/>
  <c r="AE64" i="1" s="1"/>
  <c r="AE63" i="1" s="1"/>
  <c r="AE62" i="1" s="1"/>
  <c r="AE61" i="1" s="1"/>
  <c r="AE60" i="1" s="1"/>
  <c r="AE59" i="1" s="1"/>
  <c r="AE58" i="1" s="1"/>
  <c r="AE57" i="1" s="1"/>
  <c r="AE56" i="1" s="1"/>
  <c r="AE55" i="1" s="1"/>
  <c r="AE54" i="1" s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C286" i="1"/>
  <c r="AB286" i="1" s="1"/>
  <c r="AA5" i="1"/>
  <c r="M7" i="1"/>
  <c r="K7" i="1" s="1"/>
  <c r="J7" i="1" s="1"/>
  <c r="I5" i="1"/>
  <c r="AC285" i="1" l="1"/>
  <c r="AB285" i="1" s="1"/>
  <c r="AC284" i="1"/>
  <c r="AB284" i="1" s="1"/>
  <c r="AC283" i="1"/>
  <c r="AB283" i="1" s="1"/>
  <c r="M8" i="1"/>
  <c r="AC282" i="1" l="1"/>
  <c r="AB282" i="1" s="1"/>
  <c r="K8" i="1"/>
  <c r="J8" i="1" s="1"/>
  <c r="AC281" i="1" l="1"/>
  <c r="AB281" i="1" s="1"/>
  <c r="AC280" i="1" l="1"/>
  <c r="AB280" i="1" s="1"/>
  <c r="AC279" i="1" l="1"/>
  <c r="AB279" i="1" s="1"/>
  <c r="AC278" i="1" l="1"/>
  <c r="AB278" i="1" s="1"/>
  <c r="AC277" i="1" l="1"/>
  <c r="AB277" i="1" s="1"/>
  <c r="AC276" i="1" l="1"/>
  <c r="AB276" i="1" s="1"/>
  <c r="AC275" i="1" l="1"/>
  <c r="AB275" i="1" s="1"/>
  <c r="AC274" i="1" l="1"/>
  <c r="AB274" i="1" s="1"/>
  <c r="AC273" i="1" l="1"/>
  <c r="AB273" i="1" s="1"/>
  <c r="AC272" i="1" l="1"/>
  <c r="AB272" i="1" s="1"/>
  <c r="AC271" i="1" l="1"/>
  <c r="AB271" i="1" s="1"/>
  <c r="AC270" i="1" l="1"/>
  <c r="AB270" i="1" s="1"/>
  <c r="AC269" i="1" l="1"/>
  <c r="AB269" i="1" s="1"/>
  <c r="AC268" i="1" l="1"/>
  <c r="AB268" i="1" s="1"/>
  <c r="AC267" i="1" l="1"/>
  <c r="AB267" i="1" s="1"/>
  <c r="AC266" i="1" l="1"/>
  <c r="AB266" i="1" s="1"/>
  <c r="AC265" i="1" l="1"/>
  <c r="AB265" i="1" s="1"/>
  <c r="AC264" i="1" l="1"/>
  <c r="AB264" i="1" s="1"/>
  <c r="AC263" i="1" l="1"/>
  <c r="AB263" i="1" s="1"/>
  <c r="AC262" i="1" l="1"/>
  <c r="AB262" i="1" s="1"/>
  <c r="AC261" i="1" l="1"/>
  <c r="AB261" i="1" s="1"/>
  <c r="AC260" i="1" l="1"/>
  <c r="AB260" i="1" s="1"/>
  <c r="AC259" i="1" l="1"/>
  <c r="AB259" i="1" s="1"/>
  <c r="AC258" i="1" l="1"/>
  <c r="AB258" i="1" s="1"/>
  <c r="AC257" i="1" l="1"/>
  <c r="AB257" i="1" s="1"/>
  <c r="AC256" i="1" l="1"/>
  <c r="AB256" i="1" s="1"/>
  <c r="AC255" i="1" l="1"/>
  <c r="AB255" i="1" s="1"/>
  <c r="AC254" i="1" l="1"/>
  <c r="AB254" i="1" s="1"/>
  <c r="AC253" i="1" l="1"/>
  <c r="AB253" i="1" s="1"/>
  <c r="AC252" i="1" l="1"/>
  <c r="AB252" i="1" s="1"/>
  <c r="AC251" i="1" l="1"/>
  <c r="AB251" i="1" s="1"/>
  <c r="AC250" i="1" l="1"/>
  <c r="AB250" i="1" s="1"/>
  <c r="AC249" i="1" l="1"/>
  <c r="AB249" i="1" s="1"/>
  <c r="AC248" i="1" l="1"/>
  <c r="AB248" i="1" s="1"/>
  <c r="AC247" i="1" l="1"/>
  <c r="AB247" i="1" s="1"/>
  <c r="AC246" i="1" l="1"/>
  <c r="AB246" i="1" s="1"/>
  <c r="AC245" i="1" l="1"/>
  <c r="AB245" i="1" s="1"/>
  <c r="AC244" i="1" l="1"/>
  <c r="AB244" i="1" s="1"/>
  <c r="AC243" i="1" l="1"/>
  <c r="AB243" i="1" s="1"/>
  <c r="AC242" i="1" l="1"/>
  <c r="AB242" i="1" s="1"/>
  <c r="AC241" i="1" l="1"/>
  <c r="AB241" i="1" s="1"/>
  <c r="AC240" i="1" l="1"/>
  <c r="AB240" i="1" s="1"/>
  <c r="AC239" i="1" l="1"/>
  <c r="AB239" i="1" s="1"/>
  <c r="AC238" i="1" l="1"/>
  <c r="AB238" i="1" s="1"/>
  <c r="AC237" i="1" l="1"/>
  <c r="AB237" i="1" s="1"/>
  <c r="AC236" i="1" l="1"/>
  <c r="AB236" i="1" s="1"/>
  <c r="AC235" i="1" l="1"/>
  <c r="AB235" i="1" s="1"/>
  <c r="AC234" i="1" l="1"/>
  <c r="AB234" i="1" s="1"/>
  <c r="AC233" i="1" l="1"/>
  <c r="AB233" i="1" s="1"/>
  <c r="AC232" i="1" l="1"/>
  <c r="AB232" i="1" s="1"/>
  <c r="AC231" i="1" l="1"/>
  <c r="AB231" i="1" s="1"/>
  <c r="AC230" i="1" l="1"/>
  <c r="AB230" i="1" s="1"/>
  <c r="AC229" i="1" l="1"/>
  <c r="AB229" i="1" s="1"/>
  <c r="AC228" i="1" l="1"/>
  <c r="AB228" i="1" s="1"/>
  <c r="AC227" i="1" l="1"/>
  <c r="AB227" i="1" s="1"/>
  <c r="AC226" i="1" l="1"/>
  <c r="AB226" i="1" s="1"/>
  <c r="AC225" i="1" l="1"/>
  <c r="AB225" i="1" s="1"/>
  <c r="AC224" i="1" l="1"/>
  <c r="AB224" i="1" s="1"/>
  <c r="AC223" i="1" l="1"/>
  <c r="AB223" i="1" s="1"/>
  <c r="AC222" i="1" l="1"/>
  <c r="AB222" i="1" s="1"/>
  <c r="AC221" i="1" l="1"/>
  <c r="AB221" i="1" s="1"/>
  <c r="AC220" i="1" l="1"/>
  <c r="AB220" i="1" s="1"/>
  <c r="AC219" i="1" l="1"/>
  <c r="AB219" i="1" s="1"/>
  <c r="AC218" i="1" l="1"/>
  <c r="AB218" i="1" s="1"/>
  <c r="AC217" i="1" l="1"/>
  <c r="AB217" i="1" s="1"/>
  <c r="AC216" i="1" l="1"/>
  <c r="AB216" i="1" s="1"/>
  <c r="AC215" i="1" l="1"/>
  <c r="AB215" i="1" s="1"/>
  <c r="AC214" i="1" l="1"/>
  <c r="AB214" i="1" s="1"/>
  <c r="AC213" i="1" l="1"/>
  <c r="AB213" i="1" s="1"/>
  <c r="AC212" i="1" l="1"/>
  <c r="AB212" i="1" s="1"/>
  <c r="AC211" i="1" l="1"/>
  <c r="AB211" i="1" s="1"/>
  <c r="AC210" i="1" l="1"/>
  <c r="AB210" i="1" s="1"/>
  <c r="AC209" i="1" l="1"/>
  <c r="AB209" i="1" s="1"/>
  <c r="AC208" i="1" l="1"/>
  <c r="AB208" i="1" s="1"/>
  <c r="AC207" i="1" l="1"/>
  <c r="AB207" i="1" s="1"/>
  <c r="AC206" i="1" l="1"/>
  <c r="AB206" i="1" s="1"/>
  <c r="AC205" i="1" l="1"/>
  <c r="AB205" i="1" s="1"/>
  <c r="AC204" i="1" l="1"/>
  <c r="AB204" i="1" s="1"/>
  <c r="AC203" i="1" l="1"/>
  <c r="AB203" i="1" s="1"/>
  <c r="AC202" i="1" l="1"/>
  <c r="AB202" i="1" s="1"/>
  <c r="AC201" i="1" l="1"/>
  <c r="AB201" i="1" s="1"/>
  <c r="AC200" i="1" l="1"/>
  <c r="AB200" i="1" s="1"/>
  <c r="AC199" i="1" l="1"/>
  <c r="AB199" i="1" s="1"/>
  <c r="AC198" i="1" l="1"/>
  <c r="AB198" i="1" s="1"/>
  <c r="AC197" i="1" l="1"/>
  <c r="AB197" i="1" s="1"/>
  <c r="AC196" i="1" l="1"/>
  <c r="AB196" i="1" s="1"/>
  <c r="AC195" i="1" l="1"/>
  <c r="AB195" i="1" s="1"/>
  <c r="AC194" i="1" l="1"/>
  <c r="AB194" i="1" s="1"/>
  <c r="AC193" i="1" l="1"/>
  <c r="AB193" i="1" s="1"/>
  <c r="AC192" i="1" l="1"/>
  <c r="AB192" i="1" s="1"/>
  <c r="AC191" i="1" l="1"/>
  <c r="AB191" i="1" s="1"/>
  <c r="AC190" i="1" l="1"/>
  <c r="AB190" i="1" s="1"/>
  <c r="AC189" i="1" l="1"/>
  <c r="AB189" i="1" s="1"/>
  <c r="AC188" i="1" l="1"/>
  <c r="AB188" i="1" s="1"/>
  <c r="AC187" i="1" l="1"/>
  <c r="AB187" i="1" s="1"/>
  <c r="AC186" i="1" l="1"/>
  <c r="AB186" i="1" s="1"/>
  <c r="AC185" i="1" l="1"/>
  <c r="AB185" i="1" s="1"/>
  <c r="AC184" i="1" l="1"/>
  <c r="AB184" i="1" s="1"/>
  <c r="AC183" i="1" l="1"/>
  <c r="AB183" i="1" s="1"/>
  <c r="AC182" i="1" l="1"/>
  <c r="AB182" i="1" s="1"/>
  <c r="AC181" i="1" l="1"/>
  <c r="AB181" i="1" s="1"/>
  <c r="AC180" i="1" l="1"/>
  <c r="AB180" i="1" s="1"/>
  <c r="AC179" i="1" l="1"/>
  <c r="AB179" i="1" s="1"/>
  <c r="AC178" i="1" l="1"/>
  <c r="AB178" i="1" s="1"/>
  <c r="AC177" i="1" l="1"/>
  <c r="AB177" i="1" s="1"/>
  <c r="AC176" i="1" l="1"/>
  <c r="AB176" i="1" s="1"/>
  <c r="AC175" i="1" l="1"/>
  <c r="AB175" i="1" s="1"/>
  <c r="AC174" i="1" l="1"/>
  <c r="AB174" i="1" s="1"/>
  <c r="AC173" i="1" l="1"/>
  <c r="AB173" i="1" s="1"/>
  <c r="AC172" i="1" l="1"/>
  <c r="AB172" i="1" s="1"/>
  <c r="AC171" i="1" l="1"/>
  <c r="AB171" i="1" s="1"/>
  <c r="AC170" i="1" l="1"/>
  <c r="AB170" i="1" s="1"/>
  <c r="AC169" i="1" l="1"/>
  <c r="AB169" i="1" s="1"/>
  <c r="AC168" i="1" l="1"/>
  <c r="AB168" i="1" s="1"/>
  <c r="AC167" i="1" l="1"/>
  <c r="AB167" i="1" s="1"/>
  <c r="AC166" i="1" l="1"/>
  <c r="AB166" i="1" s="1"/>
  <c r="AC165" i="1" l="1"/>
  <c r="AB165" i="1" s="1"/>
  <c r="AC164" i="1" l="1"/>
  <c r="AB164" i="1" s="1"/>
  <c r="AC163" i="1" l="1"/>
  <c r="AB163" i="1" s="1"/>
  <c r="AC162" i="1" l="1"/>
  <c r="AB162" i="1" s="1"/>
  <c r="AC161" i="1" l="1"/>
  <c r="AB161" i="1" s="1"/>
  <c r="AC160" i="1" l="1"/>
  <c r="AB160" i="1" s="1"/>
  <c r="AC159" i="1" l="1"/>
  <c r="AB159" i="1" s="1"/>
  <c r="AC158" i="1" l="1"/>
  <c r="AB158" i="1" s="1"/>
  <c r="AC157" i="1" l="1"/>
  <c r="AB157" i="1" s="1"/>
  <c r="AC156" i="1" l="1"/>
  <c r="AB156" i="1" s="1"/>
  <c r="AC155" i="1" l="1"/>
  <c r="AB155" i="1" s="1"/>
  <c r="AC154" i="1" l="1"/>
  <c r="AB154" i="1" s="1"/>
  <c r="AC153" i="1" l="1"/>
  <c r="AB153" i="1" s="1"/>
  <c r="AC152" i="1" l="1"/>
  <c r="AB152" i="1" s="1"/>
  <c r="AC151" i="1" l="1"/>
  <c r="AB151" i="1" s="1"/>
  <c r="AC150" i="1" l="1"/>
  <c r="AB150" i="1" s="1"/>
  <c r="AC149" i="1" l="1"/>
  <c r="AB149" i="1" s="1"/>
  <c r="AC148" i="1" l="1"/>
  <c r="AB148" i="1" s="1"/>
  <c r="AC147" i="1" l="1"/>
  <c r="AB147" i="1" s="1"/>
  <c r="AC146" i="1" l="1"/>
  <c r="AB146" i="1" s="1"/>
  <c r="AC145" i="1" l="1"/>
  <c r="AB145" i="1" s="1"/>
  <c r="AC144" i="1" l="1"/>
  <c r="AB144" i="1" s="1"/>
  <c r="AC143" i="1" l="1"/>
  <c r="AB143" i="1" s="1"/>
  <c r="AC142" i="1" l="1"/>
  <c r="AB142" i="1" s="1"/>
  <c r="AC141" i="1" l="1"/>
  <c r="AB141" i="1" s="1"/>
  <c r="AC140" i="1" l="1"/>
  <c r="AB140" i="1" s="1"/>
  <c r="AC139" i="1" l="1"/>
  <c r="AB139" i="1" s="1"/>
  <c r="AC138" i="1" l="1"/>
  <c r="AB138" i="1" s="1"/>
  <c r="AC137" i="1" l="1"/>
  <c r="AB137" i="1" s="1"/>
  <c r="AC136" i="1" l="1"/>
  <c r="AB136" i="1" s="1"/>
  <c r="AC135" i="1" l="1"/>
  <c r="AB135" i="1" s="1"/>
  <c r="AC134" i="1" l="1"/>
  <c r="AB134" i="1" s="1"/>
  <c r="AC133" i="1" l="1"/>
  <c r="AB133" i="1" s="1"/>
  <c r="AC132" i="1" l="1"/>
  <c r="AB132" i="1" s="1"/>
  <c r="AC131" i="1" l="1"/>
  <c r="AB131" i="1" s="1"/>
  <c r="AC130" i="1" l="1"/>
  <c r="AB130" i="1" s="1"/>
  <c r="AC129" i="1" l="1"/>
  <c r="AB129" i="1" s="1"/>
  <c r="AC128" i="1" l="1"/>
  <c r="AB128" i="1" s="1"/>
  <c r="AC127" i="1" l="1"/>
  <c r="AB127" i="1" s="1"/>
  <c r="AC126" i="1" l="1"/>
  <c r="AB126" i="1" s="1"/>
  <c r="AC125" i="1" l="1"/>
  <c r="AB125" i="1" s="1"/>
  <c r="AC124" i="1" l="1"/>
  <c r="AB124" i="1" s="1"/>
  <c r="AC123" i="1" l="1"/>
  <c r="AB123" i="1" s="1"/>
  <c r="AC122" i="1" l="1"/>
  <c r="AB122" i="1" s="1"/>
  <c r="AC121" i="1" l="1"/>
  <c r="AB121" i="1" s="1"/>
  <c r="AC120" i="1" l="1"/>
  <c r="AB120" i="1" s="1"/>
  <c r="AC119" i="1" l="1"/>
  <c r="AB119" i="1" s="1"/>
  <c r="AC118" i="1" l="1"/>
  <c r="AB118" i="1" s="1"/>
  <c r="AC117" i="1" l="1"/>
  <c r="AB117" i="1" s="1"/>
  <c r="AC116" i="1" l="1"/>
  <c r="AB116" i="1" s="1"/>
  <c r="AC115" i="1" l="1"/>
  <c r="AB115" i="1" s="1"/>
  <c r="AC114" i="1" l="1"/>
  <c r="AB114" i="1" s="1"/>
  <c r="AC113" i="1" l="1"/>
  <c r="AB113" i="1" s="1"/>
  <c r="AC112" i="1" l="1"/>
  <c r="AB112" i="1" s="1"/>
  <c r="AC111" i="1" l="1"/>
  <c r="AB111" i="1" s="1"/>
  <c r="AC110" i="1" l="1"/>
  <c r="AB110" i="1" s="1"/>
  <c r="AC109" i="1" l="1"/>
  <c r="AB109" i="1" s="1"/>
  <c r="AC108" i="1" l="1"/>
  <c r="AB108" i="1" s="1"/>
  <c r="AC107" i="1" l="1"/>
  <c r="AB107" i="1" s="1"/>
  <c r="AC106" i="1" l="1"/>
  <c r="AB106" i="1" s="1"/>
  <c r="AC105" i="1" l="1"/>
  <c r="AB105" i="1" s="1"/>
  <c r="AC104" i="1" l="1"/>
  <c r="AB104" i="1" s="1"/>
  <c r="AC103" i="1" l="1"/>
  <c r="AB103" i="1" s="1"/>
  <c r="AC102" i="1" l="1"/>
  <c r="AB102" i="1" s="1"/>
  <c r="AC101" i="1" l="1"/>
  <c r="AB101" i="1" s="1"/>
  <c r="AC100" i="1" l="1"/>
  <c r="AB100" i="1" s="1"/>
  <c r="AC99" i="1" l="1"/>
  <c r="AB99" i="1" s="1"/>
  <c r="AC98" i="1" l="1"/>
  <c r="AB98" i="1" s="1"/>
  <c r="AC97" i="1" l="1"/>
  <c r="AB97" i="1" s="1"/>
  <c r="AC96" i="1" l="1"/>
  <c r="AB96" i="1" s="1"/>
  <c r="AC95" i="1" l="1"/>
  <c r="AB95" i="1" s="1"/>
  <c r="AC94" i="1" l="1"/>
  <c r="AB94" i="1" s="1"/>
  <c r="AC93" i="1" l="1"/>
  <c r="AB93" i="1" s="1"/>
  <c r="AC92" i="1" l="1"/>
  <c r="AB92" i="1" s="1"/>
  <c r="AC91" i="1" l="1"/>
  <c r="AB91" i="1" s="1"/>
  <c r="AC90" i="1" l="1"/>
  <c r="AB90" i="1" s="1"/>
  <c r="AC89" i="1" l="1"/>
  <c r="AB89" i="1" s="1"/>
  <c r="AC88" i="1" l="1"/>
  <c r="AB88" i="1" s="1"/>
  <c r="AC87" i="1" l="1"/>
  <c r="AB87" i="1" s="1"/>
  <c r="AC86" i="1" l="1"/>
  <c r="AB86" i="1" s="1"/>
  <c r="AC85" i="1" l="1"/>
  <c r="AB85" i="1" s="1"/>
  <c r="AC84" i="1" l="1"/>
  <c r="AB84" i="1" s="1"/>
  <c r="AC83" i="1" l="1"/>
  <c r="AB83" i="1" s="1"/>
  <c r="AC82" i="1" l="1"/>
  <c r="AB82" i="1" s="1"/>
  <c r="AC81" i="1" l="1"/>
  <c r="AB81" i="1" s="1"/>
  <c r="AC80" i="1" l="1"/>
  <c r="AB80" i="1" s="1"/>
  <c r="AC79" i="1" l="1"/>
  <c r="AB79" i="1" s="1"/>
  <c r="AC78" i="1" l="1"/>
  <c r="AB78" i="1" s="1"/>
  <c r="AC77" i="1" l="1"/>
  <c r="AB77" i="1" s="1"/>
  <c r="AC76" i="1" l="1"/>
  <c r="AB76" i="1" s="1"/>
  <c r="AC75" i="1" l="1"/>
  <c r="AB75" i="1" s="1"/>
  <c r="AC74" i="1" l="1"/>
  <c r="AB74" i="1" s="1"/>
  <c r="AC73" i="1" l="1"/>
  <c r="AB73" i="1" s="1"/>
  <c r="AC72" i="1" l="1"/>
  <c r="AB72" i="1" s="1"/>
  <c r="AC71" i="1" l="1"/>
  <c r="AB71" i="1" s="1"/>
  <c r="AC70" i="1" l="1"/>
  <c r="AB70" i="1" s="1"/>
  <c r="AC69" i="1" l="1"/>
  <c r="AB69" i="1" s="1"/>
  <c r="AC68" i="1" l="1"/>
  <c r="AB68" i="1" s="1"/>
  <c r="AC67" i="1" l="1"/>
  <c r="AB67" i="1" s="1"/>
  <c r="AC66" i="1" l="1"/>
  <c r="AB66" i="1" s="1"/>
  <c r="AC65" i="1" l="1"/>
  <c r="AB65" i="1" s="1"/>
  <c r="AC64" i="1" l="1"/>
  <c r="AB64" i="1" s="1"/>
  <c r="AC63" i="1" l="1"/>
  <c r="AB63" i="1" s="1"/>
  <c r="AC62" i="1" l="1"/>
  <c r="AB62" i="1" s="1"/>
  <c r="AC61" i="1" l="1"/>
  <c r="AB61" i="1" s="1"/>
  <c r="AC60" i="1" l="1"/>
  <c r="AB60" i="1" s="1"/>
  <c r="AC59" i="1" l="1"/>
  <c r="AB59" i="1" s="1"/>
  <c r="AC58" i="1" l="1"/>
  <c r="AB58" i="1" s="1"/>
  <c r="AC57" i="1" l="1"/>
  <c r="AB57" i="1" s="1"/>
  <c r="AC56" i="1" l="1"/>
  <c r="AB56" i="1" s="1"/>
  <c r="AC55" i="1" l="1"/>
  <c r="AB55" i="1" s="1"/>
  <c r="AC54" i="1" l="1"/>
  <c r="AB54" i="1" s="1"/>
  <c r="AC53" i="1" l="1"/>
  <c r="AB53" i="1" s="1"/>
  <c r="AC52" i="1" l="1"/>
  <c r="AB52" i="1" s="1"/>
  <c r="AC51" i="1" l="1"/>
  <c r="AB51" i="1" s="1"/>
  <c r="AC50" i="1" l="1"/>
  <c r="AB50" i="1" s="1"/>
  <c r="AC49" i="1" l="1"/>
  <c r="AB49" i="1" s="1"/>
  <c r="AC48" i="1" l="1"/>
  <c r="AB48" i="1" s="1"/>
  <c r="AC47" i="1" l="1"/>
  <c r="AB47" i="1" s="1"/>
  <c r="AC46" i="1" l="1"/>
  <c r="AB46" i="1" s="1"/>
  <c r="AC45" i="1" l="1"/>
  <c r="AB45" i="1" s="1"/>
  <c r="AC44" i="1" l="1"/>
  <c r="AB44" i="1" s="1"/>
  <c r="AC43" i="1" l="1"/>
  <c r="AB43" i="1" s="1"/>
  <c r="AC42" i="1" l="1"/>
  <c r="AB42" i="1" s="1"/>
  <c r="AC41" i="1" l="1"/>
  <c r="AB41" i="1" s="1"/>
  <c r="AC40" i="1" l="1"/>
  <c r="AB40" i="1" s="1"/>
  <c r="AC39" i="1" l="1"/>
  <c r="AB39" i="1" s="1"/>
  <c r="AC38" i="1" l="1"/>
  <c r="AB38" i="1" s="1"/>
  <c r="AC37" i="1" l="1"/>
  <c r="AB37" i="1" s="1"/>
  <c r="AC36" i="1" l="1"/>
  <c r="AB36" i="1" s="1"/>
  <c r="AC35" i="1" l="1"/>
  <c r="AB35" i="1" s="1"/>
  <c r="AC34" i="1" l="1"/>
  <c r="AB34" i="1" s="1"/>
  <c r="AC33" i="1" l="1"/>
  <c r="AB33" i="1" s="1"/>
  <c r="AC32" i="1" l="1"/>
  <c r="AB32" i="1" s="1"/>
  <c r="AC31" i="1" l="1"/>
  <c r="AB31" i="1" s="1"/>
  <c r="AC30" i="1" l="1"/>
  <c r="AB30" i="1" s="1"/>
  <c r="AC29" i="1" l="1"/>
  <c r="AB29" i="1" s="1"/>
  <c r="AC28" i="1" l="1"/>
  <c r="AB28" i="1" s="1"/>
  <c r="AC27" i="1" l="1"/>
  <c r="AB27" i="1" s="1"/>
  <c r="AC26" i="1" l="1"/>
  <c r="AB26" i="1" s="1"/>
  <c r="AC25" i="1" l="1"/>
  <c r="AB25" i="1" s="1"/>
  <c r="AC24" i="1" l="1"/>
  <c r="AB24" i="1" s="1"/>
  <c r="AC23" i="1" l="1"/>
  <c r="AB23" i="1" s="1"/>
  <c r="AC22" i="1" l="1"/>
  <c r="AB22" i="1" s="1"/>
  <c r="AC21" i="1" l="1"/>
  <c r="AB21" i="1" s="1"/>
  <c r="AC20" i="1" l="1"/>
  <c r="AB20" i="1" s="1"/>
  <c r="AC19" i="1" l="1"/>
  <c r="AB19" i="1" s="1"/>
  <c r="AC18" i="1" l="1"/>
  <c r="AB18" i="1" s="1"/>
  <c r="AC17" i="1" l="1"/>
  <c r="AB17" i="1" s="1"/>
  <c r="AC16" i="1" l="1"/>
  <c r="AB16" i="1" s="1"/>
  <c r="AC15" i="1" l="1"/>
  <c r="AB15" i="1" s="1"/>
  <c r="AC14" i="1" l="1"/>
  <c r="AB14" i="1" s="1"/>
  <c r="AC13" i="1" l="1"/>
  <c r="AB13" i="1" s="1"/>
  <c r="AC12" i="1" l="1"/>
  <c r="AB12" i="1" s="1"/>
  <c r="AC11" i="1" l="1"/>
  <c r="AB11" i="1" s="1"/>
  <c r="AC10" i="1" l="1"/>
  <c r="AB10" i="1" s="1"/>
  <c r="AC9" i="1" l="1"/>
  <c r="AB9" i="1" s="1"/>
  <c r="AC8" i="1" l="1"/>
  <c r="AB8" i="1" s="1"/>
  <c r="AB5" i="1" s="1"/>
  <c r="Z5" i="1" s="1"/>
  <c r="AE5" i="1"/>
  <c r="M9" i="1" l="1"/>
  <c r="M10" i="1" l="1"/>
  <c r="K9" i="1"/>
  <c r="J9" i="1" s="1"/>
  <c r="K10" i="1" l="1"/>
  <c r="J10" i="1" s="1"/>
  <c r="M11" i="1"/>
  <c r="K11" i="1" l="1"/>
  <c r="J11" i="1" s="1"/>
  <c r="M12" i="1" l="1"/>
  <c r="K12" i="1" l="1"/>
  <c r="J12" i="1" s="1"/>
  <c r="M13" i="1"/>
  <c r="M14" i="1" l="1"/>
  <c r="K13" i="1"/>
  <c r="J13" i="1" s="1"/>
  <c r="M15" i="1" l="1"/>
  <c r="M16" i="1" s="1"/>
  <c r="K14" i="1"/>
  <c r="J14" i="1" s="1"/>
  <c r="M17" i="1" l="1"/>
  <c r="K16" i="1"/>
  <c r="J16" i="1" s="1"/>
  <c r="K15" i="1"/>
  <c r="J15" i="1" s="1"/>
  <c r="M18" i="1" l="1"/>
  <c r="K17" i="1"/>
  <c r="J17" i="1" s="1"/>
  <c r="K18" i="1" l="1"/>
  <c r="J18" i="1" s="1"/>
  <c r="M19" i="1"/>
  <c r="M20" i="1" l="1"/>
  <c r="K19" i="1"/>
  <c r="J19" i="1" s="1"/>
  <c r="K20" i="1" l="1"/>
  <c r="J20" i="1" s="1"/>
  <c r="M21" i="1"/>
  <c r="K21" i="1" l="1"/>
  <c r="J21" i="1" s="1"/>
  <c r="M22" i="1"/>
  <c r="M23" i="1" l="1"/>
  <c r="K22" i="1"/>
  <c r="J22" i="1" s="1"/>
  <c r="K23" i="1" l="1"/>
  <c r="J23" i="1" s="1"/>
  <c r="M24" i="1"/>
  <c r="K24" i="1" l="1"/>
  <c r="J24" i="1" s="1"/>
  <c r="M25" i="1"/>
  <c r="M26" i="1" l="1"/>
  <c r="K25" i="1"/>
  <c r="J25" i="1" s="1"/>
  <c r="M27" i="1" l="1"/>
  <c r="K26" i="1"/>
  <c r="J26" i="1" s="1"/>
  <c r="K27" i="1" l="1"/>
  <c r="J27" i="1" s="1"/>
  <c r="M28" i="1"/>
  <c r="K28" i="1" l="1"/>
  <c r="J28" i="1" s="1"/>
  <c r="M29" i="1"/>
  <c r="K29" i="1" l="1"/>
  <c r="J29" i="1" s="1"/>
  <c r="M30" i="1"/>
  <c r="M31" i="1" l="1"/>
  <c r="K30" i="1"/>
  <c r="J30" i="1" s="1"/>
  <c r="M32" i="1" l="1"/>
  <c r="K31" i="1"/>
  <c r="J31" i="1" s="1"/>
  <c r="M33" i="1" l="1"/>
  <c r="K32" i="1"/>
  <c r="J32" i="1" s="1"/>
  <c r="M34" i="1" l="1"/>
  <c r="K33" i="1"/>
  <c r="J33" i="1" s="1"/>
  <c r="K34" i="1" l="1"/>
  <c r="J34" i="1" s="1"/>
  <c r="M35" i="1"/>
  <c r="K35" i="1" s="1"/>
  <c r="J35" i="1" s="1"/>
  <c r="M36" i="1" l="1"/>
  <c r="M37" i="1" s="1"/>
  <c r="M38" i="1" s="1"/>
  <c r="K37" i="1" l="1"/>
  <c r="J37" i="1" s="1"/>
  <c r="K36" i="1"/>
  <c r="J36" i="1" s="1"/>
  <c r="K38" i="1"/>
  <c r="J38" i="1" s="1"/>
  <c r="M39" i="1"/>
  <c r="K39" i="1" l="1"/>
  <c r="J39" i="1" s="1"/>
  <c r="M40" i="1"/>
  <c r="K40" i="1" l="1"/>
  <c r="J40" i="1" s="1"/>
  <c r="M41" i="1"/>
  <c r="K41" i="1" l="1"/>
  <c r="J41" i="1" s="1"/>
  <c r="M42" i="1"/>
  <c r="M43" i="1" l="1"/>
  <c r="K42" i="1"/>
  <c r="J42" i="1" s="1"/>
  <c r="K43" i="1" l="1"/>
  <c r="J43" i="1" s="1"/>
  <c r="M44" i="1"/>
  <c r="M45" i="1" l="1"/>
  <c r="K44" i="1"/>
  <c r="J44" i="1" s="1"/>
  <c r="K45" i="1" l="1"/>
  <c r="J45" i="1" s="1"/>
  <c r="M46" i="1"/>
  <c r="K46" i="1" l="1"/>
  <c r="J46" i="1" s="1"/>
  <c r="M47" i="1"/>
  <c r="M48" i="1" l="1"/>
  <c r="K47" i="1"/>
  <c r="J47" i="1" s="1"/>
  <c r="M49" i="1" l="1"/>
  <c r="K48" i="1"/>
  <c r="J48" i="1" s="1"/>
  <c r="K49" i="1" l="1"/>
  <c r="J49" i="1" s="1"/>
  <c r="M50" i="1"/>
  <c r="M51" i="1" l="1"/>
  <c r="K50" i="1"/>
  <c r="J50" i="1" s="1"/>
  <c r="M52" i="1" l="1"/>
  <c r="K51" i="1"/>
  <c r="J51" i="1" s="1"/>
  <c r="M53" i="1" l="1"/>
  <c r="K52" i="1"/>
  <c r="J52" i="1" s="1"/>
  <c r="M54" i="1" l="1"/>
  <c r="K53" i="1"/>
  <c r="J53" i="1" s="1"/>
  <c r="M55" i="1" l="1"/>
  <c r="K54" i="1"/>
  <c r="J54" i="1" s="1"/>
  <c r="K55" i="1" l="1"/>
  <c r="J55" i="1" s="1"/>
  <c r="M56" i="1"/>
  <c r="K56" i="1" l="1"/>
  <c r="J56" i="1" s="1"/>
  <c r="M57" i="1"/>
  <c r="K57" i="1" l="1"/>
  <c r="J57" i="1" s="1"/>
  <c r="M58" i="1"/>
  <c r="K58" i="1" l="1"/>
  <c r="J58" i="1" s="1"/>
  <c r="M59" i="1"/>
  <c r="K59" i="1" l="1"/>
  <c r="J59" i="1" s="1"/>
  <c r="M60" i="1"/>
  <c r="M61" i="1" l="1"/>
  <c r="K60" i="1"/>
  <c r="J60" i="1" s="1"/>
  <c r="K61" i="1" l="1"/>
  <c r="J61" i="1" s="1"/>
  <c r="M62" i="1"/>
  <c r="K62" i="1" l="1"/>
  <c r="J62" i="1" s="1"/>
  <c r="M63" i="1"/>
  <c r="K63" i="1" l="1"/>
  <c r="J63" i="1" s="1"/>
  <c r="M64" i="1"/>
  <c r="K64" i="1" l="1"/>
  <c r="J64" i="1" s="1"/>
  <c r="M65" i="1"/>
  <c r="M66" i="1" l="1"/>
  <c r="K65" i="1"/>
  <c r="J65" i="1" s="1"/>
  <c r="M67" i="1" l="1"/>
  <c r="K66" i="1"/>
  <c r="J66" i="1" s="1"/>
  <c r="K67" i="1" l="1"/>
  <c r="J67" i="1" s="1"/>
  <c r="M68" i="1"/>
  <c r="K68" i="1" l="1"/>
  <c r="J68" i="1" s="1"/>
  <c r="M69" i="1"/>
  <c r="M70" i="1" l="1"/>
  <c r="K69" i="1"/>
  <c r="J69" i="1" s="1"/>
  <c r="M71" i="1" l="1"/>
  <c r="K70" i="1"/>
  <c r="J70" i="1" s="1"/>
  <c r="K71" i="1" l="1"/>
  <c r="J71" i="1" s="1"/>
  <c r="M72" i="1"/>
  <c r="M73" i="1" l="1"/>
  <c r="K72" i="1"/>
  <c r="J72" i="1" s="1"/>
  <c r="K73" i="1" l="1"/>
  <c r="J73" i="1" s="1"/>
  <c r="M74" i="1"/>
  <c r="M75" i="1" l="1"/>
  <c r="K74" i="1"/>
  <c r="J74" i="1" s="1"/>
  <c r="K75" i="1" l="1"/>
  <c r="J75" i="1" s="1"/>
  <c r="M76" i="1"/>
  <c r="M77" i="1" l="1"/>
  <c r="K76" i="1"/>
  <c r="J76" i="1" s="1"/>
  <c r="K77" i="1" l="1"/>
  <c r="J77" i="1" s="1"/>
  <c r="M78" i="1"/>
  <c r="M79" i="1" l="1"/>
  <c r="K78" i="1"/>
  <c r="J78" i="1" s="1"/>
  <c r="K79" i="1" l="1"/>
  <c r="J79" i="1" s="1"/>
  <c r="M80" i="1"/>
  <c r="M81" i="1" l="1"/>
  <c r="K80" i="1"/>
  <c r="J80" i="1" s="1"/>
  <c r="M82" i="1" l="1"/>
  <c r="K81" i="1"/>
  <c r="J81" i="1" s="1"/>
  <c r="M83" i="1" l="1"/>
  <c r="K82" i="1"/>
  <c r="J82" i="1" s="1"/>
  <c r="M84" i="1" l="1"/>
  <c r="K83" i="1"/>
  <c r="J83" i="1" s="1"/>
  <c r="M85" i="1" l="1"/>
  <c r="K84" i="1"/>
  <c r="J84" i="1" s="1"/>
  <c r="K85" i="1" l="1"/>
  <c r="J85" i="1" s="1"/>
  <c r="M86" i="1"/>
  <c r="M87" i="1" l="1"/>
  <c r="K86" i="1"/>
  <c r="J86" i="1" s="1"/>
  <c r="K87" i="1" l="1"/>
  <c r="J87" i="1" s="1"/>
  <c r="M88" i="1"/>
  <c r="M89" i="1" l="1"/>
  <c r="K88" i="1"/>
  <c r="J88" i="1" s="1"/>
  <c r="K89" i="1" l="1"/>
  <c r="J89" i="1" s="1"/>
  <c r="M90" i="1"/>
  <c r="M91" i="1" l="1"/>
  <c r="K90" i="1"/>
  <c r="J90" i="1" s="1"/>
  <c r="K91" i="1" l="1"/>
  <c r="J91" i="1" s="1"/>
  <c r="M92" i="1"/>
  <c r="K92" i="1" l="1"/>
  <c r="J92" i="1" s="1"/>
  <c r="M93" i="1"/>
  <c r="K93" i="1" l="1"/>
  <c r="J93" i="1" s="1"/>
  <c r="M94" i="1"/>
  <c r="K94" i="1" l="1"/>
  <c r="J94" i="1" s="1"/>
  <c r="M95" i="1"/>
  <c r="M96" i="1" l="1"/>
  <c r="K95" i="1"/>
  <c r="J95" i="1" s="1"/>
  <c r="K96" i="1" l="1"/>
  <c r="J96" i="1" s="1"/>
  <c r="M97" i="1"/>
  <c r="K97" i="1" l="1"/>
  <c r="J97" i="1" s="1"/>
  <c r="M98" i="1"/>
  <c r="M99" i="1" l="1"/>
  <c r="K98" i="1"/>
  <c r="J98" i="1" s="1"/>
  <c r="M100" i="1" l="1"/>
  <c r="K99" i="1"/>
  <c r="J99" i="1" s="1"/>
  <c r="M101" i="1" l="1"/>
  <c r="K100" i="1"/>
  <c r="J100" i="1" s="1"/>
  <c r="M102" i="1" l="1"/>
  <c r="K101" i="1"/>
  <c r="J101" i="1" s="1"/>
  <c r="K102" i="1" l="1"/>
  <c r="J102" i="1" s="1"/>
  <c r="M103" i="1"/>
  <c r="K103" i="1" l="1"/>
  <c r="J103" i="1" s="1"/>
  <c r="M104" i="1"/>
  <c r="M105" i="1" l="1"/>
  <c r="K104" i="1"/>
  <c r="J104" i="1" s="1"/>
  <c r="M106" i="1" l="1"/>
  <c r="K105" i="1"/>
  <c r="J105" i="1" s="1"/>
  <c r="M107" i="1" l="1"/>
  <c r="K106" i="1"/>
  <c r="J106" i="1" s="1"/>
  <c r="K107" i="1" l="1"/>
  <c r="J107" i="1" s="1"/>
  <c r="M108" i="1"/>
  <c r="K108" i="1" l="1"/>
  <c r="J108" i="1" s="1"/>
  <c r="M109" i="1"/>
  <c r="K109" i="1" l="1"/>
  <c r="J109" i="1" s="1"/>
  <c r="M110" i="1"/>
  <c r="M111" i="1" l="1"/>
  <c r="K110" i="1"/>
  <c r="J110" i="1" s="1"/>
  <c r="K111" i="1" l="1"/>
  <c r="J111" i="1" s="1"/>
  <c r="M112" i="1"/>
  <c r="K112" i="1" l="1"/>
  <c r="J112" i="1" s="1"/>
  <c r="M113" i="1"/>
  <c r="M114" i="1" l="1"/>
  <c r="K113" i="1"/>
  <c r="J113" i="1" s="1"/>
  <c r="M115" i="1" l="1"/>
  <c r="K114" i="1"/>
  <c r="J114" i="1" s="1"/>
  <c r="M116" i="1" l="1"/>
  <c r="K115" i="1"/>
  <c r="J115" i="1" s="1"/>
  <c r="K116" i="1" l="1"/>
  <c r="J116" i="1" s="1"/>
  <c r="M117" i="1"/>
  <c r="M118" i="1" l="1"/>
  <c r="K117" i="1"/>
  <c r="J117" i="1" s="1"/>
  <c r="M119" i="1" l="1"/>
  <c r="K118" i="1"/>
  <c r="J118" i="1" s="1"/>
  <c r="M120" i="1" l="1"/>
  <c r="K119" i="1"/>
  <c r="J119" i="1" s="1"/>
  <c r="M121" i="1" l="1"/>
  <c r="K120" i="1"/>
  <c r="J120" i="1" s="1"/>
  <c r="M122" i="1" l="1"/>
  <c r="K121" i="1"/>
  <c r="J121" i="1" s="1"/>
  <c r="M123" i="1" l="1"/>
  <c r="K122" i="1"/>
  <c r="J122" i="1" s="1"/>
  <c r="M124" i="1" l="1"/>
  <c r="K123" i="1"/>
  <c r="J123" i="1" s="1"/>
  <c r="M125" i="1" l="1"/>
  <c r="K124" i="1"/>
  <c r="J124" i="1" s="1"/>
  <c r="M126" i="1" l="1"/>
  <c r="K125" i="1"/>
  <c r="J125" i="1" s="1"/>
  <c r="M127" i="1" l="1"/>
  <c r="K126" i="1"/>
  <c r="J126" i="1" s="1"/>
  <c r="K127" i="1" l="1"/>
  <c r="J127" i="1" s="1"/>
  <c r="M128" i="1"/>
  <c r="K128" i="1" l="1"/>
  <c r="J128" i="1" s="1"/>
  <c r="M129" i="1"/>
  <c r="M130" i="1" l="1"/>
  <c r="K129" i="1"/>
  <c r="J129" i="1" s="1"/>
  <c r="M131" i="1" l="1"/>
  <c r="K130" i="1"/>
  <c r="J130" i="1" s="1"/>
  <c r="M132" i="1" l="1"/>
  <c r="K131" i="1"/>
  <c r="J131" i="1" s="1"/>
  <c r="M133" i="1" l="1"/>
  <c r="K132" i="1"/>
  <c r="J132" i="1" s="1"/>
  <c r="K133" i="1" l="1"/>
  <c r="J133" i="1" s="1"/>
  <c r="M134" i="1"/>
  <c r="M135" i="1" l="1"/>
  <c r="K134" i="1"/>
  <c r="J134" i="1" s="1"/>
  <c r="K135" i="1" l="1"/>
  <c r="J135" i="1" s="1"/>
  <c r="M136" i="1"/>
  <c r="K136" i="1" l="1"/>
  <c r="J136" i="1" s="1"/>
  <c r="M137" i="1"/>
  <c r="M138" i="1" l="1"/>
  <c r="K137" i="1"/>
  <c r="J137" i="1" s="1"/>
  <c r="K138" i="1" l="1"/>
  <c r="J138" i="1" s="1"/>
  <c r="M139" i="1"/>
  <c r="M140" i="1" l="1"/>
  <c r="K139" i="1"/>
  <c r="J139" i="1" s="1"/>
  <c r="M141" i="1" l="1"/>
  <c r="K140" i="1"/>
  <c r="J140" i="1" s="1"/>
  <c r="M142" i="1" l="1"/>
  <c r="K141" i="1"/>
  <c r="J141" i="1" s="1"/>
  <c r="K142" i="1" l="1"/>
  <c r="J142" i="1" s="1"/>
  <c r="M143" i="1"/>
  <c r="K143" i="1" l="1"/>
  <c r="J143" i="1" s="1"/>
  <c r="M144" i="1"/>
  <c r="K144" i="1" l="1"/>
  <c r="J144" i="1" s="1"/>
  <c r="M145" i="1"/>
  <c r="M146" i="1" l="1"/>
  <c r="K145" i="1"/>
  <c r="J145" i="1" s="1"/>
  <c r="M147" i="1" l="1"/>
  <c r="K146" i="1"/>
  <c r="J146" i="1" s="1"/>
  <c r="K147" i="1" l="1"/>
  <c r="J147" i="1" s="1"/>
  <c r="M148" i="1"/>
  <c r="M149" i="1" l="1"/>
  <c r="K148" i="1"/>
  <c r="J148" i="1" s="1"/>
  <c r="M150" i="1" l="1"/>
  <c r="K149" i="1"/>
  <c r="J149" i="1" s="1"/>
  <c r="K150" i="1" l="1"/>
  <c r="J150" i="1" s="1"/>
  <c r="M151" i="1"/>
  <c r="K151" i="1" l="1"/>
  <c r="J151" i="1" s="1"/>
  <c r="M152" i="1"/>
  <c r="M153" i="1" l="1"/>
  <c r="K152" i="1"/>
  <c r="J152" i="1" s="1"/>
  <c r="K153" i="1" l="1"/>
  <c r="J153" i="1" s="1"/>
  <c r="M154" i="1"/>
  <c r="K154" i="1" l="1"/>
  <c r="J154" i="1" s="1"/>
  <c r="M155" i="1"/>
  <c r="K155" i="1" l="1"/>
  <c r="J155" i="1" s="1"/>
  <c r="M156" i="1"/>
  <c r="K156" i="1" l="1"/>
  <c r="J156" i="1" s="1"/>
  <c r="M157" i="1"/>
  <c r="K157" i="1" l="1"/>
  <c r="J157" i="1" s="1"/>
  <c r="M158" i="1"/>
  <c r="K158" i="1" l="1"/>
  <c r="J158" i="1" s="1"/>
  <c r="M159" i="1"/>
  <c r="K159" i="1" l="1"/>
  <c r="J159" i="1" s="1"/>
  <c r="M160" i="1"/>
  <c r="K160" i="1" l="1"/>
  <c r="J160" i="1" s="1"/>
  <c r="M161" i="1"/>
  <c r="K161" i="1" l="1"/>
  <c r="J161" i="1" s="1"/>
  <c r="M162" i="1"/>
  <c r="M163" i="1" l="1"/>
  <c r="K162" i="1"/>
  <c r="J162" i="1" s="1"/>
  <c r="K163" i="1" l="1"/>
  <c r="J163" i="1" s="1"/>
  <c r="M164" i="1"/>
  <c r="K164" i="1" l="1"/>
  <c r="J164" i="1" s="1"/>
  <c r="M165" i="1"/>
  <c r="M166" i="1" l="1"/>
  <c r="K165" i="1"/>
  <c r="J165" i="1" s="1"/>
  <c r="M167" i="1" l="1"/>
  <c r="K166" i="1"/>
  <c r="J166" i="1" s="1"/>
  <c r="M168" i="1" l="1"/>
  <c r="K167" i="1"/>
  <c r="J167" i="1" s="1"/>
  <c r="M169" i="1" l="1"/>
  <c r="K168" i="1"/>
  <c r="J168" i="1" s="1"/>
  <c r="K169" i="1" l="1"/>
  <c r="J169" i="1" s="1"/>
  <c r="M170" i="1"/>
  <c r="M171" i="1" l="1"/>
  <c r="K170" i="1"/>
  <c r="J170" i="1" s="1"/>
  <c r="K171" i="1" l="1"/>
  <c r="J171" i="1" s="1"/>
  <c r="M172" i="1"/>
  <c r="K172" i="1" l="1"/>
  <c r="J172" i="1" s="1"/>
  <c r="M173" i="1"/>
  <c r="K173" i="1" l="1"/>
  <c r="J173" i="1" s="1"/>
  <c r="M174" i="1"/>
  <c r="M175" i="1" l="1"/>
  <c r="K174" i="1"/>
  <c r="J174" i="1" s="1"/>
  <c r="K175" i="1" l="1"/>
  <c r="J175" i="1" s="1"/>
  <c r="M176" i="1"/>
  <c r="K176" i="1" l="1"/>
  <c r="J176" i="1" s="1"/>
  <c r="M177" i="1"/>
  <c r="M178" i="1" l="1"/>
  <c r="K177" i="1"/>
  <c r="J177" i="1" s="1"/>
  <c r="M179" i="1" l="1"/>
  <c r="K178" i="1"/>
  <c r="J178" i="1" s="1"/>
  <c r="K179" i="1" l="1"/>
  <c r="J179" i="1" s="1"/>
  <c r="M180" i="1"/>
  <c r="K180" i="1" l="1"/>
  <c r="J180" i="1" s="1"/>
  <c r="M181" i="1"/>
  <c r="M182" i="1" l="1"/>
  <c r="K181" i="1"/>
  <c r="J181" i="1" s="1"/>
  <c r="K182" i="1" l="1"/>
  <c r="J182" i="1" s="1"/>
  <c r="M183" i="1"/>
  <c r="K183" i="1" l="1"/>
  <c r="J183" i="1" s="1"/>
  <c r="M184" i="1"/>
  <c r="M185" i="1" l="1"/>
  <c r="K184" i="1"/>
  <c r="J184" i="1" s="1"/>
  <c r="K185" i="1" l="1"/>
  <c r="J185" i="1" s="1"/>
  <c r="M186" i="1"/>
  <c r="K186" i="1" l="1"/>
  <c r="J186" i="1" s="1"/>
  <c r="M187" i="1"/>
  <c r="K187" i="1" l="1"/>
  <c r="J187" i="1" s="1"/>
  <c r="M188" i="1"/>
  <c r="K188" i="1" l="1"/>
  <c r="J188" i="1" s="1"/>
  <c r="M189" i="1"/>
  <c r="K189" i="1" l="1"/>
  <c r="J189" i="1" s="1"/>
  <c r="M190" i="1"/>
  <c r="K190" i="1" l="1"/>
  <c r="J190" i="1" s="1"/>
  <c r="M191" i="1"/>
  <c r="K191" i="1" l="1"/>
  <c r="J191" i="1" s="1"/>
  <c r="M192" i="1"/>
  <c r="M193" i="1" l="1"/>
  <c r="K192" i="1"/>
  <c r="J192" i="1" s="1"/>
  <c r="M194" i="1" l="1"/>
  <c r="K193" i="1"/>
  <c r="J193" i="1" s="1"/>
  <c r="M195" i="1" l="1"/>
  <c r="K194" i="1"/>
  <c r="J194" i="1" s="1"/>
  <c r="M196" i="1" l="1"/>
  <c r="K195" i="1"/>
  <c r="J195" i="1" s="1"/>
  <c r="M197" i="1" l="1"/>
  <c r="K196" i="1"/>
  <c r="J196" i="1" s="1"/>
  <c r="M198" i="1" l="1"/>
  <c r="K197" i="1"/>
  <c r="J197" i="1" s="1"/>
  <c r="K198" i="1" l="1"/>
  <c r="J198" i="1" s="1"/>
  <c r="M199" i="1"/>
  <c r="M200" i="1" l="1"/>
  <c r="K199" i="1"/>
  <c r="J199" i="1" s="1"/>
  <c r="M201" i="1" l="1"/>
  <c r="K200" i="1"/>
  <c r="J200" i="1" s="1"/>
  <c r="K201" i="1" l="1"/>
  <c r="J201" i="1" s="1"/>
  <c r="M202" i="1"/>
  <c r="M203" i="1" l="1"/>
  <c r="K202" i="1"/>
  <c r="J202" i="1" s="1"/>
  <c r="M204" i="1" l="1"/>
  <c r="K203" i="1"/>
  <c r="J203" i="1" s="1"/>
  <c r="M205" i="1" l="1"/>
  <c r="K204" i="1"/>
  <c r="J204" i="1" s="1"/>
  <c r="K205" i="1" l="1"/>
  <c r="J205" i="1" s="1"/>
  <c r="M206" i="1"/>
  <c r="M207" i="1" l="1"/>
  <c r="K206" i="1"/>
  <c r="J206" i="1" s="1"/>
  <c r="M208" i="1" l="1"/>
  <c r="K207" i="1"/>
  <c r="J207" i="1" s="1"/>
  <c r="M209" i="1" l="1"/>
  <c r="K208" i="1"/>
  <c r="J208" i="1" s="1"/>
  <c r="M210" i="1" l="1"/>
  <c r="K209" i="1"/>
  <c r="J209" i="1" s="1"/>
  <c r="M211" i="1" l="1"/>
  <c r="K210" i="1"/>
  <c r="J210" i="1" s="1"/>
  <c r="K211" i="1" l="1"/>
  <c r="J211" i="1" s="1"/>
  <c r="M212" i="1"/>
  <c r="M213" i="1" l="1"/>
  <c r="K212" i="1"/>
  <c r="J212" i="1" s="1"/>
  <c r="M214" i="1" l="1"/>
  <c r="K213" i="1"/>
  <c r="J213" i="1" s="1"/>
  <c r="K214" i="1" l="1"/>
  <c r="J214" i="1" s="1"/>
  <c r="M215" i="1"/>
  <c r="K215" i="1" l="1"/>
  <c r="J215" i="1" s="1"/>
  <c r="M216" i="1"/>
  <c r="K216" i="1" l="1"/>
  <c r="J216" i="1" s="1"/>
  <c r="M217" i="1"/>
  <c r="K217" i="1" l="1"/>
  <c r="J217" i="1" s="1"/>
  <c r="M218" i="1"/>
  <c r="K218" i="1" l="1"/>
  <c r="J218" i="1" s="1"/>
  <c r="M219" i="1"/>
  <c r="K219" i="1" l="1"/>
  <c r="J219" i="1" s="1"/>
  <c r="M220" i="1"/>
  <c r="K220" i="1" l="1"/>
  <c r="J220" i="1" s="1"/>
  <c r="M221" i="1"/>
  <c r="M222" i="1" l="1"/>
  <c r="K221" i="1"/>
  <c r="J221" i="1" s="1"/>
  <c r="M223" i="1" l="1"/>
  <c r="K222" i="1"/>
  <c r="J222" i="1" s="1"/>
  <c r="K223" i="1" l="1"/>
  <c r="J223" i="1" s="1"/>
  <c r="M224" i="1"/>
  <c r="K224" i="1" l="1"/>
  <c r="J224" i="1" s="1"/>
  <c r="M225" i="1"/>
  <c r="M226" i="1" l="1"/>
  <c r="K225" i="1"/>
  <c r="J225" i="1" s="1"/>
  <c r="M227" i="1" l="1"/>
  <c r="K226" i="1"/>
  <c r="J226" i="1" s="1"/>
  <c r="M228" i="1" l="1"/>
  <c r="K227" i="1"/>
  <c r="J227" i="1" s="1"/>
  <c r="K228" i="1" l="1"/>
  <c r="J228" i="1" s="1"/>
  <c r="M229" i="1"/>
  <c r="M230" i="1" l="1"/>
  <c r="K229" i="1"/>
  <c r="J229" i="1" s="1"/>
  <c r="M231" i="1" l="1"/>
  <c r="K230" i="1"/>
  <c r="J230" i="1" s="1"/>
  <c r="K231" i="1" l="1"/>
  <c r="J231" i="1" s="1"/>
  <c r="M232" i="1"/>
  <c r="M233" i="1" l="1"/>
  <c r="K232" i="1"/>
  <c r="J232" i="1" s="1"/>
  <c r="K233" i="1" l="1"/>
  <c r="J233" i="1" s="1"/>
  <c r="M234" i="1"/>
  <c r="K234" i="1" l="1"/>
  <c r="J234" i="1" s="1"/>
  <c r="M235" i="1"/>
  <c r="K235" i="1" l="1"/>
  <c r="J235" i="1" s="1"/>
  <c r="M236" i="1"/>
  <c r="K236" i="1" l="1"/>
  <c r="J236" i="1" s="1"/>
  <c r="M237" i="1"/>
  <c r="M238" i="1" l="1"/>
  <c r="K237" i="1"/>
  <c r="J237" i="1" s="1"/>
  <c r="K238" i="1" l="1"/>
  <c r="J238" i="1" s="1"/>
  <c r="M239" i="1"/>
  <c r="M240" i="1" l="1"/>
  <c r="K239" i="1"/>
  <c r="J239" i="1" s="1"/>
  <c r="M241" i="1" l="1"/>
  <c r="K240" i="1"/>
  <c r="J240" i="1" s="1"/>
  <c r="M242" i="1" l="1"/>
  <c r="K241" i="1"/>
  <c r="J241" i="1" s="1"/>
  <c r="M243" i="1" l="1"/>
  <c r="K242" i="1"/>
  <c r="J242" i="1" s="1"/>
  <c r="M244" i="1" l="1"/>
  <c r="K243" i="1"/>
  <c r="J243" i="1" s="1"/>
  <c r="M245" i="1" l="1"/>
  <c r="K244" i="1"/>
  <c r="J244" i="1" s="1"/>
  <c r="M246" i="1" l="1"/>
  <c r="K245" i="1"/>
  <c r="J245" i="1" s="1"/>
  <c r="K246" i="1" l="1"/>
  <c r="J246" i="1" s="1"/>
  <c r="M247" i="1"/>
  <c r="M248" i="1" l="1"/>
  <c r="K247" i="1"/>
  <c r="J247" i="1" s="1"/>
  <c r="M249" i="1" l="1"/>
  <c r="K248" i="1"/>
  <c r="J248" i="1" s="1"/>
  <c r="M250" i="1" l="1"/>
  <c r="K249" i="1"/>
  <c r="J249" i="1" s="1"/>
  <c r="M251" i="1" l="1"/>
  <c r="K250" i="1"/>
  <c r="J250" i="1" s="1"/>
  <c r="K251" i="1" l="1"/>
  <c r="J251" i="1" s="1"/>
  <c r="M252" i="1"/>
  <c r="K252" i="1" l="1"/>
  <c r="J252" i="1" s="1"/>
  <c r="M253" i="1"/>
  <c r="M254" i="1" l="1"/>
  <c r="K253" i="1"/>
  <c r="J253" i="1" s="1"/>
  <c r="M255" i="1" l="1"/>
  <c r="K254" i="1"/>
  <c r="J254" i="1" s="1"/>
  <c r="K255" i="1" l="1"/>
  <c r="J255" i="1" s="1"/>
  <c r="M256" i="1"/>
  <c r="M257" i="1" l="1"/>
  <c r="K256" i="1"/>
  <c r="J256" i="1" s="1"/>
  <c r="K257" i="1" l="1"/>
  <c r="J257" i="1" s="1"/>
  <c r="M258" i="1"/>
  <c r="M259" i="1" l="1"/>
  <c r="K258" i="1"/>
  <c r="J258" i="1" s="1"/>
  <c r="M260" i="1" l="1"/>
  <c r="K259" i="1"/>
  <c r="J259" i="1" s="1"/>
  <c r="M261" i="1" l="1"/>
  <c r="K260" i="1"/>
  <c r="J260" i="1" s="1"/>
  <c r="M262" i="1" l="1"/>
  <c r="K261" i="1"/>
  <c r="J261" i="1" s="1"/>
  <c r="M263" i="1" l="1"/>
  <c r="K262" i="1"/>
  <c r="J262" i="1" s="1"/>
  <c r="M264" i="1" l="1"/>
  <c r="K263" i="1"/>
  <c r="J263" i="1" s="1"/>
  <c r="K264" i="1" l="1"/>
  <c r="J264" i="1" s="1"/>
  <c r="M265" i="1"/>
  <c r="K265" i="1" l="1"/>
  <c r="J265" i="1" s="1"/>
  <c r="M266" i="1"/>
  <c r="K266" i="1" l="1"/>
  <c r="J266" i="1" s="1"/>
  <c r="M267" i="1"/>
  <c r="M268" i="1" l="1"/>
  <c r="K267" i="1"/>
  <c r="J267" i="1" s="1"/>
  <c r="K268" i="1" l="1"/>
  <c r="J268" i="1" s="1"/>
  <c r="M269" i="1"/>
  <c r="M270" i="1" l="1"/>
  <c r="K269" i="1"/>
  <c r="J269" i="1" s="1"/>
  <c r="M271" i="1" l="1"/>
  <c r="K270" i="1"/>
  <c r="J270" i="1" s="1"/>
  <c r="M272" i="1" l="1"/>
  <c r="K271" i="1"/>
  <c r="J271" i="1" s="1"/>
  <c r="M273" i="1" l="1"/>
  <c r="K272" i="1"/>
  <c r="J272" i="1" s="1"/>
  <c r="K273" i="1" l="1"/>
  <c r="J273" i="1" s="1"/>
  <c r="M274" i="1"/>
  <c r="K274" i="1" l="1"/>
  <c r="J274" i="1" s="1"/>
  <c r="M275" i="1"/>
  <c r="K275" i="1" l="1"/>
  <c r="J275" i="1" s="1"/>
  <c r="M276" i="1"/>
  <c r="K276" i="1" l="1"/>
  <c r="J276" i="1" s="1"/>
  <c r="M277" i="1"/>
  <c r="K277" i="1" l="1"/>
  <c r="J277" i="1" s="1"/>
  <c r="M278" i="1"/>
  <c r="M279" i="1" l="1"/>
  <c r="K278" i="1"/>
  <c r="J278" i="1" s="1"/>
  <c r="K279" i="1" l="1"/>
  <c r="J279" i="1" s="1"/>
  <c r="M280" i="1"/>
  <c r="K280" i="1" l="1"/>
  <c r="J280" i="1" s="1"/>
  <c r="M281" i="1"/>
  <c r="K281" i="1" l="1"/>
  <c r="J281" i="1" s="1"/>
  <c r="M282" i="1"/>
  <c r="K282" i="1" l="1"/>
  <c r="J282" i="1" s="1"/>
  <c r="M283" i="1"/>
  <c r="K283" i="1" l="1"/>
  <c r="J283" i="1" s="1"/>
  <c r="M284" i="1"/>
  <c r="M285" i="1" l="1"/>
  <c r="K284" i="1"/>
  <c r="J284" i="1" s="1"/>
  <c r="K285" i="1" l="1"/>
  <c r="J285" i="1" s="1"/>
  <c r="M286" i="1"/>
  <c r="K286" i="1" l="1"/>
  <c r="J286" i="1" s="1"/>
  <c r="J5" i="1" s="1"/>
  <c r="H5" i="1" s="1"/>
  <c r="M5" i="1"/>
</calcChain>
</file>

<file path=xl/sharedStrings.xml><?xml version="1.0" encoding="utf-8"?>
<sst xmlns="http://schemas.openxmlformats.org/spreadsheetml/2006/main" count="38" uniqueCount="20">
  <si>
    <t>node</t>
    <phoneticPr fontId="1" type="noConversion"/>
  </si>
  <si>
    <t>x</t>
    <phoneticPr fontId="1" type="noConversion"/>
  </si>
  <si>
    <t>y</t>
    <phoneticPr fontId="1" type="noConversion"/>
  </si>
  <si>
    <t>item</t>
    <phoneticPr fontId="1" type="noConversion"/>
  </si>
  <si>
    <t>profit</t>
    <phoneticPr fontId="1" type="noConversion"/>
  </si>
  <si>
    <t>weight</t>
    <phoneticPr fontId="1" type="noConversion"/>
  </si>
  <si>
    <t>capacity</t>
    <phoneticPr fontId="1" type="noConversion"/>
  </si>
  <si>
    <t>maxV</t>
    <phoneticPr fontId="1" type="noConversion"/>
  </si>
  <si>
    <t>minV</t>
    <phoneticPr fontId="1" type="noConversion"/>
  </si>
  <si>
    <t>rent</t>
    <phoneticPr fontId="1" type="noConversion"/>
  </si>
  <si>
    <t>pick</t>
    <phoneticPr fontId="1" type="noConversion"/>
  </si>
  <si>
    <t>d</t>
    <phoneticPr fontId="1" type="noConversion"/>
  </si>
  <si>
    <t>t</t>
    <phoneticPr fontId="1" type="noConversion"/>
  </si>
  <si>
    <t>v</t>
    <phoneticPr fontId="1" type="noConversion"/>
  </si>
  <si>
    <t>w</t>
    <phoneticPr fontId="1" type="noConversion"/>
  </si>
  <si>
    <t>dV</t>
    <phoneticPr fontId="1" type="noConversion"/>
  </si>
  <si>
    <t>p</t>
    <phoneticPr fontId="1" type="noConversion"/>
  </si>
  <si>
    <t>p/w</t>
    <phoneticPr fontId="1" type="noConversion"/>
  </si>
  <si>
    <t>forward</t>
    <phoneticPr fontId="1" type="noConversion"/>
  </si>
  <si>
    <t>backward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</si>
</sst>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80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Sheet1!$E$7:$E$286</c:f>
              <c:numCache>
                <c:formatCode>General</c:formatCode>
                <c:ptCount val="280"/>
                <c:pt idx="0">
                  <c:v>0</c:v>
                </c:pt>
                <c:pt idx="1">
                  <c:v>101</c:v>
                </c:pt>
                <c:pt idx="2">
                  <c:v>587</c:v>
                </c:pt>
                <c:pt idx="3">
                  <c:v>1174</c:v>
                </c:pt>
                <c:pt idx="4">
                  <c:v>1174</c:v>
                </c:pt>
                <c:pt idx="5">
                  <c:v>929</c:v>
                </c:pt>
                <c:pt idx="6">
                  <c:v>3716</c:v>
                </c:pt>
                <c:pt idx="7">
                  <c:v>1858</c:v>
                </c:pt>
                <c:pt idx="8">
                  <c:v>929</c:v>
                </c:pt>
                <c:pt idx="9">
                  <c:v>1534</c:v>
                </c:pt>
                <c:pt idx="10">
                  <c:v>1534</c:v>
                </c:pt>
                <c:pt idx="11">
                  <c:v>767</c:v>
                </c:pt>
                <c:pt idx="12">
                  <c:v>2469</c:v>
                </c:pt>
                <c:pt idx="13">
                  <c:v>3292</c:v>
                </c:pt>
                <c:pt idx="14">
                  <c:v>1646</c:v>
                </c:pt>
                <c:pt idx="15">
                  <c:v>823</c:v>
                </c:pt>
                <c:pt idx="16">
                  <c:v>1380</c:v>
                </c:pt>
                <c:pt idx="17">
                  <c:v>690</c:v>
                </c:pt>
                <c:pt idx="18">
                  <c:v>2760</c:v>
                </c:pt>
                <c:pt idx="19">
                  <c:v>940</c:v>
                </c:pt>
                <c:pt idx="20">
                  <c:v>1880</c:v>
                </c:pt>
                <c:pt idx="21">
                  <c:v>1646</c:v>
                </c:pt>
                <c:pt idx="22">
                  <c:v>3292</c:v>
                </c:pt>
                <c:pt idx="23">
                  <c:v>1646</c:v>
                </c:pt>
                <c:pt idx="24">
                  <c:v>823</c:v>
                </c:pt>
                <c:pt idx="25">
                  <c:v>765</c:v>
                </c:pt>
                <c:pt idx="26">
                  <c:v>1020</c:v>
                </c:pt>
                <c:pt idx="27">
                  <c:v>510</c:v>
                </c:pt>
                <c:pt idx="28">
                  <c:v>255</c:v>
                </c:pt>
                <c:pt idx="29">
                  <c:v>106</c:v>
                </c:pt>
                <c:pt idx="30">
                  <c:v>106</c:v>
                </c:pt>
                <c:pt idx="31">
                  <c:v>688</c:v>
                </c:pt>
                <c:pt idx="32">
                  <c:v>1376</c:v>
                </c:pt>
                <c:pt idx="33">
                  <c:v>688</c:v>
                </c:pt>
                <c:pt idx="34">
                  <c:v>633</c:v>
                </c:pt>
                <c:pt idx="35">
                  <c:v>844</c:v>
                </c:pt>
                <c:pt idx="36">
                  <c:v>422</c:v>
                </c:pt>
                <c:pt idx="37">
                  <c:v>211</c:v>
                </c:pt>
                <c:pt idx="38">
                  <c:v>723</c:v>
                </c:pt>
                <c:pt idx="39">
                  <c:v>482</c:v>
                </c:pt>
                <c:pt idx="40">
                  <c:v>241</c:v>
                </c:pt>
                <c:pt idx="41">
                  <c:v>490</c:v>
                </c:pt>
                <c:pt idx="42">
                  <c:v>490</c:v>
                </c:pt>
                <c:pt idx="43">
                  <c:v>1677</c:v>
                </c:pt>
                <c:pt idx="44">
                  <c:v>2236</c:v>
                </c:pt>
                <c:pt idx="45">
                  <c:v>1118</c:v>
                </c:pt>
                <c:pt idx="46">
                  <c:v>559</c:v>
                </c:pt>
                <c:pt idx="47">
                  <c:v>736</c:v>
                </c:pt>
                <c:pt idx="48">
                  <c:v>736</c:v>
                </c:pt>
                <c:pt idx="49">
                  <c:v>972</c:v>
                </c:pt>
                <c:pt idx="50">
                  <c:v>2562</c:v>
                </c:pt>
                <c:pt idx="51">
                  <c:v>1708</c:v>
                </c:pt>
                <c:pt idx="52">
                  <c:v>854</c:v>
                </c:pt>
                <c:pt idx="53">
                  <c:v>3111</c:v>
                </c:pt>
                <c:pt idx="54">
                  <c:v>4148</c:v>
                </c:pt>
                <c:pt idx="55">
                  <c:v>2074</c:v>
                </c:pt>
                <c:pt idx="56">
                  <c:v>1037</c:v>
                </c:pt>
                <c:pt idx="57">
                  <c:v>2883</c:v>
                </c:pt>
                <c:pt idx="58">
                  <c:v>3844</c:v>
                </c:pt>
                <c:pt idx="59">
                  <c:v>1922</c:v>
                </c:pt>
                <c:pt idx="60">
                  <c:v>961</c:v>
                </c:pt>
                <c:pt idx="61">
                  <c:v>1047</c:v>
                </c:pt>
                <c:pt idx="62">
                  <c:v>2094</c:v>
                </c:pt>
                <c:pt idx="63">
                  <c:v>1047</c:v>
                </c:pt>
                <c:pt idx="64">
                  <c:v>461</c:v>
                </c:pt>
                <c:pt idx="65">
                  <c:v>2044</c:v>
                </c:pt>
                <c:pt idx="66">
                  <c:v>2044</c:v>
                </c:pt>
                <c:pt idx="67">
                  <c:v>1022</c:v>
                </c:pt>
                <c:pt idx="68">
                  <c:v>179</c:v>
                </c:pt>
                <c:pt idx="69">
                  <c:v>179</c:v>
                </c:pt>
                <c:pt idx="70">
                  <c:v>4172</c:v>
                </c:pt>
                <c:pt idx="71">
                  <c:v>3236</c:v>
                </c:pt>
                <c:pt idx="72">
                  <c:v>2086</c:v>
                </c:pt>
                <c:pt idx="73">
                  <c:v>1043</c:v>
                </c:pt>
                <c:pt idx="74">
                  <c:v>304</c:v>
                </c:pt>
                <c:pt idx="75">
                  <c:v>2080</c:v>
                </c:pt>
                <c:pt idx="76">
                  <c:v>1040</c:v>
                </c:pt>
                <c:pt idx="77">
                  <c:v>608</c:v>
                </c:pt>
                <c:pt idx="78">
                  <c:v>1216</c:v>
                </c:pt>
                <c:pt idx="79">
                  <c:v>2776</c:v>
                </c:pt>
                <c:pt idx="80">
                  <c:v>608</c:v>
                </c:pt>
                <c:pt idx="81">
                  <c:v>1388</c:v>
                </c:pt>
                <c:pt idx="82">
                  <c:v>694</c:v>
                </c:pt>
                <c:pt idx="83">
                  <c:v>771</c:v>
                </c:pt>
                <c:pt idx="84">
                  <c:v>924</c:v>
                </c:pt>
                <c:pt idx="85">
                  <c:v>342</c:v>
                </c:pt>
                <c:pt idx="86">
                  <c:v>572</c:v>
                </c:pt>
                <c:pt idx="87">
                  <c:v>222</c:v>
                </c:pt>
                <c:pt idx="88">
                  <c:v>444</c:v>
                </c:pt>
                <c:pt idx="89">
                  <c:v>888</c:v>
                </c:pt>
                <c:pt idx="90">
                  <c:v>1028</c:v>
                </c:pt>
                <c:pt idx="91">
                  <c:v>514</c:v>
                </c:pt>
                <c:pt idx="92">
                  <c:v>257</c:v>
                </c:pt>
                <c:pt idx="93">
                  <c:v>510</c:v>
                </c:pt>
                <c:pt idx="94">
                  <c:v>2040</c:v>
                </c:pt>
                <c:pt idx="95">
                  <c:v>1020</c:v>
                </c:pt>
                <c:pt idx="96">
                  <c:v>510</c:v>
                </c:pt>
                <c:pt idx="97">
                  <c:v>812</c:v>
                </c:pt>
                <c:pt idx="98">
                  <c:v>467</c:v>
                </c:pt>
                <c:pt idx="99">
                  <c:v>1868</c:v>
                </c:pt>
                <c:pt idx="100">
                  <c:v>1388</c:v>
                </c:pt>
                <c:pt idx="101">
                  <c:v>326</c:v>
                </c:pt>
                <c:pt idx="102">
                  <c:v>652</c:v>
                </c:pt>
                <c:pt idx="103">
                  <c:v>1304</c:v>
                </c:pt>
                <c:pt idx="104">
                  <c:v>1618</c:v>
                </c:pt>
                <c:pt idx="105">
                  <c:v>326</c:v>
                </c:pt>
                <c:pt idx="106">
                  <c:v>652</c:v>
                </c:pt>
                <c:pt idx="107">
                  <c:v>1021</c:v>
                </c:pt>
                <c:pt idx="108">
                  <c:v>637</c:v>
                </c:pt>
                <c:pt idx="109">
                  <c:v>1274</c:v>
                </c:pt>
                <c:pt idx="110">
                  <c:v>2548</c:v>
                </c:pt>
                <c:pt idx="111">
                  <c:v>212</c:v>
                </c:pt>
                <c:pt idx="112">
                  <c:v>212</c:v>
                </c:pt>
                <c:pt idx="113">
                  <c:v>1059</c:v>
                </c:pt>
                <c:pt idx="114">
                  <c:v>2118</c:v>
                </c:pt>
                <c:pt idx="115">
                  <c:v>3177</c:v>
                </c:pt>
                <c:pt idx="116">
                  <c:v>492</c:v>
                </c:pt>
                <c:pt idx="117">
                  <c:v>492</c:v>
                </c:pt>
                <c:pt idx="118">
                  <c:v>809</c:v>
                </c:pt>
                <c:pt idx="119">
                  <c:v>131</c:v>
                </c:pt>
                <c:pt idx="120">
                  <c:v>868</c:v>
                </c:pt>
                <c:pt idx="121">
                  <c:v>1044</c:v>
                </c:pt>
                <c:pt idx="122">
                  <c:v>696</c:v>
                </c:pt>
                <c:pt idx="123">
                  <c:v>348</c:v>
                </c:pt>
                <c:pt idx="124">
                  <c:v>680</c:v>
                </c:pt>
                <c:pt idx="125">
                  <c:v>680</c:v>
                </c:pt>
                <c:pt idx="126">
                  <c:v>340</c:v>
                </c:pt>
                <c:pt idx="127">
                  <c:v>2520</c:v>
                </c:pt>
                <c:pt idx="128">
                  <c:v>1260</c:v>
                </c:pt>
                <c:pt idx="129">
                  <c:v>630</c:v>
                </c:pt>
                <c:pt idx="130">
                  <c:v>1702</c:v>
                </c:pt>
                <c:pt idx="131">
                  <c:v>3404</c:v>
                </c:pt>
                <c:pt idx="132">
                  <c:v>1702</c:v>
                </c:pt>
                <c:pt idx="133">
                  <c:v>851</c:v>
                </c:pt>
                <c:pt idx="134">
                  <c:v>762</c:v>
                </c:pt>
                <c:pt idx="135">
                  <c:v>1524</c:v>
                </c:pt>
                <c:pt idx="136">
                  <c:v>762</c:v>
                </c:pt>
                <c:pt idx="137">
                  <c:v>381</c:v>
                </c:pt>
                <c:pt idx="138">
                  <c:v>131</c:v>
                </c:pt>
                <c:pt idx="139">
                  <c:v>262</c:v>
                </c:pt>
                <c:pt idx="140">
                  <c:v>713</c:v>
                </c:pt>
                <c:pt idx="141">
                  <c:v>2852</c:v>
                </c:pt>
                <c:pt idx="142">
                  <c:v>1426</c:v>
                </c:pt>
                <c:pt idx="143">
                  <c:v>981</c:v>
                </c:pt>
                <c:pt idx="144">
                  <c:v>713</c:v>
                </c:pt>
                <c:pt idx="145">
                  <c:v>804</c:v>
                </c:pt>
                <c:pt idx="146">
                  <c:v>1037</c:v>
                </c:pt>
                <c:pt idx="147">
                  <c:v>4148</c:v>
                </c:pt>
                <c:pt idx="148">
                  <c:v>402</c:v>
                </c:pt>
                <c:pt idx="149">
                  <c:v>2074</c:v>
                </c:pt>
                <c:pt idx="150">
                  <c:v>1037</c:v>
                </c:pt>
                <c:pt idx="151">
                  <c:v>2300</c:v>
                </c:pt>
                <c:pt idx="152">
                  <c:v>1150</c:v>
                </c:pt>
                <c:pt idx="153">
                  <c:v>575</c:v>
                </c:pt>
                <c:pt idx="154">
                  <c:v>3504</c:v>
                </c:pt>
                <c:pt idx="155">
                  <c:v>1752</c:v>
                </c:pt>
                <c:pt idx="156">
                  <c:v>876</c:v>
                </c:pt>
                <c:pt idx="157">
                  <c:v>1720</c:v>
                </c:pt>
                <c:pt idx="158">
                  <c:v>860</c:v>
                </c:pt>
                <c:pt idx="159">
                  <c:v>1454</c:v>
                </c:pt>
                <c:pt idx="160">
                  <c:v>1454</c:v>
                </c:pt>
                <c:pt idx="161">
                  <c:v>727</c:v>
                </c:pt>
                <c:pt idx="162">
                  <c:v>400</c:v>
                </c:pt>
                <c:pt idx="163">
                  <c:v>200</c:v>
                </c:pt>
                <c:pt idx="164">
                  <c:v>800</c:v>
                </c:pt>
                <c:pt idx="165">
                  <c:v>347</c:v>
                </c:pt>
                <c:pt idx="166">
                  <c:v>239</c:v>
                </c:pt>
                <c:pt idx="167">
                  <c:v>1490</c:v>
                </c:pt>
                <c:pt idx="168">
                  <c:v>2980</c:v>
                </c:pt>
                <c:pt idx="169">
                  <c:v>1490</c:v>
                </c:pt>
                <c:pt idx="170">
                  <c:v>745</c:v>
                </c:pt>
                <c:pt idx="171">
                  <c:v>588</c:v>
                </c:pt>
                <c:pt idx="172">
                  <c:v>294</c:v>
                </c:pt>
                <c:pt idx="173">
                  <c:v>147</c:v>
                </c:pt>
                <c:pt idx="174">
                  <c:v>405</c:v>
                </c:pt>
                <c:pt idx="175">
                  <c:v>1620</c:v>
                </c:pt>
                <c:pt idx="176">
                  <c:v>810</c:v>
                </c:pt>
                <c:pt idx="177">
                  <c:v>405</c:v>
                </c:pt>
                <c:pt idx="178">
                  <c:v>456</c:v>
                </c:pt>
                <c:pt idx="179">
                  <c:v>223</c:v>
                </c:pt>
                <c:pt idx="180">
                  <c:v>694</c:v>
                </c:pt>
                <c:pt idx="181">
                  <c:v>311</c:v>
                </c:pt>
                <c:pt idx="182">
                  <c:v>622</c:v>
                </c:pt>
                <c:pt idx="183">
                  <c:v>1244</c:v>
                </c:pt>
                <c:pt idx="184">
                  <c:v>200</c:v>
                </c:pt>
                <c:pt idx="185">
                  <c:v>933</c:v>
                </c:pt>
                <c:pt idx="186">
                  <c:v>201</c:v>
                </c:pt>
                <c:pt idx="187">
                  <c:v>402</c:v>
                </c:pt>
                <c:pt idx="188">
                  <c:v>1962</c:v>
                </c:pt>
                <c:pt idx="189">
                  <c:v>1962</c:v>
                </c:pt>
                <c:pt idx="190">
                  <c:v>467</c:v>
                </c:pt>
                <c:pt idx="191">
                  <c:v>934</c:v>
                </c:pt>
                <c:pt idx="192">
                  <c:v>1041</c:v>
                </c:pt>
                <c:pt idx="193">
                  <c:v>1388</c:v>
                </c:pt>
                <c:pt idx="194">
                  <c:v>2628</c:v>
                </c:pt>
                <c:pt idx="195">
                  <c:v>1752</c:v>
                </c:pt>
                <c:pt idx="196">
                  <c:v>876</c:v>
                </c:pt>
                <c:pt idx="197">
                  <c:v>4400</c:v>
                </c:pt>
                <c:pt idx="198">
                  <c:v>2200</c:v>
                </c:pt>
                <c:pt idx="199">
                  <c:v>1100</c:v>
                </c:pt>
                <c:pt idx="200">
                  <c:v>1275</c:v>
                </c:pt>
                <c:pt idx="201">
                  <c:v>1700</c:v>
                </c:pt>
                <c:pt idx="202">
                  <c:v>850</c:v>
                </c:pt>
                <c:pt idx="203">
                  <c:v>425</c:v>
                </c:pt>
                <c:pt idx="204">
                  <c:v>1378</c:v>
                </c:pt>
                <c:pt idx="205">
                  <c:v>1378</c:v>
                </c:pt>
                <c:pt idx="206">
                  <c:v>689</c:v>
                </c:pt>
                <c:pt idx="207">
                  <c:v>563</c:v>
                </c:pt>
                <c:pt idx="208">
                  <c:v>1126</c:v>
                </c:pt>
                <c:pt idx="209">
                  <c:v>563</c:v>
                </c:pt>
                <c:pt idx="210">
                  <c:v>923</c:v>
                </c:pt>
                <c:pt idx="211">
                  <c:v>923</c:v>
                </c:pt>
                <c:pt idx="212">
                  <c:v>666</c:v>
                </c:pt>
                <c:pt idx="213">
                  <c:v>1172</c:v>
                </c:pt>
                <c:pt idx="214">
                  <c:v>586</c:v>
                </c:pt>
                <c:pt idx="215">
                  <c:v>1172</c:v>
                </c:pt>
                <c:pt idx="216">
                  <c:v>713</c:v>
                </c:pt>
                <c:pt idx="217">
                  <c:v>1426</c:v>
                </c:pt>
                <c:pt idx="218">
                  <c:v>790</c:v>
                </c:pt>
                <c:pt idx="219">
                  <c:v>790</c:v>
                </c:pt>
                <c:pt idx="220">
                  <c:v>1868</c:v>
                </c:pt>
                <c:pt idx="221">
                  <c:v>934</c:v>
                </c:pt>
                <c:pt idx="222">
                  <c:v>3984</c:v>
                </c:pt>
                <c:pt idx="223">
                  <c:v>467</c:v>
                </c:pt>
                <c:pt idx="224">
                  <c:v>1992</c:v>
                </c:pt>
                <c:pt idx="225">
                  <c:v>996</c:v>
                </c:pt>
                <c:pt idx="226">
                  <c:v>202</c:v>
                </c:pt>
                <c:pt idx="227">
                  <c:v>404</c:v>
                </c:pt>
                <c:pt idx="228">
                  <c:v>1572</c:v>
                </c:pt>
                <c:pt idx="229">
                  <c:v>786</c:v>
                </c:pt>
                <c:pt idx="230">
                  <c:v>1374</c:v>
                </c:pt>
                <c:pt idx="231">
                  <c:v>687</c:v>
                </c:pt>
                <c:pt idx="232">
                  <c:v>1818</c:v>
                </c:pt>
                <c:pt idx="233">
                  <c:v>909</c:v>
                </c:pt>
                <c:pt idx="234">
                  <c:v>3099</c:v>
                </c:pt>
                <c:pt idx="235">
                  <c:v>2852</c:v>
                </c:pt>
                <c:pt idx="236">
                  <c:v>974</c:v>
                </c:pt>
                <c:pt idx="237">
                  <c:v>974</c:v>
                </c:pt>
                <c:pt idx="238">
                  <c:v>1144</c:v>
                </c:pt>
                <c:pt idx="239">
                  <c:v>1716</c:v>
                </c:pt>
                <c:pt idx="240">
                  <c:v>2066</c:v>
                </c:pt>
                <c:pt idx="241">
                  <c:v>1033</c:v>
                </c:pt>
                <c:pt idx="242">
                  <c:v>822</c:v>
                </c:pt>
                <c:pt idx="243">
                  <c:v>1644</c:v>
                </c:pt>
                <c:pt idx="244">
                  <c:v>789</c:v>
                </c:pt>
                <c:pt idx="245">
                  <c:v>3156</c:v>
                </c:pt>
                <c:pt idx="246">
                  <c:v>3288</c:v>
                </c:pt>
                <c:pt idx="247">
                  <c:v>875</c:v>
                </c:pt>
                <c:pt idx="248">
                  <c:v>875</c:v>
                </c:pt>
                <c:pt idx="249">
                  <c:v>1970</c:v>
                </c:pt>
                <c:pt idx="250">
                  <c:v>3940</c:v>
                </c:pt>
                <c:pt idx="251">
                  <c:v>1970</c:v>
                </c:pt>
                <c:pt idx="252">
                  <c:v>985</c:v>
                </c:pt>
                <c:pt idx="253">
                  <c:v>437</c:v>
                </c:pt>
                <c:pt idx="254">
                  <c:v>874</c:v>
                </c:pt>
                <c:pt idx="255">
                  <c:v>437</c:v>
                </c:pt>
                <c:pt idx="256">
                  <c:v>1884</c:v>
                </c:pt>
                <c:pt idx="257">
                  <c:v>942</c:v>
                </c:pt>
                <c:pt idx="258">
                  <c:v>471</c:v>
                </c:pt>
                <c:pt idx="259">
                  <c:v>1578</c:v>
                </c:pt>
                <c:pt idx="260">
                  <c:v>789</c:v>
                </c:pt>
                <c:pt idx="261">
                  <c:v>2343</c:v>
                </c:pt>
                <c:pt idx="262">
                  <c:v>1562</c:v>
                </c:pt>
                <c:pt idx="263">
                  <c:v>781</c:v>
                </c:pt>
                <c:pt idx="264">
                  <c:v>3231</c:v>
                </c:pt>
                <c:pt idx="265">
                  <c:v>2154</c:v>
                </c:pt>
                <c:pt idx="266">
                  <c:v>1077</c:v>
                </c:pt>
                <c:pt idx="267">
                  <c:v>156</c:v>
                </c:pt>
                <c:pt idx="268">
                  <c:v>546</c:v>
                </c:pt>
                <c:pt idx="269">
                  <c:v>3692</c:v>
                </c:pt>
                <c:pt idx="270">
                  <c:v>1846</c:v>
                </c:pt>
                <c:pt idx="271">
                  <c:v>923</c:v>
                </c:pt>
                <c:pt idx="272">
                  <c:v>923</c:v>
                </c:pt>
                <c:pt idx="273">
                  <c:v>273</c:v>
                </c:pt>
                <c:pt idx="274">
                  <c:v>470</c:v>
                </c:pt>
                <c:pt idx="275">
                  <c:v>1380</c:v>
                </c:pt>
                <c:pt idx="276">
                  <c:v>786</c:v>
                </c:pt>
                <c:pt idx="277">
                  <c:v>566</c:v>
                </c:pt>
                <c:pt idx="278">
                  <c:v>202</c:v>
                </c:pt>
                <c:pt idx="27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F-4113-A508-D0EF7E36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507279"/>
        <c:axId val="900847135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Sheet1!$B$7:$B$287</c:f>
              <c:numCache>
                <c:formatCode>General</c:formatCode>
                <c:ptCount val="281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280</c:v>
                </c:pt>
                <c:pt idx="4">
                  <c:v>276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276</c:v>
                </c:pt>
                <c:pt idx="13">
                  <c:v>276</c:v>
                </c:pt>
                <c:pt idx="14">
                  <c:v>276</c:v>
                </c:pt>
                <c:pt idx="15">
                  <c:v>276</c:v>
                </c:pt>
                <c:pt idx="16">
                  <c:v>276</c:v>
                </c:pt>
                <c:pt idx="17">
                  <c:v>276</c:v>
                </c:pt>
                <c:pt idx="18">
                  <c:v>268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252</c:v>
                </c:pt>
                <c:pt idx="29">
                  <c:v>236</c:v>
                </c:pt>
                <c:pt idx="30">
                  <c:v>228</c:v>
                </c:pt>
                <c:pt idx="31">
                  <c:v>228</c:v>
                </c:pt>
                <c:pt idx="32">
                  <c:v>236</c:v>
                </c:pt>
                <c:pt idx="33">
                  <c:v>236</c:v>
                </c:pt>
                <c:pt idx="34">
                  <c:v>228</c:v>
                </c:pt>
                <c:pt idx="35">
                  <c:v>228</c:v>
                </c:pt>
                <c:pt idx="36">
                  <c:v>236</c:v>
                </c:pt>
                <c:pt idx="37">
                  <c:v>236</c:v>
                </c:pt>
                <c:pt idx="38">
                  <c:v>228</c:v>
                </c:pt>
                <c:pt idx="39">
                  <c:v>228</c:v>
                </c:pt>
                <c:pt idx="40">
                  <c:v>236</c:v>
                </c:pt>
                <c:pt idx="41">
                  <c:v>236</c:v>
                </c:pt>
                <c:pt idx="42">
                  <c:v>236</c:v>
                </c:pt>
                <c:pt idx="43">
                  <c:v>228</c:v>
                </c:pt>
                <c:pt idx="44">
                  <c:v>228</c:v>
                </c:pt>
                <c:pt idx="45">
                  <c:v>220</c:v>
                </c:pt>
                <c:pt idx="46">
                  <c:v>212</c:v>
                </c:pt>
                <c:pt idx="47">
                  <c:v>204</c:v>
                </c:pt>
                <c:pt idx="48">
                  <c:v>196</c:v>
                </c:pt>
                <c:pt idx="49">
                  <c:v>188</c:v>
                </c:pt>
                <c:pt idx="50">
                  <c:v>180</c:v>
                </c:pt>
                <c:pt idx="51">
                  <c:v>180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180</c:v>
                </c:pt>
                <c:pt idx="56">
                  <c:v>180</c:v>
                </c:pt>
                <c:pt idx="57">
                  <c:v>172</c:v>
                </c:pt>
                <c:pt idx="58">
                  <c:v>156</c:v>
                </c:pt>
                <c:pt idx="59">
                  <c:v>162</c:v>
                </c:pt>
                <c:pt idx="60">
                  <c:v>148</c:v>
                </c:pt>
                <c:pt idx="61">
                  <c:v>136</c:v>
                </c:pt>
                <c:pt idx="62">
                  <c:v>128</c:v>
                </c:pt>
                <c:pt idx="63">
                  <c:v>120</c:v>
                </c:pt>
                <c:pt idx="64">
                  <c:v>124</c:v>
                </c:pt>
                <c:pt idx="65">
                  <c:v>132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132</c:v>
                </c:pt>
                <c:pt idx="73">
                  <c:v>140</c:v>
                </c:pt>
                <c:pt idx="74">
                  <c:v>148</c:v>
                </c:pt>
                <c:pt idx="75">
                  <c:v>132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132</c:v>
                </c:pt>
                <c:pt idx="84">
                  <c:v>140</c:v>
                </c:pt>
                <c:pt idx="85">
                  <c:v>148</c:v>
                </c:pt>
                <c:pt idx="86">
                  <c:v>156</c:v>
                </c:pt>
                <c:pt idx="87">
                  <c:v>156</c:v>
                </c:pt>
                <c:pt idx="88">
                  <c:v>148</c:v>
                </c:pt>
                <c:pt idx="89">
                  <c:v>140</c:v>
                </c:pt>
                <c:pt idx="90">
                  <c:v>132</c:v>
                </c:pt>
                <c:pt idx="91">
                  <c:v>124</c:v>
                </c:pt>
                <c:pt idx="92">
                  <c:v>116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92</c:v>
                </c:pt>
                <c:pt idx="111">
                  <c:v>80</c:v>
                </c:pt>
                <c:pt idx="112">
                  <c:v>72</c:v>
                </c:pt>
                <c:pt idx="113">
                  <c:v>64</c:v>
                </c:pt>
                <c:pt idx="114">
                  <c:v>72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88</c:v>
                </c:pt>
                <c:pt idx="119">
                  <c:v>72</c:v>
                </c:pt>
                <c:pt idx="120">
                  <c:v>72</c:v>
                </c:pt>
                <c:pt idx="121">
                  <c:v>64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44</c:v>
                </c:pt>
                <c:pt idx="128">
                  <c:v>32</c:v>
                </c:pt>
                <c:pt idx="129">
                  <c:v>24</c:v>
                </c:pt>
                <c:pt idx="130">
                  <c:v>16</c:v>
                </c:pt>
                <c:pt idx="131">
                  <c:v>16</c:v>
                </c:pt>
                <c:pt idx="132">
                  <c:v>24</c:v>
                </c:pt>
                <c:pt idx="133">
                  <c:v>32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40</c:v>
                </c:pt>
                <c:pt idx="138">
                  <c:v>48</c:v>
                </c:pt>
                <c:pt idx="139">
                  <c:v>56</c:v>
                </c:pt>
                <c:pt idx="140">
                  <c:v>56</c:v>
                </c:pt>
                <c:pt idx="141">
                  <c:v>48</c:v>
                </c:pt>
                <c:pt idx="142">
                  <c:v>56</c:v>
                </c:pt>
                <c:pt idx="143">
                  <c:v>56</c:v>
                </c:pt>
                <c:pt idx="144">
                  <c:v>48</c:v>
                </c:pt>
                <c:pt idx="145">
                  <c:v>40</c:v>
                </c:pt>
                <c:pt idx="146">
                  <c:v>32</c:v>
                </c:pt>
                <c:pt idx="147">
                  <c:v>32</c:v>
                </c:pt>
                <c:pt idx="148">
                  <c:v>40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24</c:v>
                </c:pt>
                <c:pt idx="153">
                  <c:v>8</c:v>
                </c:pt>
                <c:pt idx="154">
                  <c:v>8</c:v>
                </c:pt>
                <c:pt idx="155">
                  <c:v>16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16</c:v>
                </c:pt>
                <c:pt idx="163">
                  <c:v>8</c:v>
                </c:pt>
                <c:pt idx="164">
                  <c:v>16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48</c:v>
                </c:pt>
                <c:pt idx="182">
                  <c:v>40</c:v>
                </c:pt>
                <c:pt idx="183">
                  <c:v>32</c:v>
                </c:pt>
                <c:pt idx="184">
                  <c:v>24</c:v>
                </c:pt>
                <c:pt idx="185">
                  <c:v>32</c:v>
                </c:pt>
                <c:pt idx="186">
                  <c:v>32</c:v>
                </c:pt>
                <c:pt idx="187">
                  <c:v>40</c:v>
                </c:pt>
                <c:pt idx="188">
                  <c:v>48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64</c:v>
                </c:pt>
                <c:pt idx="202">
                  <c:v>64</c:v>
                </c:pt>
                <c:pt idx="203">
                  <c:v>80</c:v>
                </c:pt>
                <c:pt idx="204">
                  <c:v>90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116</c:v>
                </c:pt>
                <c:pt idx="209">
                  <c:v>124</c:v>
                </c:pt>
                <c:pt idx="210">
                  <c:v>132</c:v>
                </c:pt>
                <c:pt idx="211">
                  <c:v>140</c:v>
                </c:pt>
                <c:pt idx="212">
                  <c:v>148</c:v>
                </c:pt>
                <c:pt idx="213">
                  <c:v>156</c:v>
                </c:pt>
                <c:pt idx="214">
                  <c:v>164</c:v>
                </c:pt>
                <c:pt idx="215">
                  <c:v>172</c:v>
                </c:pt>
                <c:pt idx="216">
                  <c:v>188</c:v>
                </c:pt>
                <c:pt idx="217">
                  <c:v>196</c:v>
                </c:pt>
                <c:pt idx="218">
                  <c:v>196</c:v>
                </c:pt>
                <c:pt idx="219">
                  <c:v>204</c:v>
                </c:pt>
                <c:pt idx="220">
                  <c:v>212</c:v>
                </c:pt>
                <c:pt idx="221">
                  <c:v>220</c:v>
                </c:pt>
                <c:pt idx="222">
                  <c:v>228</c:v>
                </c:pt>
                <c:pt idx="223">
                  <c:v>228</c:v>
                </c:pt>
                <c:pt idx="224">
                  <c:v>236</c:v>
                </c:pt>
                <c:pt idx="225">
                  <c:v>246</c:v>
                </c:pt>
                <c:pt idx="226">
                  <c:v>256</c:v>
                </c:pt>
                <c:pt idx="227">
                  <c:v>256</c:v>
                </c:pt>
                <c:pt idx="228">
                  <c:v>246</c:v>
                </c:pt>
                <c:pt idx="229">
                  <c:v>236</c:v>
                </c:pt>
                <c:pt idx="230">
                  <c:v>228</c:v>
                </c:pt>
                <c:pt idx="231">
                  <c:v>220</c:v>
                </c:pt>
                <c:pt idx="232">
                  <c:v>212</c:v>
                </c:pt>
                <c:pt idx="233">
                  <c:v>204</c:v>
                </c:pt>
                <c:pt idx="234">
                  <c:v>196</c:v>
                </c:pt>
                <c:pt idx="235">
                  <c:v>188</c:v>
                </c:pt>
                <c:pt idx="236">
                  <c:v>172</c:v>
                </c:pt>
                <c:pt idx="237">
                  <c:v>164</c:v>
                </c:pt>
                <c:pt idx="238">
                  <c:v>164</c:v>
                </c:pt>
                <c:pt idx="239">
                  <c:v>172</c:v>
                </c:pt>
                <c:pt idx="240">
                  <c:v>180</c:v>
                </c:pt>
                <c:pt idx="241">
                  <c:v>180</c:v>
                </c:pt>
                <c:pt idx="242">
                  <c:v>172</c:v>
                </c:pt>
                <c:pt idx="243">
                  <c:v>172</c:v>
                </c:pt>
                <c:pt idx="244">
                  <c:v>180</c:v>
                </c:pt>
                <c:pt idx="245">
                  <c:v>180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164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188</c:v>
                </c:pt>
                <c:pt idx="261">
                  <c:v>196</c:v>
                </c:pt>
                <c:pt idx="262">
                  <c:v>204</c:v>
                </c:pt>
                <c:pt idx="263">
                  <c:v>212</c:v>
                </c:pt>
                <c:pt idx="264">
                  <c:v>220</c:v>
                </c:pt>
                <c:pt idx="265">
                  <c:v>228</c:v>
                </c:pt>
                <c:pt idx="266">
                  <c:v>228</c:v>
                </c:pt>
                <c:pt idx="267">
                  <c:v>228</c:v>
                </c:pt>
                <c:pt idx="268">
                  <c:v>228</c:v>
                </c:pt>
                <c:pt idx="269">
                  <c:v>228</c:v>
                </c:pt>
                <c:pt idx="270">
                  <c:v>228</c:v>
                </c:pt>
                <c:pt idx="271">
                  <c:v>236</c:v>
                </c:pt>
                <c:pt idx="272">
                  <c:v>236</c:v>
                </c:pt>
                <c:pt idx="273">
                  <c:v>236</c:v>
                </c:pt>
                <c:pt idx="274">
                  <c:v>252</c:v>
                </c:pt>
                <c:pt idx="275">
                  <c:v>260</c:v>
                </c:pt>
                <c:pt idx="276">
                  <c:v>252</c:v>
                </c:pt>
                <c:pt idx="277">
                  <c:v>260</c:v>
                </c:pt>
                <c:pt idx="278">
                  <c:v>270</c:v>
                </c:pt>
                <c:pt idx="279">
                  <c:v>280</c:v>
                </c:pt>
                <c:pt idx="280">
                  <c:v>288</c:v>
                </c:pt>
              </c:numCache>
            </c:numRef>
          </c:xVal>
          <c:yVal>
            <c:numRef>
              <c:f>Sheet1!$C$7:$C$287</c:f>
              <c:numCache>
                <c:formatCode>General</c:formatCode>
                <c:ptCount val="281"/>
                <c:pt idx="0">
                  <c:v>149</c:v>
                </c:pt>
                <c:pt idx="1">
                  <c:v>129</c:v>
                </c:pt>
                <c:pt idx="2">
                  <c:v>109</c:v>
                </c:pt>
                <c:pt idx="3">
                  <c:v>109</c:v>
                </c:pt>
                <c:pt idx="4">
                  <c:v>101</c:v>
                </c:pt>
                <c:pt idx="5">
                  <c:v>101</c:v>
                </c:pt>
                <c:pt idx="6">
                  <c:v>93</c:v>
                </c:pt>
                <c:pt idx="7">
                  <c:v>85</c:v>
                </c:pt>
                <c:pt idx="8">
                  <c:v>77</c:v>
                </c:pt>
                <c:pt idx="9">
                  <c:v>69</c:v>
                </c:pt>
                <c:pt idx="10">
                  <c:v>61</c:v>
                </c:pt>
                <c:pt idx="11">
                  <c:v>53</c:v>
                </c:pt>
                <c:pt idx="12">
                  <c:v>53</c:v>
                </c:pt>
                <c:pt idx="13">
                  <c:v>61</c:v>
                </c:pt>
                <c:pt idx="14">
                  <c:v>69</c:v>
                </c:pt>
                <c:pt idx="15">
                  <c:v>77</c:v>
                </c:pt>
                <c:pt idx="16">
                  <c:v>85</c:v>
                </c:pt>
                <c:pt idx="17">
                  <c:v>93</c:v>
                </c:pt>
                <c:pt idx="18">
                  <c:v>97</c:v>
                </c:pt>
                <c:pt idx="19">
                  <c:v>93</c:v>
                </c:pt>
                <c:pt idx="20">
                  <c:v>85</c:v>
                </c:pt>
                <c:pt idx="21">
                  <c:v>77</c:v>
                </c:pt>
                <c:pt idx="22">
                  <c:v>69</c:v>
                </c:pt>
                <c:pt idx="23">
                  <c:v>61</c:v>
                </c:pt>
                <c:pt idx="24">
                  <c:v>53</c:v>
                </c:pt>
                <c:pt idx="25">
                  <c:v>45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29</c:v>
                </c:pt>
                <c:pt idx="32">
                  <c:v>29</c:v>
                </c:pt>
                <c:pt idx="33">
                  <c:v>37</c:v>
                </c:pt>
                <c:pt idx="34">
                  <c:v>37</c:v>
                </c:pt>
                <c:pt idx="35">
                  <c:v>45</c:v>
                </c:pt>
                <c:pt idx="36">
                  <c:v>45</c:v>
                </c:pt>
                <c:pt idx="37">
                  <c:v>53</c:v>
                </c:pt>
                <c:pt idx="38">
                  <c:v>53</c:v>
                </c:pt>
                <c:pt idx="39">
                  <c:v>61</c:v>
                </c:pt>
                <c:pt idx="40">
                  <c:v>61</c:v>
                </c:pt>
                <c:pt idx="41">
                  <c:v>69</c:v>
                </c:pt>
                <c:pt idx="42">
                  <c:v>77</c:v>
                </c:pt>
                <c:pt idx="43">
                  <c:v>77</c:v>
                </c:pt>
                <c:pt idx="44">
                  <c:v>69</c:v>
                </c:pt>
                <c:pt idx="45">
                  <c:v>73</c:v>
                </c:pt>
                <c:pt idx="46">
                  <c:v>65</c:v>
                </c:pt>
                <c:pt idx="47">
                  <c:v>57</c:v>
                </c:pt>
                <c:pt idx="48">
                  <c:v>49</c:v>
                </c:pt>
                <c:pt idx="49">
                  <c:v>41</c:v>
                </c:pt>
                <c:pt idx="50">
                  <c:v>37</c:v>
                </c:pt>
                <c:pt idx="51">
                  <c:v>45</c:v>
                </c:pt>
                <c:pt idx="52">
                  <c:v>45</c:v>
                </c:pt>
                <c:pt idx="53">
                  <c:v>37</c:v>
                </c:pt>
                <c:pt idx="54">
                  <c:v>29</c:v>
                </c:pt>
                <c:pt idx="55">
                  <c:v>29</c:v>
                </c:pt>
                <c:pt idx="56">
                  <c:v>21</c:v>
                </c:pt>
                <c:pt idx="57">
                  <c:v>21</c:v>
                </c:pt>
                <c:pt idx="58">
                  <c:v>25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21</c:v>
                </c:pt>
                <c:pt idx="65">
                  <c:v>21</c:v>
                </c:pt>
                <c:pt idx="66">
                  <c:v>29</c:v>
                </c:pt>
                <c:pt idx="67">
                  <c:v>37</c:v>
                </c:pt>
                <c:pt idx="68">
                  <c:v>45</c:v>
                </c:pt>
                <c:pt idx="69">
                  <c:v>53</c:v>
                </c:pt>
                <c:pt idx="70">
                  <c:v>61</c:v>
                </c:pt>
                <c:pt idx="71">
                  <c:v>69</c:v>
                </c:pt>
                <c:pt idx="72">
                  <c:v>61</c:v>
                </c:pt>
                <c:pt idx="73">
                  <c:v>65</c:v>
                </c:pt>
                <c:pt idx="74">
                  <c:v>85</c:v>
                </c:pt>
                <c:pt idx="75">
                  <c:v>81</c:v>
                </c:pt>
                <c:pt idx="76">
                  <c:v>77</c:v>
                </c:pt>
                <c:pt idx="77">
                  <c:v>85</c:v>
                </c:pt>
                <c:pt idx="78">
                  <c:v>93</c:v>
                </c:pt>
                <c:pt idx="79">
                  <c:v>101</c:v>
                </c:pt>
                <c:pt idx="80">
                  <c:v>109</c:v>
                </c:pt>
                <c:pt idx="81">
                  <c:v>117</c:v>
                </c:pt>
                <c:pt idx="82">
                  <c:v>125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137</c:v>
                </c:pt>
                <c:pt idx="95">
                  <c:v>129</c:v>
                </c:pt>
                <c:pt idx="96">
                  <c:v>121</c:v>
                </c:pt>
                <c:pt idx="97">
                  <c:v>113</c:v>
                </c:pt>
                <c:pt idx="98">
                  <c:v>105</c:v>
                </c:pt>
                <c:pt idx="99">
                  <c:v>97</c:v>
                </c:pt>
                <c:pt idx="100">
                  <c:v>89</c:v>
                </c:pt>
                <c:pt idx="101">
                  <c:v>81</c:v>
                </c:pt>
                <c:pt idx="102">
                  <c:v>73</c:v>
                </c:pt>
                <c:pt idx="103">
                  <c:v>65</c:v>
                </c:pt>
                <c:pt idx="104">
                  <c:v>57</c:v>
                </c:pt>
                <c:pt idx="105">
                  <c:v>49</c:v>
                </c:pt>
                <c:pt idx="106">
                  <c:v>41</c:v>
                </c:pt>
                <c:pt idx="107">
                  <c:v>33</c:v>
                </c:pt>
                <c:pt idx="108">
                  <c:v>25</c:v>
                </c:pt>
                <c:pt idx="109">
                  <c:v>17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21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41</c:v>
                </c:pt>
                <c:pt idx="118">
                  <c:v>49</c:v>
                </c:pt>
                <c:pt idx="119">
                  <c:v>49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33</c:v>
                </c:pt>
                <c:pt idx="124">
                  <c:v>25</c:v>
                </c:pt>
                <c:pt idx="125">
                  <c:v>17</c:v>
                </c:pt>
                <c:pt idx="126">
                  <c:v>9</c:v>
                </c:pt>
                <c:pt idx="127">
                  <c:v>11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27</c:v>
                </c:pt>
                <c:pt idx="135">
                  <c:v>35</c:v>
                </c:pt>
                <c:pt idx="136">
                  <c:v>43</c:v>
                </c:pt>
                <c:pt idx="137">
                  <c:v>51</c:v>
                </c:pt>
                <c:pt idx="138">
                  <c:v>51</c:v>
                </c:pt>
                <c:pt idx="139">
                  <c:v>49</c:v>
                </c:pt>
                <c:pt idx="140">
                  <c:v>57</c:v>
                </c:pt>
                <c:pt idx="141">
                  <c:v>63</c:v>
                </c:pt>
                <c:pt idx="142">
                  <c:v>65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65</c:v>
                </c:pt>
                <c:pt idx="148">
                  <c:v>63</c:v>
                </c:pt>
                <c:pt idx="149">
                  <c:v>57</c:v>
                </c:pt>
                <c:pt idx="150">
                  <c:v>49</c:v>
                </c:pt>
                <c:pt idx="151">
                  <c:v>41</c:v>
                </c:pt>
                <c:pt idx="152">
                  <c:v>45</c:v>
                </c:pt>
                <c:pt idx="153">
                  <c:v>41</c:v>
                </c:pt>
                <c:pt idx="154">
                  <c:v>49</c:v>
                </c:pt>
                <c:pt idx="155">
                  <c:v>57</c:v>
                </c:pt>
                <c:pt idx="156">
                  <c:v>57</c:v>
                </c:pt>
                <c:pt idx="157">
                  <c:v>65</c:v>
                </c:pt>
                <c:pt idx="158">
                  <c:v>73</c:v>
                </c:pt>
                <c:pt idx="159">
                  <c:v>81</c:v>
                </c:pt>
                <c:pt idx="160">
                  <c:v>89</c:v>
                </c:pt>
                <c:pt idx="161">
                  <c:v>97</c:v>
                </c:pt>
                <c:pt idx="162">
                  <c:v>97</c:v>
                </c:pt>
                <c:pt idx="163">
                  <c:v>109</c:v>
                </c:pt>
                <c:pt idx="164">
                  <c:v>109</c:v>
                </c:pt>
                <c:pt idx="165">
                  <c:v>113</c:v>
                </c:pt>
                <c:pt idx="166">
                  <c:v>121</c:v>
                </c:pt>
                <c:pt idx="167">
                  <c:v>129</c:v>
                </c:pt>
                <c:pt idx="168">
                  <c:v>137</c:v>
                </c:pt>
                <c:pt idx="169">
                  <c:v>145</c:v>
                </c:pt>
                <c:pt idx="170">
                  <c:v>153</c:v>
                </c:pt>
                <c:pt idx="171">
                  <c:v>161</c:v>
                </c:pt>
                <c:pt idx="172">
                  <c:v>169</c:v>
                </c:pt>
                <c:pt idx="173">
                  <c:v>169</c:v>
                </c:pt>
                <c:pt idx="174">
                  <c:v>161</c:v>
                </c:pt>
                <c:pt idx="175">
                  <c:v>153</c:v>
                </c:pt>
                <c:pt idx="176">
                  <c:v>145</c:v>
                </c:pt>
                <c:pt idx="177">
                  <c:v>137</c:v>
                </c:pt>
                <c:pt idx="178">
                  <c:v>129</c:v>
                </c:pt>
                <c:pt idx="179">
                  <c:v>121</c:v>
                </c:pt>
                <c:pt idx="180">
                  <c:v>113</c:v>
                </c:pt>
                <c:pt idx="181">
                  <c:v>99</c:v>
                </c:pt>
                <c:pt idx="182">
                  <c:v>99</c:v>
                </c:pt>
                <c:pt idx="183">
                  <c:v>97</c:v>
                </c:pt>
                <c:pt idx="184">
                  <c:v>89</c:v>
                </c:pt>
                <c:pt idx="185">
                  <c:v>89</c:v>
                </c:pt>
                <c:pt idx="186">
                  <c:v>81</c:v>
                </c:pt>
                <c:pt idx="187">
                  <c:v>83</c:v>
                </c:pt>
                <c:pt idx="188">
                  <c:v>83</c:v>
                </c:pt>
                <c:pt idx="189">
                  <c:v>81</c:v>
                </c:pt>
                <c:pt idx="190">
                  <c:v>89</c:v>
                </c:pt>
                <c:pt idx="191">
                  <c:v>97</c:v>
                </c:pt>
                <c:pt idx="192">
                  <c:v>105</c:v>
                </c:pt>
                <c:pt idx="193">
                  <c:v>113</c:v>
                </c:pt>
                <c:pt idx="194">
                  <c:v>121</c:v>
                </c:pt>
                <c:pt idx="195">
                  <c:v>129</c:v>
                </c:pt>
                <c:pt idx="196">
                  <c:v>137</c:v>
                </c:pt>
                <c:pt idx="197">
                  <c:v>145</c:v>
                </c:pt>
                <c:pt idx="198">
                  <c:v>153</c:v>
                </c:pt>
                <c:pt idx="199">
                  <c:v>161</c:v>
                </c:pt>
                <c:pt idx="200">
                  <c:v>169</c:v>
                </c:pt>
                <c:pt idx="201">
                  <c:v>165</c:v>
                </c:pt>
                <c:pt idx="202">
                  <c:v>157</c:v>
                </c:pt>
                <c:pt idx="203">
                  <c:v>157</c:v>
                </c:pt>
                <c:pt idx="204">
                  <c:v>165</c:v>
                </c:pt>
                <c:pt idx="205">
                  <c:v>169</c:v>
                </c:pt>
                <c:pt idx="206">
                  <c:v>161</c:v>
                </c:pt>
                <c:pt idx="207">
                  <c:v>153</c:v>
                </c:pt>
                <c:pt idx="208">
                  <c:v>161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161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169</c:v>
                </c:pt>
                <c:pt idx="223">
                  <c:v>161</c:v>
                </c:pt>
                <c:pt idx="224">
                  <c:v>169</c:v>
                </c:pt>
                <c:pt idx="225">
                  <c:v>157</c:v>
                </c:pt>
                <c:pt idx="226">
                  <c:v>157</c:v>
                </c:pt>
                <c:pt idx="227">
                  <c:v>141</c:v>
                </c:pt>
                <c:pt idx="228">
                  <c:v>141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137</c:v>
                </c:pt>
                <c:pt idx="239">
                  <c:v>125</c:v>
                </c:pt>
                <c:pt idx="240">
                  <c:v>125</c:v>
                </c:pt>
                <c:pt idx="241">
                  <c:v>117</c:v>
                </c:pt>
                <c:pt idx="242">
                  <c:v>117</c:v>
                </c:pt>
                <c:pt idx="243">
                  <c:v>109</c:v>
                </c:pt>
                <c:pt idx="244">
                  <c:v>109</c:v>
                </c:pt>
                <c:pt idx="245">
                  <c:v>101</c:v>
                </c:pt>
                <c:pt idx="246">
                  <c:v>101</c:v>
                </c:pt>
                <c:pt idx="247">
                  <c:v>93</c:v>
                </c:pt>
                <c:pt idx="248">
                  <c:v>85</c:v>
                </c:pt>
                <c:pt idx="249">
                  <c:v>81</c:v>
                </c:pt>
                <c:pt idx="250">
                  <c:v>77</c:v>
                </c:pt>
                <c:pt idx="251">
                  <c:v>69</c:v>
                </c:pt>
                <c:pt idx="252">
                  <c:v>61</c:v>
                </c:pt>
                <c:pt idx="253">
                  <c:v>53</c:v>
                </c:pt>
                <c:pt idx="254">
                  <c:v>53</c:v>
                </c:pt>
                <c:pt idx="255">
                  <c:v>61</c:v>
                </c:pt>
                <c:pt idx="256">
                  <c:v>69</c:v>
                </c:pt>
                <c:pt idx="257">
                  <c:v>77</c:v>
                </c:pt>
                <c:pt idx="258">
                  <c:v>85</c:v>
                </c:pt>
                <c:pt idx="259">
                  <c:v>93</c:v>
                </c:pt>
                <c:pt idx="260">
                  <c:v>93</c:v>
                </c:pt>
                <c:pt idx="261">
                  <c:v>101</c:v>
                </c:pt>
                <c:pt idx="262">
                  <c:v>109</c:v>
                </c:pt>
                <c:pt idx="263">
                  <c:v>117</c:v>
                </c:pt>
                <c:pt idx="264">
                  <c:v>125</c:v>
                </c:pt>
                <c:pt idx="265">
                  <c:v>125</c:v>
                </c:pt>
                <c:pt idx="266">
                  <c:v>117</c:v>
                </c:pt>
                <c:pt idx="267">
                  <c:v>109</c:v>
                </c:pt>
                <c:pt idx="268">
                  <c:v>101</c:v>
                </c:pt>
                <c:pt idx="269">
                  <c:v>93</c:v>
                </c:pt>
                <c:pt idx="270">
                  <c:v>85</c:v>
                </c:pt>
                <c:pt idx="271">
                  <c:v>85</c:v>
                </c:pt>
                <c:pt idx="272">
                  <c:v>93</c:v>
                </c:pt>
                <c:pt idx="273">
                  <c:v>101</c:v>
                </c:pt>
                <c:pt idx="274">
                  <c:v>101</c:v>
                </c:pt>
                <c:pt idx="275">
                  <c:v>109</c:v>
                </c:pt>
                <c:pt idx="276">
                  <c:v>125</c:v>
                </c:pt>
                <c:pt idx="277">
                  <c:v>129</c:v>
                </c:pt>
                <c:pt idx="278">
                  <c:v>133</c:v>
                </c:pt>
                <c:pt idx="279">
                  <c:v>133</c:v>
                </c:pt>
                <c:pt idx="280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F-4113-A508-D0EF7E36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92847"/>
        <c:axId val="1176391183"/>
      </c:scatterChart>
      <c:catAx>
        <c:axId val="10455072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847135"/>
        <c:crosses val="autoZero"/>
        <c:auto val="1"/>
        <c:lblAlgn val="ctr"/>
        <c:lblOffset val="100"/>
        <c:noMultiLvlLbl val="0"/>
      </c:catAx>
      <c:valAx>
        <c:axId val="900847135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507279"/>
        <c:crosses val="autoZero"/>
        <c:crossBetween val="between"/>
      </c:valAx>
      <c:valAx>
        <c:axId val="1176391183"/>
        <c:scaling>
          <c:orientation val="minMax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92847"/>
        <c:crosses val="max"/>
        <c:crossBetween val="midCat"/>
      </c:valAx>
      <c:valAx>
        <c:axId val="1176392847"/>
        <c:scaling>
          <c:orientation val="minMax"/>
          <c:max val="3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911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142875</xdr:colOff>
      <xdr:row>7</xdr:row>
      <xdr:rowOff>123825</xdr:rowOff>
    </xdr:from>
    <xdr:to>
      <xdr:col>41</xdr:col>
      <xdr:colOff>9525</xdr:colOff>
      <xdr:row>36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3F1E4E-DDBE-4F3F-9E8B-0C45FC1B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FA32-4471-4F67-8035-41F619B4BBD9}">
  <dimension ref="A1:AE287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Z8" sqref="Z8"/>
    </sheetView>
  </sheetViews>
  <sheetFormatPr defaultRowHeight="14.25" x14ac:dyDescent="0.2"/>
  <cols>
    <col min="2" max="2" width="13" bestFit="1" customWidth="1"/>
    <col min="5" max="6" width="9" style="5"/>
    <col min="8" max="8" width="10.375" style="2" bestFit="1" customWidth="1"/>
    <col min="9" max="10" width="9.5" bestFit="1" customWidth="1"/>
    <col min="13" max="13" width="9.125" bestFit="1" customWidth="1"/>
    <col min="15" max="19" width="0" hidden="1" customWidth="1"/>
    <col min="20" max="20" width="13" hidden="1" customWidth="1"/>
    <col min="21" max="22" width="0" hidden="1" customWidth="1"/>
    <col min="23" max="24" width="0" style="5" hidden="1" customWidth="1"/>
    <col min="25" max="25" width="10.375" style="6" hidden="1" customWidth="1"/>
    <col min="26" max="26" width="10.375" style="2" bestFit="1" customWidth="1"/>
    <col min="27" max="28" width="9.5" bestFit="1" customWidth="1"/>
    <col min="30" max="30" width="9.375" bestFit="1" customWidth="1"/>
    <col min="31" max="31" width="9.125" bestFit="1" customWidth="1"/>
  </cols>
  <sheetData>
    <row r="1" spans="1:31" x14ac:dyDescent="0.2">
      <c r="A1" t="s">
        <v>6</v>
      </c>
      <c r="B1">
        <v>25936</v>
      </c>
      <c r="S1" t="s">
        <v>6</v>
      </c>
      <c r="T1">
        <v>25936</v>
      </c>
    </row>
    <row r="2" spans="1:31" x14ac:dyDescent="0.2">
      <c r="A2" t="s">
        <v>7</v>
      </c>
      <c r="B2">
        <v>1</v>
      </c>
      <c r="S2" t="s">
        <v>7</v>
      </c>
      <c r="T2">
        <v>1</v>
      </c>
    </row>
    <row r="3" spans="1:31" x14ac:dyDescent="0.2">
      <c r="A3" t="s">
        <v>8</v>
      </c>
      <c r="B3">
        <v>0.1</v>
      </c>
      <c r="S3" t="s">
        <v>8</v>
      </c>
      <c r="T3">
        <v>0.1</v>
      </c>
    </row>
    <row r="4" spans="1:31" x14ac:dyDescent="0.2">
      <c r="A4" t="s">
        <v>15</v>
      </c>
      <c r="B4">
        <f>($B$2-$B$3)/$B$1</f>
        <v>3.4700801974090065E-5</v>
      </c>
      <c r="H4" s="2" t="s">
        <v>18</v>
      </c>
      <c r="L4">
        <f>SUM(L6:L100004)*$B$5</f>
        <v>14520.369805864371</v>
      </c>
      <c r="S4" t="s">
        <v>15</v>
      </c>
      <c r="T4">
        <f>($B$2-$B$3)/$B$1</f>
        <v>3.4700801974090065E-5</v>
      </c>
      <c r="Z4" s="2" t="s">
        <v>19</v>
      </c>
      <c r="AD4">
        <f>SUM(AD6:AD100004)*$B$5</f>
        <v>14520.369805864371</v>
      </c>
    </row>
    <row r="5" spans="1:31" x14ac:dyDescent="0.2">
      <c r="A5" t="s">
        <v>9</v>
      </c>
      <c r="B5">
        <v>5.61</v>
      </c>
      <c r="H5" s="3">
        <f>$I5-$J5</f>
        <v>15334.738661482843</v>
      </c>
      <c r="I5" s="4">
        <f>SUM(I7:I100005)</f>
        <v>35795</v>
      </c>
      <c r="J5" s="4">
        <f>$B$5*SUM(J7:J100005)</f>
        <v>20460.261338517157</v>
      </c>
      <c r="K5" s="4"/>
      <c r="L5" s="4">
        <f>SUM(L7:L100005)</f>
        <v>2588.3012131665546</v>
      </c>
      <c r="M5" s="4">
        <f>MAX(M7:M100005)</f>
        <v>25695</v>
      </c>
      <c r="S5" t="s">
        <v>9</v>
      </c>
      <c r="T5">
        <v>5.61</v>
      </c>
      <c r="Z5" s="3">
        <f>AA5-AB5</f>
        <v>18155.669755902018</v>
      </c>
      <c r="AA5" s="4">
        <f>SUM(AA7:AA100005)</f>
        <v>38321</v>
      </c>
      <c r="AB5" s="4">
        <f>$B$5*SUM(AB7:AB100005)</f>
        <v>20165.330244097982</v>
      </c>
      <c r="AC5" s="4"/>
      <c r="AD5" s="4">
        <f>SUM(AD7:AD100005)</f>
        <v>2588.3012131665546</v>
      </c>
      <c r="AE5" s="4">
        <f>MAX(AE7:AE100005)</f>
        <v>25821</v>
      </c>
    </row>
    <row r="6" spans="1:31" x14ac:dyDescent="0.2">
      <c r="A6" t="s">
        <v>0</v>
      </c>
      <c r="B6" t="s">
        <v>1</v>
      </c>
      <c r="C6" t="s">
        <v>2</v>
      </c>
      <c r="D6" t="s">
        <v>3</v>
      </c>
      <c r="E6" s="5" t="s">
        <v>4</v>
      </c>
      <c r="F6" s="5" t="s">
        <v>5</v>
      </c>
      <c r="G6" t="s">
        <v>17</v>
      </c>
      <c r="H6" s="1" t="s">
        <v>10</v>
      </c>
      <c r="I6" t="s">
        <v>16</v>
      </c>
      <c r="J6" t="s">
        <v>12</v>
      </c>
      <c r="K6" t="s">
        <v>13</v>
      </c>
      <c r="L6" t="s">
        <v>11</v>
      </c>
      <c r="M6" t="s">
        <v>14</v>
      </c>
      <c r="S6" t="s">
        <v>0</v>
      </c>
      <c r="T6" t="s">
        <v>1</v>
      </c>
      <c r="U6" t="s">
        <v>2</v>
      </c>
      <c r="V6" t="s">
        <v>3</v>
      </c>
      <c r="W6" s="5" t="s">
        <v>4</v>
      </c>
      <c r="X6" s="5" t="s">
        <v>5</v>
      </c>
      <c r="Y6" s="6" t="s">
        <v>17</v>
      </c>
      <c r="Z6" s="1" t="s">
        <v>10</v>
      </c>
      <c r="AA6" t="s">
        <v>16</v>
      </c>
      <c r="AB6" t="s">
        <v>12</v>
      </c>
      <c r="AC6" t="s">
        <v>13</v>
      </c>
      <c r="AD6" t="s">
        <v>11</v>
      </c>
      <c r="AE6" t="s">
        <v>14</v>
      </c>
    </row>
    <row r="7" spans="1:31" x14ac:dyDescent="0.2">
      <c r="A7">
        <v>0</v>
      </c>
      <c r="B7">
        <v>288</v>
      </c>
      <c r="C7">
        <v>149</v>
      </c>
      <c r="D7">
        <v>-1</v>
      </c>
      <c r="E7" s="5">
        <v>0</v>
      </c>
      <c r="F7" s="5">
        <v>0</v>
      </c>
      <c r="G7">
        <v>0</v>
      </c>
      <c r="I7">
        <f>$E7*$H7</f>
        <v>0</v>
      </c>
      <c r="J7">
        <f>$L7/$K7</f>
        <v>20</v>
      </c>
      <c r="K7">
        <f>$B$2-$B$4*$M7</f>
        <v>1</v>
      </c>
      <c r="L7">
        <f>SQRT(($B7-$B8)*($B7-$B8)+($C7-$C8)*($C7-$C8))</f>
        <v>20</v>
      </c>
      <c r="M7">
        <f>$F7*$H7</f>
        <v>0</v>
      </c>
      <c r="P7">
        <v>1</v>
      </c>
      <c r="S7">
        <v>0</v>
      </c>
      <c r="T7">
        <v>288</v>
      </c>
      <c r="U7">
        <v>149</v>
      </c>
      <c r="V7">
        <v>-1</v>
      </c>
      <c r="W7" s="5">
        <v>0</v>
      </c>
      <c r="X7" s="5">
        <v>0</v>
      </c>
      <c r="Y7" s="6">
        <v>0</v>
      </c>
    </row>
    <row r="8" spans="1:31" x14ac:dyDescent="0.2">
      <c r="A8">
        <v>1</v>
      </c>
      <c r="B8">
        <v>288</v>
      </c>
      <c r="C8">
        <v>129</v>
      </c>
      <c r="D8">
        <v>0</v>
      </c>
      <c r="E8" s="5">
        <v>101</v>
      </c>
      <c r="F8" s="5">
        <v>1</v>
      </c>
      <c r="G8">
        <f>$E8/$F8</f>
        <v>101</v>
      </c>
      <c r="H8" s="2">
        <v>1</v>
      </c>
      <c r="I8">
        <f>$E8*$H8</f>
        <v>101</v>
      </c>
      <c r="J8">
        <f>$L8/$K8</f>
        <v>20.000694040123232</v>
      </c>
      <c r="K8">
        <f>$B$2-$B$4*$M8</f>
        <v>0.9999652991980259</v>
      </c>
      <c r="L8">
        <f>SQRT(($B8-$B9)*($B8-$B9)+($C8-$C9)*($C8-$C9))</f>
        <v>20</v>
      </c>
      <c r="M8">
        <f>M7+$F8*$H8</f>
        <v>1</v>
      </c>
      <c r="P8">
        <v>2</v>
      </c>
      <c r="S8">
        <v>1</v>
      </c>
      <c r="T8">
        <v>288</v>
      </c>
      <c r="U8">
        <v>129</v>
      </c>
      <c r="V8">
        <v>0</v>
      </c>
      <c r="W8" s="5">
        <v>101</v>
      </c>
      <c r="X8" s="5">
        <v>1</v>
      </c>
      <c r="Y8" s="6">
        <f>$E8/$F8</f>
        <v>101</v>
      </c>
      <c r="Z8" s="2">
        <f>IF(ISNA(MATCH($D8+1,$P:$P,0)),0,1)</f>
        <v>1</v>
      </c>
      <c r="AA8">
        <f>W8*Z8</f>
        <v>101</v>
      </c>
      <c r="AB8">
        <f t="shared" ref="AB7:AB70" si="0">AD8/AC8</f>
        <v>192.32508991138613</v>
      </c>
      <c r="AC8">
        <f>$B$2-$B$4*AE8</f>
        <v>0.10399059222702045</v>
      </c>
      <c r="AD8">
        <f t="shared" ref="AD7:AD12" si="1">SQRT(($B8-$B7)*($B8-$B7)+($C8-$C7)*($C8-$C7))</f>
        <v>20</v>
      </c>
      <c r="AE8">
        <f>AE9+X8*Z8</f>
        <v>25821</v>
      </c>
    </row>
    <row r="9" spans="1:31" x14ac:dyDescent="0.2">
      <c r="A9">
        <v>241</v>
      </c>
      <c r="B9">
        <v>288</v>
      </c>
      <c r="C9">
        <v>109</v>
      </c>
      <c r="D9">
        <v>240</v>
      </c>
      <c r="E9" s="5">
        <v>587</v>
      </c>
      <c r="F9" s="5">
        <v>487</v>
      </c>
      <c r="G9">
        <f>$E9/$F9</f>
        <v>1.2053388090349075</v>
      </c>
      <c r="I9">
        <f>$E9*$H9</f>
        <v>0</v>
      </c>
      <c r="J9">
        <f>$L9/$K9</f>
        <v>8.0002776160492921</v>
      </c>
      <c r="K9">
        <f>$B$2-$B$4*$M9</f>
        <v>0.9999652991980259</v>
      </c>
      <c r="L9">
        <f>SQRT(($B9-$B10)*($B9-$B10)+($C9-$C10)*($C9-$C10))</f>
        <v>8</v>
      </c>
      <c r="M9">
        <f>M8+$F9*$H9</f>
        <v>1</v>
      </c>
      <c r="P9">
        <v>3</v>
      </c>
      <c r="S9">
        <v>241</v>
      </c>
      <c r="T9">
        <v>288</v>
      </c>
      <c r="U9">
        <v>109</v>
      </c>
      <c r="V9">
        <v>240</v>
      </c>
      <c r="W9" s="5">
        <v>587</v>
      </c>
      <c r="X9" s="5">
        <v>487</v>
      </c>
      <c r="Y9" s="6">
        <f>$E9/$F9</f>
        <v>1.2053388090349075</v>
      </c>
      <c r="Z9" s="2">
        <v>1</v>
      </c>
      <c r="AA9">
        <f t="shared" ref="AA9:AA72" si="2">W9*Z9</f>
        <v>587</v>
      </c>
      <c r="AB9">
        <f t="shared" si="0"/>
        <v>192.26093402520368</v>
      </c>
      <c r="AC9">
        <f t="shared" ref="AC9:AC72" si="3">$B$2-$B$4*AE9</f>
        <v>0.10402529302899455</v>
      </c>
      <c r="AD9">
        <f t="shared" si="1"/>
        <v>20</v>
      </c>
      <c r="AE9">
        <f t="shared" ref="AE9:AE72" si="4">AE10+X9*Z9</f>
        <v>25820</v>
      </c>
    </row>
    <row r="10" spans="1:31" x14ac:dyDescent="0.2">
      <c r="A10">
        <v>242</v>
      </c>
      <c r="B10">
        <v>280</v>
      </c>
      <c r="C10">
        <v>109</v>
      </c>
      <c r="D10">
        <v>241</v>
      </c>
      <c r="E10" s="5">
        <v>1174</v>
      </c>
      <c r="F10" s="5">
        <v>974</v>
      </c>
      <c r="G10">
        <f>$E10/$F10</f>
        <v>1.2053388090349075</v>
      </c>
      <c r="I10">
        <f>$E10*$H10</f>
        <v>0</v>
      </c>
      <c r="J10">
        <f>$L10/$K10</f>
        <v>8.9445822941780904</v>
      </c>
      <c r="K10">
        <f>$B$2-$B$4*$M10</f>
        <v>0.9999652991980259</v>
      </c>
      <c r="L10">
        <f>SQRT(($B10-$B11)*($B10-$B11)+($C10-$C11)*($C10-$C11))</f>
        <v>8.9442719099991592</v>
      </c>
      <c r="M10">
        <f>M9+$F10*$H10</f>
        <v>1</v>
      </c>
      <c r="P10">
        <v>4</v>
      </c>
      <c r="S10">
        <v>242</v>
      </c>
      <c r="T10">
        <v>280</v>
      </c>
      <c r="U10">
        <v>109</v>
      </c>
      <c r="V10">
        <v>241</v>
      </c>
      <c r="W10" s="5">
        <v>1174</v>
      </c>
      <c r="X10" s="5">
        <v>974</v>
      </c>
      <c r="Y10" s="6">
        <f>$E10/$F10</f>
        <v>1.2053388090349075</v>
      </c>
      <c r="Z10" s="2">
        <v>1</v>
      </c>
      <c r="AA10">
        <f t="shared" si="2"/>
        <v>1174</v>
      </c>
      <c r="AB10">
        <f t="shared" si="0"/>
        <v>66.156936517552481</v>
      </c>
      <c r="AC10">
        <f t="shared" si="3"/>
        <v>0.12092458359037639</v>
      </c>
      <c r="AD10">
        <f t="shared" si="1"/>
        <v>8</v>
      </c>
      <c r="AE10">
        <f t="shared" si="4"/>
        <v>25333</v>
      </c>
    </row>
    <row r="11" spans="1:31" x14ac:dyDescent="0.2">
      <c r="A11">
        <v>243</v>
      </c>
      <c r="B11">
        <v>276</v>
      </c>
      <c r="C11">
        <v>101</v>
      </c>
      <c r="D11">
        <v>242</v>
      </c>
      <c r="E11" s="5">
        <v>1174</v>
      </c>
      <c r="F11" s="5">
        <v>974</v>
      </c>
      <c r="G11">
        <f>$E11/$F11</f>
        <v>1.2053388090349075</v>
      </c>
      <c r="I11">
        <f>$E11*$H11</f>
        <v>0</v>
      </c>
      <c r="J11">
        <f>$L11/$K11</f>
        <v>8.0002776160492921</v>
      </c>
      <c r="K11">
        <f>$B$2-$B$4*$M11</f>
        <v>0.9999652991980259</v>
      </c>
      <c r="L11">
        <f>SQRT(($B11-$B12)*($B11-$B12)+($C11-$C12)*($C11-$C12))</f>
        <v>8</v>
      </c>
      <c r="M11">
        <f>M10+$F11*$H11</f>
        <v>1</v>
      </c>
      <c r="P11">
        <v>49</v>
      </c>
      <c r="S11">
        <v>243</v>
      </c>
      <c r="T11">
        <v>276</v>
      </c>
      <c r="U11">
        <v>101</v>
      </c>
      <c r="V11">
        <v>242</v>
      </c>
      <c r="W11" s="5">
        <v>1174</v>
      </c>
      <c r="X11" s="5">
        <v>974</v>
      </c>
      <c r="Y11" s="6">
        <f>$E11/$F11</f>
        <v>1.2053388090349075</v>
      </c>
      <c r="Z11" s="2">
        <v>1</v>
      </c>
      <c r="AA11">
        <f t="shared" si="2"/>
        <v>1174</v>
      </c>
      <c r="AB11">
        <f t="shared" si="0"/>
        <v>57.808227530648196</v>
      </c>
      <c r="AC11">
        <f t="shared" si="3"/>
        <v>0.15472316471314007</v>
      </c>
      <c r="AD11">
        <f t="shared" si="1"/>
        <v>8.9442719099991592</v>
      </c>
      <c r="AE11">
        <f t="shared" si="4"/>
        <v>24359</v>
      </c>
    </row>
    <row r="12" spans="1:31" x14ac:dyDescent="0.2">
      <c r="A12">
        <v>240</v>
      </c>
      <c r="B12">
        <v>284</v>
      </c>
      <c r="C12">
        <v>101</v>
      </c>
      <c r="D12">
        <v>239</v>
      </c>
      <c r="E12" s="5">
        <v>929</v>
      </c>
      <c r="F12" s="5">
        <v>829</v>
      </c>
      <c r="G12">
        <f>$E12/$F12</f>
        <v>1.1206272617611581</v>
      </c>
      <c r="I12">
        <f>$E12*$H12</f>
        <v>0</v>
      </c>
      <c r="J12">
        <f>$L12/$K12</f>
        <v>8.0002776160492921</v>
      </c>
      <c r="K12">
        <f>$B$2-$B$4*$M12</f>
        <v>0.9999652991980259</v>
      </c>
      <c r="L12">
        <f>SQRT(($B12-$B13)*($B12-$B13)+($C12-$C13)*($C12-$C13))</f>
        <v>8</v>
      </c>
      <c r="M12">
        <f>M11+$F12*$H12</f>
        <v>1</v>
      </c>
      <c r="P12">
        <v>50</v>
      </c>
      <c r="S12">
        <v>240</v>
      </c>
      <c r="T12">
        <v>284</v>
      </c>
      <c r="U12">
        <v>101</v>
      </c>
      <c r="V12">
        <v>239</v>
      </c>
      <c r="W12" s="5">
        <v>929</v>
      </c>
      <c r="X12" s="5">
        <v>829</v>
      </c>
      <c r="Y12" s="6">
        <f>$E12/$F12</f>
        <v>1.1206272617611581</v>
      </c>
      <c r="Z12" s="2">
        <v>1</v>
      </c>
      <c r="AA12">
        <f t="shared" si="2"/>
        <v>929</v>
      </c>
      <c r="AB12">
        <f t="shared" si="0"/>
        <v>42.435422844871638</v>
      </c>
      <c r="AC12">
        <f t="shared" si="3"/>
        <v>0.18852174583590386</v>
      </c>
      <c r="AD12">
        <f t="shared" si="1"/>
        <v>8</v>
      </c>
      <c r="AE12">
        <f t="shared" si="4"/>
        <v>23385</v>
      </c>
    </row>
    <row r="13" spans="1:31" x14ac:dyDescent="0.2">
      <c r="A13">
        <v>239</v>
      </c>
      <c r="B13">
        <v>284</v>
      </c>
      <c r="C13">
        <v>93</v>
      </c>
      <c r="D13">
        <v>238</v>
      </c>
      <c r="E13" s="5">
        <v>3716</v>
      </c>
      <c r="F13" s="5">
        <v>3316</v>
      </c>
      <c r="G13">
        <f>$E13/$F13</f>
        <v>1.1206272617611581</v>
      </c>
      <c r="I13">
        <f>$E13*$H13</f>
        <v>0</v>
      </c>
      <c r="J13">
        <f>$L13/$K13</f>
        <v>8.0002776160492921</v>
      </c>
      <c r="K13">
        <f>$B$2-$B$4*$M13</f>
        <v>0.9999652991980259</v>
      </c>
      <c r="L13">
        <f>SQRT(($B13-$B14)*($B13-$B14)+($C13-$C14)*($C13-$C14))</f>
        <v>8</v>
      </c>
      <c r="M13">
        <f>M12+$F13*$H13</f>
        <v>1</v>
      </c>
      <c r="P13">
        <v>51</v>
      </c>
      <c r="S13">
        <v>239</v>
      </c>
      <c r="T13">
        <v>284</v>
      </c>
      <c r="U13">
        <v>93</v>
      </c>
      <c r="V13">
        <v>238</v>
      </c>
      <c r="W13" s="5">
        <v>3716</v>
      </c>
      <c r="X13" s="5">
        <v>3316</v>
      </c>
      <c r="Y13" s="6">
        <f>$E13/$F13</f>
        <v>1.1206272617611581</v>
      </c>
      <c r="AA13">
        <f t="shared" si="2"/>
        <v>0</v>
      </c>
      <c r="AB13">
        <f t="shared" si="0"/>
        <v>36.817375257292909</v>
      </c>
      <c r="AC13">
        <f t="shared" si="3"/>
        <v>0.2172887106724245</v>
      </c>
      <c r="AD13">
        <f t="shared" ref="AD13:AD76" si="5">SQRT(($B13-$B12)*($B13-$B12)+($C13-$C12)*($C13-$C12))</f>
        <v>8</v>
      </c>
      <c r="AE13">
        <f t="shared" si="4"/>
        <v>22556</v>
      </c>
    </row>
    <row r="14" spans="1:31" x14ac:dyDescent="0.2">
      <c r="A14">
        <v>238</v>
      </c>
      <c r="B14">
        <v>284</v>
      </c>
      <c r="C14">
        <v>85</v>
      </c>
      <c r="D14">
        <v>237</v>
      </c>
      <c r="E14" s="5">
        <v>1858</v>
      </c>
      <c r="F14" s="5">
        <v>1658</v>
      </c>
      <c r="G14">
        <f>$E14/$F14</f>
        <v>1.1206272617611581</v>
      </c>
      <c r="I14">
        <f>$E14*$H14</f>
        <v>0</v>
      </c>
      <c r="J14">
        <f>$L14/$K14</f>
        <v>8.0002776160492921</v>
      </c>
      <c r="K14">
        <f>$B$2-$B$4*$M14</f>
        <v>0.9999652991980259</v>
      </c>
      <c r="L14">
        <f>SQRT(($B14-$B15)*($B14-$B15)+($C14-$C15)*($C14-$C15))</f>
        <v>8</v>
      </c>
      <c r="M14">
        <f>M13+$F14*$H14</f>
        <v>1</v>
      </c>
      <c r="P14">
        <v>65</v>
      </c>
      <c r="S14">
        <v>238</v>
      </c>
      <c r="T14">
        <v>284</v>
      </c>
      <c r="U14">
        <v>85</v>
      </c>
      <c r="V14">
        <v>237</v>
      </c>
      <c r="W14" s="5">
        <v>1858</v>
      </c>
      <c r="X14" s="5">
        <v>1658</v>
      </c>
      <c r="Y14" s="6">
        <f>$E14/$F14</f>
        <v>1.1206272617611581</v>
      </c>
      <c r="Z14" s="2">
        <v>1</v>
      </c>
      <c r="AA14">
        <f t="shared" si="2"/>
        <v>1858</v>
      </c>
      <c r="AB14">
        <f t="shared" si="0"/>
        <v>36.817375257292909</v>
      </c>
      <c r="AC14">
        <f t="shared" si="3"/>
        <v>0.2172887106724245</v>
      </c>
      <c r="AD14">
        <f t="shared" si="5"/>
        <v>8</v>
      </c>
      <c r="AE14">
        <f t="shared" si="4"/>
        <v>22556</v>
      </c>
    </row>
    <row r="15" spans="1:31" x14ac:dyDescent="0.2">
      <c r="A15">
        <v>237</v>
      </c>
      <c r="B15">
        <v>284</v>
      </c>
      <c r="C15">
        <v>77</v>
      </c>
      <c r="D15">
        <v>236</v>
      </c>
      <c r="E15" s="5">
        <v>929</v>
      </c>
      <c r="F15" s="5">
        <v>829</v>
      </c>
      <c r="G15">
        <f>$E15/$F15</f>
        <v>1.1206272617611581</v>
      </c>
      <c r="I15">
        <f>$E15*$H15</f>
        <v>0</v>
      </c>
      <c r="J15">
        <f>$L15/$K15</f>
        <v>8.0002776160492921</v>
      </c>
      <c r="K15">
        <f>$B$2-$B$4*$M15</f>
        <v>0.9999652991980259</v>
      </c>
      <c r="L15">
        <f>SQRT(($B15-$B16)*($B15-$B16)+($C15-$C16)*($C15-$C16))</f>
        <v>8</v>
      </c>
      <c r="M15">
        <f>M14+$F15*$H15</f>
        <v>1</v>
      </c>
      <c r="P15">
        <v>66</v>
      </c>
      <c r="S15">
        <v>237</v>
      </c>
      <c r="T15">
        <v>284</v>
      </c>
      <c r="U15">
        <v>77</v>
      </c>
      <c r="V15">
        <v>236</v>
      </c>
      <c r="W15" s="5">
        <v>929</v>
      </c>
      <c r="X15" s="5">
        <v>829</v>
      </c>
      <c r="Y15" s="6">
        <f>$E15/$F15</f>
        <v>1.1206272617611581</v>
      </c>
      <c r="Z15" s="2">
        <v>1</v>
      </c>
      <c r="AA15">
        <f t="shared" si="2"/>
        <v>929</v>
      </c>
      <c r="AB15">
        <f t="shared" si="0"/>
        <v>29.10968321221134</v>
      </c>
      <c r="AC15">
        <f t="shared" si="3"/>
        <v>0.27482264034546577</v>
      </c>
      <c r="AD15">
        <f t="shared" si="5"/>
        <v>8</v>
      </c>
      <c r="AE15">
        <f t="shared" si="4"/>
        <v>20898</v>
      </c>
    </row>
    <row r="16" spans="1:31" x14ac:dyDescent="0.2">
      <c r="A16">
        <v>236</v>
      </c>
      <c r="B16">
        <v>284</v>
      </c>
      <c r="C16">
        <v>69</v>
      </c>
      <c r="D16">
        <v>235</v>
      </c>
      <c r="E16" s="5">
        <v>1534</v>
      </c>
      <c r="F16" s="5">
        <v>1334</v>
      </c>
      <c r="G16">
        <f>$E16/$F16</f>
        <v>1.1499250374812593</v>
      </c>
      <c r="I16">
        <f>$E16*$H16</f>
        <v>0</v>
      </c>
      <c r="J16">
        <f>$L16/$K16</f>
        <v>8.0002776160492921</v>
      </c>
      <c r="K16">
        <f>$B$2-$B$4*$M16</f>
        <v>0.9999652991980259</v>
      </c>
      <c r="L16">
        <f>SQRT(($B16-$B17)*($B16-$B17)+($C16-$C17)*($C16-$C17))</f>
        <v>8</v>
      </c>
      <c r="M16">
        <f>M15+$F16*$H16</f>
        <v>1</v>
      </c>
      <c r="P16">
        <v>67</v>
      </c>
      <c r="S16">
        <v>236</v>
      </c>
      <c r="T16">
        <v>284</v>
      </c>
      <c r="U16">
        <v>69</v>
      </c>
      <c r="V16">
        <v>235</v>
      </c>
      <c r="W16" s="5">
        <v>1534</v>
      </c>
      <c r="X16" s="5">
        <v>1334</v>
      </c>
      <c r="Y16" s="6">
        <f>$E16/$F16</f>
        <v>1.1499250374812593</v>
      </c>
      <c r="Z16" s="2">
        <v>1</v>
      </c>
      <c r="AA16">
        <f t="shared" si="2"/>
        <v>1534</v>
      </c>
      <c r="AB16">
        <f t="shared" si="0"/>
        <v>26.351363365041458</v>
      </c>
      <c r="AC16">
        <f t="shared" si="3"/>
        <v>0.30358960518198652</v>
      </c>
      <c r="AD16">
        <f t="shared" si="5"/>
        <v>8</v>
      </c>
      <c r="AE16">
        <f t="shared" si="4"/>
        <v>20069</v>
      </c>
    </row>
    <row r="17" spans="1:31" x14ac:dyDescent="0.2">
      <c r="A17">
        <v>235</v>
      </c>
      <c r="B17">
        <v>284</v>
      </c>
      <c r="C17">
        <v>61</v>
      </c>
      <c r="D17">
        <v>234</v>
      </c>
      <c r="E17" s="5">
        <v>1534</v>
      </c>
      <c r="F17" s="5">
        <v>1334</v>
      </c>
      <c r="G17">
        <f>$E17/$F17</f>
        <v>1.1499250374812593</v>
      </c>
      <c r="I17">
        <f>$E17*$H17</f>
        <v>0</v>
      </c>
      <c r="J17">
        <f>$L17/$K17</f>
        <v>8.0002776160492921</v>
      </c>
      <c r="K17">
        <f>$B$2-$B$4*$M17</f>
        <v>0.9999652991980259</v>
      </c>
      <c r="L17">
        <f>SQRT(($B17-$B18)*($B17-$B18)+($C17-$C18)*($C17-$C18))</f>
        <v>8</v>
      </c>
      <c r="M17">
        <f>M16+$F17*$H17</f>
        <v>1</v>
      </c>
      <c r="P17">
        <v>68</v>
      </c>
      <c r="S17">
        <v>235</v>
      </c>
      <c r="T17">
        <v>284</v>
      </c>
      <c r="U17">
        <v>61</v>
      </c>
      <c r="V17">
        <v>234</v>
      </c>
      <c r="W17" s="5">
        <v>1534</v>
      </c>
      <c r="X17" s="5">
        <v>1334</v>
      </c>
      <c r="Y17" s="6">
        <f>$E17/$F17</f>
        <v>1.1499250374812593</v>
      </c>
      <c r="Z17" s="2">
        <v>1</v>
      </c>
      <c r="AA17">
        <f t="shared" si="2"/>
        <v>1534</v>
      </c>
      <c r="AB17">
        <f t="shared" si="0"/>
        <v>22.864951236982751</v>
      </c>
      <c r="AC17">
        <f t="shared" si="3"/>
        <v>0.34988047501542263</v>
      </c>
      <c r="AD17">
        <f t="shared" si="5"/>
        <v>8</v>
      </c>
      <c r="AE17">
        <f t="shared" si="4"/>
        <v>18735</v>
      </c>
    </row>
    <row r="18" spans="1:31" x14ac:dyDescent="0.2">
      <c r="A18">
        <v>234</v>
      </c>
      <c r="B18">
        <v>284</v>
      </c>
      <c r="C18">
        <v>53</v>
      </c>
      <c r="D18">
        <v>233</v>
      </c>
      <c r="E18" s="5">
        <v>767</v>
      </c>
      <c r="F18" s="5">
        <v>667</v>
      </c>
      <c r="G18">
        <f>$E18/$F18</f>
        <v>1.1499250374812593</v>
      </c>
      <c r="I18">
        <f>$E18*$H18</f>
        <v>0</v>
      </c>
      <c r="J18">
        <f>$L18/$K18</f>
        <v>8.0002776160492921</v>
      </c>
      <c r="K18">
        <f>$B$2-$B$4*$M18</f>
        <v>0.9999652991980259</v>
      </c>
      <c r="L18">
        <f>SQRT(($B18-$B19)*($B18-$B19)+($C18-$C19)*($C18-$C19))</f>
        <v>8</v>
      </c>
      <c r="M18">
        <f>M17+$F18*$H18</f>
        <v>1</v>
      </c>
      <c r="P18">
        <v>84</v>
      </c>
      <c r="S18">
        <v>234</v>
      </c>
      <c r="T18">
        <v>284</v>
      </c>
      <c r="U18">
        <v>53</v>
      </c>
      <c r="V18">
        <v>233</v>
      </c>
      <c r="W18" s="5">
        <v>767</v>
      </c>
      <c r="X18" s="5">
        <v>667</v>
      </c>
      <c r="Y18" s="6">
        <f>$E18/$F18</f>
        <v>1.1499250374812593</v>
      </c>
      <c r="Z18" s="2">
        <v>1</v>
      </c>
      <c r="AA18">
        <f t="shared" si="2"/>
        <v>767</v>
      </c>
      <c r="AB18">
        <f t="shared" si="0"/>
        <v>20.193282790435131</v>
      </c>
      <c r="AC18">
        <f t="shared" si="3"/>
        <v>0.39617134484885874</v>
      </c>
      <c r="AD18">
        <f t="shared" si="5"/>
        <v>8</v>
      </c>
      <c r="AE18">
        <f t="shared" si="4"/>
        <v>17401</v>
      </c>
    </row>
    <row r="19" spans="1:31" x14ac:dyDescent="0.2">
      <c r="A19">
        <v>233</v>
      </c>
      <c r="B19">
        <v>276</v>
      </c>
      <c r="C19">
        <v>53</v>
      </c>
      <c r="D19">
        <v>232</v>
      </c>
      <c r="E19" s="5">
        <v>2469</v>
      </c>
      <c r="F19" s="5">
        <v>2169</v>
      </c>
      <c r="G19">
        <f>$E19/$F19</f>
        <v>1.1383125864453665</v>
      </c>
      <c r="I19">
        <f>$E19*$H19</f>
        <v>0</v>
      </c>
      <c r="J19">
        <f>$L19/$K19</f>
        <v>8.0002776160492921</v>
      </c>
      <c r="K19">
        <f>$B$2-$B$4*$M19</f>
        <v>0.9999652991980259</v>
      </c>
      <c r="L19">
        <f>SQRT(($B19-$B20)*($B19-$B20)+($C19-$C20)*($C19-$C20))</f>
        <v>8</v>
      </c>
      <c r="M19">
        <f>M18+$F19*$H19</f>
        <v>1</v>
      </c>
      <c r="P19">
        <v>85</v>
      </c>
      <c r="S19">
        <v>233</v>
      </c>
      <c r="T19">
        <v>276</v>
      </c>
      <c r="U19">
        <v>53</v>
      </c>
      <c r="V19">
        <v>232</v>
      </c>
      <c r="W19" s="5">
        <v>2469</v>
      </c>
      <c r="X19" s="5">
        <v>2169</v>
      </c>
      <c r="Y19" s="6">
        <f>$E19/$F19</f>
        <v>1.1383125864453665</v>
      </c>
      <c r="AA19">
        <f t="shared" si="2"/>
        <v>0</v>
      </c>
      <c r="AB19">
        <f t="shared" si="0"/>
        <v>19.078654578222409</v>
      </c>
      <c r="AC19">
        <f t="shared" si="3"/>
        <v>0.4193167797655768</v>
      </c>
      <c r="AD19">
        <f t="shared" si="5"/>
        <v>8</v>
      </c>
      <c r="AE19">
        <f t="shared" si="4"/>
        <v>16734</v>
      </c>
    </row>
    <row r="20" spans="1:31" x14ac:dyDescent="0.2">
      <c r="A20">
        <v>232</v>
      </c>
      <c r="B20">
        <v>276</v>
      </c>
      <c r="C20">
        <v>61</v>
      </c>
      <c r="D20">
        <v>231</v>
      </c>
      <c r="E20" s="5">
        <v>3292</v>
      </c>
      <c r="F20" s="5">
        <v>2892</v>
      </c>
      <c r="G20">
        <f>$E20/$F20</f>
        <v>1.1383125864453665</v>
      </c>
      <c r="I20">
        <f>$E20*$H20</f>
        <v>0</v>
      </c>
      <c r="J20">
        <f>$L20/$K20</f>
        <v>8.0002776160492921</v>
      </c>
      <c r="K20">
        <f>$B$2-$B$4*$M20</f>
        <v>0.9999652991980259</v>
      </c>
      <c r="L20">
        <f>SQRT(($B20-$B21)*($B20-$B21)+($C20-$C21)*($C20-$C21))</f>
        <v>8</v>
      </c>
      <c r="M20">
        <f>M19+$F20*$H20</f>
        <v>1</v>
      </c>
      <c r="P20">
        <v>106</v>
      </c>
      <c r="S20">
        <v>232</v>
      </c>
      <c r="T20">
        <v>276</v>
      </c>
      <c r="U20">
        <v>61</v>
      </c>
      <c r="V20">
        <v>231</v>
      </c>
      <c r="W20" s="5">
        <v>3292</v>
      </c>
      <c r="X20" s="5">
        <v>2892</v>
      </c>
      <c r="Y20" s="6">
        <f>$E20/$F20</f>
        <v>1.1383125864453665</v>
      </c>
      <c r="AA20">
        <f t="shared" si="2"/>
        <v>0</v>
      </c>
      <c r="AB20">
        <f t="shared" si="0"/>
        <v>19.078654578222409</v>
      </c>
      <c r="AC20">
        <f t="shared" si="3"/>
        <v>0.4193167797655768</v>
      </c>
      <c r="AD20">
        <f t="shared" si="5"/>
        <v>8</v>
      </c>
      <c r="AE20">
        <f t="shared" si="4"/>
        <v>16734</v>
      </c>
    </row>
    <row r="21" spans="1:31" x14ac:dyDescent="0.2">
      <c r="A21">
        <v>231</v>
      </c>
      <c r="B21">
        <v>276</v>
      </c>
      <c r="C21">
        <v>69</v>
      </c>
      <c r="D21">
        <v>230</v>
      </c>
      <c r="E21" s="5">
        <v>1646</v>
      </c>
      <c r="F21" s="5">
        <v>1446</v>
      </c>
      <c r="G21">
        <f>$E21/$F21</f>
        <v>1.1383125864453665</v>
      </c>
      <c r="I21">
        <f>$E21*$H21</f>
        <v>0</v>
      </c>
      <c r="J21">
        <f>$L21/$K21</f>
        <v>8.0002776160492921</v>
      </c>
      <c r="K21">
        <f>$B$2-$B$4*$M21</f>
        <v>0.9999652991980259</v>
      </c>
      <c r="L21">
        <f>SQRT(($B21-$B22)*($B21-$B22)+($C21-$C22)*($C21-$C22))</f>
        <v>8</v>
      </c>
      <c r="M21">
        <f>M20+$F21*$H21</f>
        <v>1</v>
      </c>
      <c r="P21">
        <v>107</v>
      </c>
      <c r="S21">
        <v>231</v>
      </c>
      <c r="T21">
        <v>276</v>
      </c>
      <c r="U21">
        <v>69</v>
      </c>
      <c r="V21">
        <v>230</v>
      </c>
      <c r="W21" s="5">
        <v>1646</v>
      </c>
      <c r="X21" s="5">
        <v>1446</v>
      </c>
      <c r="Y21" s="6">
        <f>$E21/$F21</f>
        <v>1.1383125864453665</v>
      </c>
      <c r="Z21" s="2">
        <v>1</v>
      </c>
      <c r="AA21">
        <f t="shared" si="2"/>
        <v>1646</v>
      </c>
      <c r="AB21">
        <f t="shared" si="0"/>
        <v>19.078654578222409</v>
      </c>
      <c r="AC21">
        <f t="shared" si="3"/>
        <v>0.4193167797655768</v>
      </c>
      <c r="AD21">
        <f t="shared" si="5"/>
        <v>8</v>
      </c>
      <c r="AE21">
        <f t="shared" si="4"/>
        <v>16734</v>
      </c>
    </row>
    <row r="22" spans="1:31" x14ac:dyDescent="0.2">
      <c r="A22">
        <v>230</v>
      </c>
      <c r="B22">
        <v>276</v>
      </c>
      <c r="C22">
        <v>77</v>
      </c>
      <c r="D22">
        <v>229</v>
      </c>
      <c r="E22" s="5">
        <v>823</v>
      </c>
      <c r="F22" s="5">
        <v>723</v>
      </c>
      <c r="G22">
        <f>$E22/$F22</f>
        <v>1.1383125864453665</v>
      </c>
      <c r="I22">
        <f>$E22*$H22</f>
        <v>0</v>
      </c>
      <c r="J22">
        <f>$L22/$K22</f>
        <v>8.0002776160492921</v>
      </c>
      <c r="K22">
        <f>$B$2-$B$4*$M22</f>
        <v>0.9999652991980259</v>
      </c>
      <c r="L22">
        <f>SQRT(($B22-$B23)*($B22-$B23)+($C22-$C23)*($C22-$C23))</f>
        <v>8</v>
      </c>
      <c r="M22">
        <f>M21+$F22*$H22</f>
        <v>1</v>
      </c>
      <c r="P22">
        <v>108</v>
      </c>
      <c r="S22">
        <v>230</v>
      </c>
      <c r="T22">
        <v>276</v>
      </c>
      <c r="U22">
        <v>77</v>
      </c>
      <c r="V22">
        <v>229</v>
      </c>
      <c r="W22" s="5">
        <v>823</v>
      </c>
      <c r="X22" s="5">
        <v>723</v>
      </c>
      <c r="Y22" s="6">
        <f>$E22/$F22</f>
        <v>1.1383125864453665</v>
      </c>
      <c r="Z22" s="2">
        <v>1</v>
      </c>
      <c r="AA22">
        <f t="shared" si="2"/>
        <v>823</v>
      </c>
      <c r="AB22">
        <f t="shared" si="0"/>
        <v>17.039616319558505</v>
      </c>
      <c r="AC22">
        <f t="shared" si="3"/>
        <v>0.46949413942011109</v>
      </c>
      <c r="AD22">
        <f t="shared" si="5"/>
        <v>8</v>
      </c>
      <c r="AE22">
        <f t="shared" si="4"/>
        <v>15288</v>
      </c>
    </row>
    <row r="23" spans="1:31" x14ac:dyDescent="0.2">
      <c r="A23">
        <v>245</v>
      </c>
      <c r="B23">
        <v>276</v>
      </c>
      <c r="C23">
        <v>85</v>
      </c>
      <c r="D23">
        <v>244</v>
      </c>
      <c r="E23" s="5">
        <v>1380</v>
      </c>
      <c r="F23" s="5">
        <v>1180</v>
      </c>
      <c r="G23">
        <f>$E23/$F23</f>
        <v>1.1694915254237288</v>
      </c>
      <c r="I23">
        <f>$E23*$H23</f>
        <v>0</v>
      </c>
      <c r="J23">
        <f>$L23/$K23</f>
        <v>8.0002776160492921</v>
      </c>
      <c r="K23">
        <f>$B$2-$B$4*$M23</f>
        <v>0.9999652991980259</v>
      </c>
      <c r="L23">
        <f>SQRT(($B23-$B24)*($B23-$B24)+($C23-$C24)*($C23-$C24))</f>
        <v>8</v>
      </c>
      <c r="M23">
        <f>M22+$F23*$H23</f>
        <v>1</v>
      </c>
      <c r="P23">
        <v>139</v>
      </c>
      <c r="S23">
        <v>245</v>
      </c>
      <c r="T23">
        <v>276</v>
      </c>
      <c r="U23">
        <v>85</v>
      </c>
      <c r="V23">
        <v>244</v>
      </c>
      <c r="W23" s="5">
        <v>1380</v>
      </c>
      <c r="X23" s="5">
        <v>1180</v>
      </c>
      <c r="Y23" s="6">
        <f>$E23/$F23</f>
        <v>1.1694915254237288</v>
      </c>
      <c r="Z23" s="2">
        <v>1</v>
      </c>
      <c r="AA23">
        <f t="shared" si="2"/>
        <v>1380</v>
      </c>
      <c r="AB23">
        <f t="shared" si="0"/>
        <v>16.175248489573182</v>
      </c>
      <c r="AC23">
        <f t="shared" si="3"/>
        <v>0.49458281924737824</v>
      </c>
      <c r="AD23">
        <f t="shared" si="5"/>
        <v>8</v>
      </c>
      <c r="AE23">
        <f t="shared" si="4"/>
        <v>14565</v>
      </c>
    </row>
    <row r="24" spans="1:31" x14ac:dyDescent="0.2">
      <c r="A24">
        <v>244</v>
      </c>
      <c r="B24">
        <v>276</v>
      </c>
      <c r="C24">
        <v>93</v>
      </c>
      <c r="D24">
        <v>243</v>
      </c>
      <c r="E24" s="5">
        <v>690</v>
      </c>
      <c r="F24" s="5">
        <v>590</v>
      </c>
      <c r="G24">
        <f>$E24/$F24</f>
        <v>1.1694915254237288</v>
      </c>
      <c r="I24">
        <f>$E24*$H24</f>
        <v>0</v>
      </c>
      <c r="J24">
        <f>$L24/$K24</f>
        <v>8.9445822941780904</v>
      </c>
      <c r="K24">
        <f>$B$2-$B$4*$M24</f>
        <v>0.9999652991980259</v>
      </c>
      <c r="L24">
        <f>SQRT(($B24-$B25)*($B24-$B25)+($C24-$C25)*($C24-$C25))</f>
        <v>8.9442719099991592</v>
      </c>
      <c r="M24">
        <f>M23+$F24*$H24</f>
        <v>1</v>
      </c>
      <c r="P24">
        <v>140</v>
      </c>
      <c r="S24">
        <v>244</v>
      </c>
      <c r="T24">
        <v>276</v>
      </c>
      <c r="U24">
        <v>93</v>
      </c>
      <c r="V24">
        <v>243</v>
      </c>
      <c r="W24" s="5">
        <v>690</v>
      </c>
      <c r="X24" s="5">
        <v>590</v>
      </c>
      <c r="Y24" s="6">
        <f>$E24/$F24</f>
        <v>1.1694915254237288</v>
      </c>
      <c r="Z24" s="2">
        <v>1</v>
      </c>
      <c r="AA24">
        <f t="shared" si="2"/>
        <v>690</v>
      </c>
      <c r="AB24">
        <f t="shared" si="0"/>
        <v>14.938478706936891</v>
      </c>
      <c r="AC24">
        <f t="shared" si="3"/>
        <v>0.53552976557680454</v>
      </c>
      <c r="AD24">
        <f t="shared" si="5"/>
        <v>8</v>
      </c>
      <c r="AE24">
        <f t="shared" si="4"/>
        <v>13385</v>
      </c>
    </row>
    <row r="25" spans="1:31" x14ac:dyDescent="0.2">
      <c r="A25">
        <v>246</v>
      </c>
      <c r="B25">
        <v>268</v>
      </c>
      <c r="C25">
        <v>97</v>
      </c>
      <c r="D25">
        <v>245</v>
      </c>
      <c r="E25" s="5">
        <v>2760</v>
      </c>
      <c r="F25" s="5">
        <v>2360</v>
      </c>
      <c r="G25">
        <f>$E25/$F25</f>
        <v>1.1694915254237288</v>
      </c>
      <c r="I25">
        <f>$E25*$H25</f>
        <v>0</v>
      </c>
      <c r="J25">
        <f>$L25/$K25</f>
        <v>8.9445822941780904</v>
      </c>
      <c r="K25">
        <f>$B$2-$B$4*$M25</f>
        <v>0.9999652991980259</v>
      </c>
      <c r="L25">
        <f>SQRT(($B25-$B26)*($B25-$B26)+($C25-$C26)*($C25-$C26))</f>
        <v>8.9442719099991592</v>
      </c>
      <c r="M25">
        <f>M24+$F25*$H25</f>
        <v>1</v>
      </c>
      <c r="P25">
        <v>142</v>
      </c>
      <c r="S25">
        <v>246</v>
      </c>
      <c r="T25">
        <v>268</v>
      </c>
      <c r="U25">
        <v>97</v>
      </c>
      <c r="V25">
        <v>245</v>
      </c>
      <c r="W25" s="5">
        <v>2760</v>
      </c>
      <c r="X25" s="5">
        <v>2360</v>
      </c>
      <c r="Y25" s="6">
        <f>$E25/$F25</f>
        <v>1.1694915254237288</v>
      </c>
      <c r="AA25">
        <f t="shared" si="2"/>
        <v>0</v>
      </c>
      <c r="AB25">
        <f t="shared" si="0"/>
        <v>16.08672627563109</v>
      </c>
      <c r="AC25">
        <f t="shared" si="3"/>
        <v>0.55600323874151769</v>
      </c>
      <c r="AD25">
        <f t="shared" si="5"/>
        <v>8.9442719099991592</v>
      </c>
      <c r="AE25">
        <f t="shared" si="4"/>
        <v>12795</v>
      </c>
    </row>
    <row r="26" spans="1:31" x14ac:dyDescent="0.2">
      <c r="A26">
        <v>249</v>
      </c>
      <c r="B26">
        <v>260</v>
      </c>
      <c r="C26">
        <v>93</v>
      </c>
      <c r="D26">
        <v>248</v>
      </c>
      <c r="E26" s="5">
        <v>940</v>
      </c>
      <c r="F26" s="5">
        <v>740</v>
      </c>
      <c r="G26">
        <f>$E26/$F26</f>
        <v>1.2702702702702702</v>
      </c>
      <c r="I26">
        <f>$E26*$H26</f>
        <v>0</v>
      </c>
      <c r="J26">
        <f>$L26/$K26</f>
        <v>8.0002776160492921</v>
      </c>
      <c r="K26">
        <f>$B$2-$B$4*$M26</f>
        <v>0.9999652991980259</v>
      </c>
      <c r="L26">
        <f>SQRT(($B26-$B27)*($B26-$B27)+($C26-$C27)*($C26-$C27))</f>
        <v>8</v>
      </c>
      <c r="M26">
        <f>M25+$F26*$H26</f>
        <v>1</v>
      </c>
      <c r="P26">
        <v>143</v>
      </c>
      <c r="S26">
        <v>249</v>
      </c>
      <c r="T26">
        <v>260</v>
      </c>
      <c r="U26">
        <v>93</v>
      </c>
      <c r="V26">
        <v>248</v>
      </c>
      <c r="W26" s="5">
        <v>940</v>
      </c>
      <c r="X26" s="5">
        <v>740</v>
      </c>
      <c r="Y26" s="6">
        <f>$E26/$F26</f>
        <v>1.2702702702702702</v>
      </c>
      <c r="Z26" s="2">
        <v>1</v>
      </c>
      <c r="AA26">
        <f t="shared" si="2"/>
        <v>940</v>
      </c>
      <c r="AB26">
        <f t="shared" si="0"/>
        <v>16.08672627563109</v>
      </c>
      <c r="AC26">
        <f t="shared" si="3"/>
        <v>0.55600323874151769</v>
      </c>
      <c r="AD26">
        <f t="shared" si="5"/>
        <v>8.9442719099991592</v>
      </c>
      <c r="AE26">
        <f t="shared" si="4"/>
        <v>12795</v>
      </c>
    </row>
    <row r="27" spans="1:31" x14ac:dyDescent="0.2">
      <c r="A27">
        <v>250</v>
      </c>
      <c r="B27">
        <v>260</v>
      </c>
      <c r="C27">
        <v>85</v>
      </c>
      <c r="D27">
        <v>249</v>
      </c>
      <c r="E27" s="5">
        <v>1880</v>
      </c>
      <c r="F27" s="5">
        <v>1480</v>
      </c>
      <c r="G27">
        <f>$E27/$F27</f>
        <v>1.2702702702702702</v>
      </c>
      <c r="I27">
        <f>$E27*$H27</f>
        <v>0</v>
      </c>
      <c r="J27">
        <f>$L27/$K27</f>
        <v>8.0002776160492921</v>
      </c>
      <c r="K27">
        <f>$B$2-$B$4*$M27</f>
        <v>0.9999652991980259</v>
      </c>
      <c r="L27">
        <f>SQRT(($B27-$B28)*($B27-$B28)+($C27-$C28)*($C27-$C28))</f>
        <v>8</v>
      </c>
      <c r="M27">
        <f>M26+$F27*$H27</f>
        <v>1</v>
      </c>
      <c r="P27">
        <v>220</v>
      </c>
      <c r="S27">
        <v>250</v>
      </c>
      <c r="T27">
        <v>260</v>
      </c>
      <c r="U27">
        <v>85</v>
      </c>
      <c r="V27">
        <v>249</v>
      </c>
      <c r="W27" s="5">
        <v>1880</v>
      </c>
      <c r="X27" s="5">
        <v>1480</v>
      </c>
      <c r="Y27" s="6">
        <f>$E27/$F27</f>
        <v>1.2702702702702702</v>
      </c>
      <c r="Z27" s="2">
        <v>1</v>
      </c>
      <c r="AA27">
        <f t="shared" si="2"/>
        <v>1880</v>
      </c>
      <c r="AB27">
        <f t="shared" si="0"/>
        <v>13.753223080237298</v>
      </c>
      <c r="AC27">
        <f t="shared" si="3"/>
        <v>0.58168183220234426</v>
      </c>
      <c r="AD27">
        <f t="shared" si="5"/>
        <v>8</v>
      </c>
      <c r="AE27">
        <f t="shared" si="4"/>
        <v>12055</v>
      </c>
    </row>
    <row r="28" spans="1:31" x14ac:dyDescent="0.2">
      <c r="A28">
        <v>229</v>
      </c>
      <c r="B28">
        <v>260</v>
      </c>
      <c r="C28">
        <v>77</v>
      </c>
      <c r="D28">
        <v>228</v>
      </c>
      <c r="E28" s="5">
        <v>1646</v>
      </c>
      <c r="F28" s="5">
        <v>1446</v>
      </c>
      <c r="G28">
        <f>$E28/$F28</f>
        <v>1.1383125864453665</v>
      </c>
      <c r="I28">
        <f>$E28*$H28</f>
        <v>0</v>
      </c>
      <c r="J28">
        <f>$L28/$K28</f>
        <v>8.0002776160492921</v>
      </c>
      <c r="K28">
        <f>$B$2-$B$4*$M28</f>
        <v>0.9999652991980259</v>
      </c>
      <c r="L28">
        <f>SQRT(($B28-$B29)*($B28-$B29)+($C28-$C29)*($C28-$C29))</f>
        <v>8</v>
      </c>
      <c r="M28">
        <f>M27+$F28*$H28</f>
        <v>1</v>
      </c>
      <c r="P28">
        <v>221</v>
      </c>
      <c r="S28">
        <v>229</v>
      </c>
      <c r="T28">
        <v>260</v>
      </c>
      <c r="U28">
        <v>77</v>
      </c>
      <c r="V28">
        <v>228</v>
      </c>
      <c r="W28" s="5">
        <v>1646</v>
      </c>
      <c r="X28" s="5">
        <v>1446</v>
      </c>
      <c r="Y28" s="6">
        <f>$E28/$F28</f>
        <v>1.1383125864453665</v>
      </c>
      <c r="AA28">
        <f t="shared" si="2"/>
        <v>0</v>
      </c>
      <c r="AB28">
        <f t="shared" si="0"/>
        <v>12.637451655145108</v>
      </c>
      <c r="AC28">
        <f t="shared" si="3"/>
        <v>0.63303901912399763</v>
      </c>
      <c r="AD28">
        <f t="shared" si="5"/>
        <v>8</v>
      </c>
      <c r="AE28">
        <f t="shared" si="4"/>
        <v>10575</v>
      </c>
    </row>
    <row r="29" spans="1:31" x14ac:dyDescent="0.2">
      <c r="A29">
        <v>228</v>
      </c>
      <c r="B29">
        <v>260</v>
      </c>
      <c r="C29">
        <v>69</v>
      </c>
      <c r="D29">
        <v>227</v>
      </c>
      <c r="E29" s="5">
        <v>3292</v>
      </c>
      <c r="F29" s="5">
        <v>2892</v>
      </c>
      <c r="G29">
        <f>$E29/$F29</f>
        <v>1.1383125864453665</v>
      </c>
      <c r="I29">
        <f>$E29*$H29</f>
        <v>0</v>
      </c>
      <c r="J29">
        <f>$L29/$K29</f>
        <v>8.0002776160492921</v>
      </c>
      <c r="K29">
        <f>$B$2-$B$4*$M29</f>
        <v>0.9999652991980259</v>
      </c>
      <c r="L29">
        <f>SQRT(($B29-$B30)*($B29-$B30)+($C29-$C30)*($C29-$C30))</f>
        <v>8</v>
      </c>
      <c r="M29">
        <f>M28+$F29*$H29</f>
        <v>1</v>
      </c>
      <c r="P29">
        <v>247</v>
      </c>
      <c r="S29">
        <v>228</v>
      </c>
      <c r="T29">
        <v>260</v>
      </c>
      <c r="U29">
        <v>69</v>
      </c>
      <c r="V29">
        <v>227</v>
      </c>
      <c r="W29" s="5">
        <v>3292</v>
      </c>
      <c r="X29" s="5">
        <v>2892</v>
      </c>
      <c r="Y29" s="6">
        <f>$E29/$F29</f>
        <v>1.1383125864453665</v>
      </c>
      <c r="AA29">
        <f t="shared" si="2"/>
        <v>0</v>
      </c>
      <c r="AB29">
        <f t="shared" si="0"/>
        <v>12.637451655145108</v>
      </c>
      <c r="AC29">
        <f t="shared" si="3"/>
        <v>0.63303901912399763</v>
      </c>
      <c r="AD29">
        <f t="shared" si="5"/>
        <v>8</v>
      </c>
      <c r="AE29">
        <f t="shared" si="4"/>
        <v>10575</v>
      </c>
    </row>
    <row r="30" spans="1:31" x14ac:dyDescent="0.2">
      <c r="A30">
        <v>227</v>
      </c>
      <c r="B30">
        <v>260</v>
      </c>
      <c r="C30">
        <v>61</v>
      </c>
      <c r="D30">
        <v>226</v>
      </c>
      <c r="E30" s="5">
        <v>1646</v>
      </c>
      <c r="F30" s="5">
        <v>1446</v>
      </c>
      <c r="G30">
        <f>$E30/$F30</f>
        <v>1.1383125864453665</v>
      </c>
      <c r="I30">
        <f>$E30*$H30</f>
        <v>0</v>
      </c>
      <c r="J30">
        <f>$L30/$K30</f>
        <v>8.0002776160492921</v>
      </c>
      <c r="K30">
        <f>$B$2-$B$4*$M30</f>
        <v>0.9999652991980259</v>
      </c>
      <c r="L30">
        <f>SQRT(($B30-$B31)*($B30-$B31)+($C30-$C31)*($C30-$C31))</f>
        <v>8</v>
      </c>
      <c r="M30">
        <f>M29+$F30*$H30</f>
        <v>1</v>
      </c>
      <c r="P30">
        <v>248</v>
      </c>
      <c r="S30">
        <v>227</v>
      </c>
      <c r="T30">
        <v>260</v>
      </c>
      <c r="U30">
        <v>61</v>
      </c>
      <c r="V30">
        <v>226</v>
      </c>
      <c r="W30" s="5">
        <v>1646</v>
      </c>
      <c r="X30" s="5">
        <v>1446</v>
      </c>
      <c r="Y30" s="6">
        <f>$E30/$F30</f>
        <v>1.1383125864453665</v>
      </c>
      <c r="AA30">
        <f t="shared" si="2"/>
        <v>0</v>
      </c>
      <c r="AB30">
        <f t="shared" si="0"/>
        <v>12.637451655145108</v>
      </c>
      <c r="AC30">
        <f t="shared" si="3"/>
        <v>0.63303901912399763</v>
      </c>
      <c r="AD30">
        <f t="shared" si="5"/>
        <v>8</v>
      </c>
      <c r="AE30">
        <f t="shared" si="4"/>
        <v>10575</v>
      </c>
    </row>
    <row r="31" spans="1:31" x14ac:dyDescent="0.2">
      <c r="A31">
        <v>226</v>
      </c>
      <c r="B31">
        <v>260</v>
      </c>
      <c r="C31">
        <v>53</v>
      </c>
      <c r="D31">
        <v>225</v>
      </c>
      <c r="E31" s="5">
        <v>823</v>
      </c>
      <c r="F31" s="5">
        <v>723</v>
      </c>
      <c r="G31">
        <f>$E31/$F31</f>
        <v>1.1383125864453665</v>
      </c>
      <c r="I31">
        <f>$E31*$H31</f>
        <v>0</v>
      </c>
      <c r="J31">
        <f>$L31/$K31</f>
        <v>8.0002776160492921</v>
      </c>
      <c r="K31">
        <f>$B$2-$B$4*$M31</f>
        <v>0.9999652991980259</v>
      </c>
      <c r="L31">
        <f>SQRT(($B31-$B32)*($B31-$B32)+($C31-$C32)*($C31-$C32))</f>
        <v>8</v>
      </c>
      <c r="M31">
        <f>M30+$F31*$H31</f>
        <v>1</v>
      </c>
      <c r="P31">
        <v>251</v>
      </c>
      <c r="S31">
        <v>226</v>
      </c>
      <c r="T31">
        <v>260</v>
      </c>
      <c r="U31">
        <v>53</v>
      </c>
      <c r="V31">
        <v>225</v>
      </c>
      <c r="W31" s="5">
        <v>823</v>
      </c>
      <c r="X31" s="5">
        <v>723</v>
      </c>
      <c r="Y31" s="6">
        <f>$E31/$F31</f>
        <v>1.1383125864453665</v>
      </c>
      <c r="AA31">
        <f t="shared" si="2"/>
        <v>0</v>
      </c>
      <c r="AB31">
        <f t="shared" si="0"/>
        <v>12.637451655145108</v>
      </c>
      <c r="AC31">
        <f t="shared" si="3"/>
        <v>0.63303901912399763</v>
      </c>
      <c r="AD31">
        <f t="shared" si="5"/>
        <v>8</v>
      </c>
      <c r="AE31">
        <f t="shared" si="4"/>
        <v>10575</v>
      </c>
    </row>
    <row r="32" spans="1:31" x14ac:dyDescent="0.2">
      <c r="A32">
        <v>225</v>
      </c>
      <c r="B32">
        <v>260</v>
      </c>
      <c r="C32">
        <v>45</v>
      </c>
      <c r="D32">
        <v>224</v>
      </c>
      <c r="E32" s="5">
        <v>765</v>
      </c>
      <c r="F32" s="5">
        <v>465</v>
      </c>
      <c r="G32">
        <f>$E32/$F32</f>
        <v>1.6451612903225807</v>
      </c>
      <c r="I32">
        <f>$E32*$H32</f>
        <v>0</v>
      </c>
      <c r="J32">
        <f>$L32/$K32</f>
        <v>8.0002776160492921</v>
      </c>
      <c r="K32">
        <f>$B$2-$B$4*$M32</f>
        <v>0.9999652991980259</v>
      </c>
      <c r="L32">
        <f>SQRT(($B32-$B33)*($B32-$B33)+($C32-$C33)*($C32-$C33))</f>
        <v>8</v>
      </c>
      <c r="M32">
        <f>M31+$F32*$H32</f>
        <v>1</v>
      </c>
      <c r="P32">
        <v>252</v>
      </c>
      <c r="S32">
        <v>225</v>
      </c>
      <c r="T32">
        <v>260</v>
      </c>
      <c r="U32">
        <v>45</v>
      </c>
      <c r="V32">
        <v>224</v>
      </c>
      <c r="W32" s="5">
        <v>765</v>
      </c>
      <c r="X32" s="5">
        <v>465</v>
      </c>
      <c r="Y32" s="6">
        <f>$E32/$F32</f>
        <v>1.6451612903225807</v>
      </c>
      <c r="Z32" s="2">
        <v>1</v>
      </c>
      <c r="AA32">
        <f t="shared" si="2"/>
        <v>765</v>
      </c>
      <c r="AB32">
        <f t="shared" si="0"/>
        <v>12.637451655145108</v>
      </c>
      <c r="AC32">
        <f t="shared" si="3"/>
        <v>0.63303901912399763</v>
      </c>
      <c r="AD32">
        <f t="shared" si="5"/>
        <v>8</v>
      </c>
      <c r="AE32">
        <f t="shared" si="4"/>
        <v>10575</v>
      </c>
    </row>
    <row r="33" spans="1:31" x14ac:dyDescent="0.2">
      <c r="A33">
        <v>224</v>
      </c>
      <c r="B33">
        <v>260</v>
      </c>
      <c r="C33">
        <v>37</v>
      </c>
      <c r="D33">
        <v>223</v>
      </c>
      <c r="E33" s="5">
        <v>1020</v>
      </c>
      <c r="F33" s="5">
        <v>620</v>
      </c>
      <c r="G33">
        <f>$E33/$F33</f>
        <v>1.6451612903225807</v>
      </c>
      <c r="I33">
        <f>$E33*$H33</f>
        <v>0</v>
      </c>
      <c r="J33">
        <f>$L33/$K33</f>
        <v>8.0002776160492921</v>
      </c>
      <c r="K33">
        <f>$B$2-$B$4*$M33</f>
        <v>0.9999652991980259</v>
      </c>
      <c r="L33">
        <f>SQRT(($B33-$B34)*($B33-$B34)+($C33-$C34)*($C33-$C34))</f>
        <v>8</v>
      </c>
      <c r="M33">
        <f>M32+$F33*$H33</f>
        <v>1</v>
      </c>
      <c r="P33">
        <v>253</v>
      </c>
      <c r="S33">
        <v>224</v>
      </c>
      <c r="T33">
        <v>260</v>
      </c>
      <c r="U33">
        <v>37</v>
      </c>
      <c r="V33">
        <v>223</v>
      </c>
      <c r="W33" s="5">
        <v>1020</v>
      </c>
      <c r="X33" s="5">
        <v>620</v>
      </c>
      <c r="Y33" s="6">
        <f>$E33/$F33</f>
        <v>1.6451612903225807</v>
      </c>
      <c r="Z33" s="2">
        <v>1</v>
      </c>
      <c r="AA33">
        <f t="shared" si="2"/>
        <v>1020</v>
      </c>
      <c r="AB33">
        <f t="shared" si="0"/>
        <v>12.323335511076795</v>
      </c>
      <c r="AC33">
        <f t="shared" si="3"/>
        <v>0.64917489204194945</v>
      </c>
      <c r="AD33">
        <f t="shared" si="5"/>
        <v>8</v>
      </c>
      <c r="AE33">
        <f t="shared" si="4"/>
        <v>10110</v>
      </c>
    </row>
    <row r="34" spans="1:31" x14ac:dyDescent="0.2">
      <c r="A34">
        <v>223</v>
      </c>
      <c r="B34">
        <v>260</v>
      </c>
      <c r="C34">
        <v>29</v>
      </c>
      <c r="D34">
        <v>222</v>
      </c>
      <c r="E34" s="5">
        <v>510</v>
      </c>
      <c r="F34" s="5">
        <v>310</v>
      </c>
      <c r="G34">
        <f>$E34/$F34</f>
        <v>1.6451612903225807</v>
      </c>
      <c r="I34">
        <f>$E34*$H34</f>
        <v>0</v>
      </c>
      <c r="J34">
        <f>$L34/$K34</f>
        <v>11.314101107366803</v>
      </c>
      <c r="K34">
        <f>$B$2-$B$4*$M34</f>
        <v>0.9999652991980259</v>
      </c>
      <c r="L34">
        <f>SQRT(($B34-$B35)*($B34-$B35)+($C34-$C35)*($C34-$C35))</f>
        <v>11.313708498984761</v>
      </c>
      <c r="M34">
        <f>M33+$F34*$H34</f>
        <v>1</v>
      </c>
      <c r="P34">
        <v>254</v>
      </c>
      <c r="S34">
        <v>223</v>
      </c>
      <c r="T34">
        <v>260</v>
      </c>
      <c r="U34">
        <v>29</v>
      </c>
      <c r="V34">
        <v>222</v>
      </c>
      <c r="W34" s="5">
        <v>510</v>
      </c>
      <c r="X34" s="5">
        <v>310</v>
      </c>
      <c r="Y34" s="6">
        <f>$E34/$F34</f>
        <v>1.6451612903225807</v>
      </c>
      <c r="Z34" s="2">
        <v>1</v>
      </c>
      <c r="AA34">
        <f t="shared" si="2"/>
        <v>510</v>
      </c>
      <c r="AB34">
        <f t="shared" si="0"/>
        <v>11.928025294624891</v>
      </c>
      <c r="AC34">
        <f t="shared" si="3"/>
        <v>0.67068938926588528</v>
      </c>
      <c r="AD34">
        <f t="shared" si="5"/>
        <v>8</v>
      </c>
      <c r="AE34">
        <f t="shared" si="4"/>
        <v>9490</v>
      </c>
    </row>
    <row r="35" spans="1:31" x14ac:dyDescent="0.2">
      <c r="A35">
        <v>222</v>
      </c>
      <c r="B35">
        <v>252</v>
      </c>
      <c r="C35">
        <v>21</v>
      </c>
      <c r="D35">
        <v>221</v>
      </c>
      <c r="E35" s="5">
        <v>255</v>
      </c>
      <c r="F35" s="5">
        <v>155</v>
      </c>
      <c r="G35">
        <f>$E35/$F35</f>
        <v>1.6451612903225807</v>
      </c>
      <c r="I35">
        <f>$E35*$H35</f>
        <v>0</v>
      </c>
      <c r="J35">
        <f>$L35/$K35</f>
        <v>16.000555232098584</v>
      </c>
      <c r="K35">
        <f>$B$2-$B$4*$M35</f>
        <v>0.9999652991980259</v>
      </c>
      <c r="L35">
        <f>SQRT(($B35-$B36)*($B35-$B36)+($C35-$C36)*($C35-$C36))</f>
        <v>16</v>
      </c>
      <c r="M35">
        <f>M34+$F35*$H35</f>
        <v>1</v>
      </c>
      <c r="P35">
        <v>255</v>
      </c>
      <c r="S35">
        <v>222</v>
      </c>
      <c r="T35">
        <v>252</v>
      </c>
      <c r="U35">
        <v>21</v>
      </c>
      <c r="V35">
        <v>221</v>
      </c>
      <c r="W35" s="5">
        <v>255</v>
      </c>
      <c r="X35" s="5">
        <v>155</v>
      </c>
      <c r="Y35" s="6">
        <f>$E35/$F35</f>
        <v>1.6451612903225807</v>
      </c>
      <c r="Z35" s="2">
        <v>1</v>
      </c>
      <c r="AA35">
        <f t="shared" si="2"/>
        <v>255</v>
      </c>
      <c r="AB35">
        <f t="shared" si="0"/>
        <v>16.602486343197281</v>
      </c>
      <c r="AC35">
        <f t="shared" si="3"/>
        <v>0.6814466378778532</v>
      </c>
      <c r="AD35">
        <f t="shared" si="5"/>
        <v>11.313708498984761</v>
      </c>
      <c r="AE35">
        <f t="shared" si="4"/>
        <v>9180</v>
      </c>
    </row>
    <row r="36" spans="1:31" x14ac:dyDescent="0.2">
      <c r="A36">
        <v>221</v>
      </c>
      <c r="B36">
        <v>236</v>
      </c>
      <c r="C36">
        <v>21</v>
      </c>
      <c r="D36">
        <v>220</v>
      </c>
      <c r="E36" s="5">
        <v>106</v>
      </c>
      <c r="F36" s="5">
        <v>6</v>
      </c>
      <c r="G36">
        <f>$E36/$F36</f>
        <v>17.666666666666668</v>
      </c>
      <c r="H36" s="2">
        <v>1</v>
      </c>
      <c r="I36">
        <f>$E36*$H36</f>
        <v>106</v>
      </c>
      <c r="J36">
        <f>$L36/$K36</f>
        <v>8.0019437170503327</v>
      </c>
      <c r="K36">
        <f>$B$2-$B$4*$M36</f>
        <v>0.99975709438618132</v>
      </c>
      <c r="L36">
        <f>SQRT(($B36-$B37)*($B36-$B37)+($C36-$C37)*($C36-$C37))</f>
        <v>8</v>
      </c>
      <c r="M36">
        <f>M35+$F36*$H36</f>
        <v>7</v>
      </c>
      <c r="P36">
        <v>256</v>
      </c>
      <c r="S36">
        <v>221</v>
      </c>
      <c r="T36">
        <v>236</v>
      </c>
      <c r="U36">
        <v>21</v>
      </c>
      <c r="V36">
        <v>220</v>
      </c>
      <c r="W36" s="5">
        <v>106</v>
      </c>
      <c r="X36" s="5">
        <v>6</v>
      </c>
      <c r="Y36" s="6">
        <f>$E36/$F36</f>
        <v>17.666666666666668</v>
      </c>
      <c r="Z36" s="2">
        <f>IF(ISNA(MATCH($D36+1,$P:$P,0)),0,1)</f>
        <v>1</v>
      </c>
      <c r="AA36">
        <f t="shared" si="2"/>
        <v>106</v>
      </c>
      <c r="AB36">
        <f t="shared" si="0"/>
        <v>23.295590422993797</v>
      </c>
      <c r="AC36">
        <f t="shared" si="3"/>
        <v>0.6868252621838371</v>
      </c>
      <c r="AD36">
        <f t="shared" si="5"/>
        <v>16</v>
      </c>
      <c r="AE36">
        <f t="shared" si="4"/>
        <v>9025</v>
      </c>
    </row>
    <row r="37" spans="1:31" x14ac:dyDescent="0.2">
      <c r="A37">
        <v>220</v>
      </c>
      <c r="B37">
        <v>228</v>
      </c>
      <c r="C37">
        <v>21</v>
      </c>
      <c r="D37">
        <v>219</v>
      </c>
      <c r="E37" s="5">
        <v>106</v>
      </c>
      <c r="F37" s="5">
        <v>6</v>
      </c>
      <c r="G37">
        <f>$E37/$F37</f>
        <v>17.666666666666668</v>
      </c>
      <c r="H37" s="2">
        <v>1</v>
      </c>
      <c r="I37">
        <f>$E37*$H37</f>
        <v>106</v>
      </c>
      <c r="J37">
        <f>$L37/$K37</f>
        <v>8.0036105121449754</v>
      </c>
      <c r="K37">
        <f>$B$2-$B$4*$M37</f>
        <v>0.99954888957433685</v>
      </c>
      <c r="L37">
        <f>SQRT(($B37-$B38)*($B37-$B38)+($C37-$C38)*($C37-$C38))</f>
        <v>8</v>
      </c>
      <c r="M37">
        <f>M36+$F37*$H37</f>
        <v>13</v>
      </c>
      <c r="P37">
        <v>257</v>
      </c>
      <c r="S37">
        <v>220</v>
      </c>
      <c r="T37">
        <v>228</v>
      </c>
      <c r="U37">
        <v>21</v>
      </c>
      <c r="V37">
        <v>219</v>
      </c>
      <c r="W37" s="5">
        <v>106</v>
      </c>
      <c r="X37" s="5">
        <v>6</v>
      </c>
      <c r="Y37" s="6">
        <f>$E37/$F37</f>
        <v>17.666666666666668</v>
      </c>
      <c r="Z37" s="2">
        <f>IF(ISNA(MATCH($D37+1,$P:$P,0)),0,1)</f>
        <v>1</v>
      </c>
      <c r="AA37">
        <f t="shared" si="2"/>
        <v>106</v>
      </c>
      <c r="AB37">
        <f t="shared" si="0"/>
        <v>11.644265358692175</v>
      </c>
      <c r="AC37">
        <f t="shared" si="3"/>
        <v>0.68703346699568169</v>
      </c>
      <c r="AD37">
        <f t="shared" si="5"/>
        <v>8</v>
      </c>
      <c r="AE37">
        <f t="shared" si="4"/>
        <v>9019</v>
      </c>
    </row>
    <row r="38" spans="1:31" x14ac:dyDescent="0.2">
      <c r="A38">
        <v>219</v>
      </c>
      <c r="B38">
        <v>228</v>
      </c>
      <c r="C38">
        <v>29</v>
      </c>
      <c r="D38">
        <v>218</v>
      </c>
      <c r="E38" s="5">
        <v>688</v>
      </c>
      <c r="F38" s="5">
        <v>588</v>
      </c>
      <c r="G38">
        <f>$E38/$F38</f>
        <v>1.1700680272108843</v>
      </c>
      <c r="I38">
        <f>$E38*$H38</f>
        <v>0</v>
      </c>
      <c r="J38">
        <f>$L38/$K38</f>
        <v>8.0036105121449754</v>
      </c>
      <c r="K38">
        <f>$B$2-$B$4*$M38</f>
        <v>0.99954888957433685</v>
      </c>
      <c r="L38">
        <f>SQRT(($B38-$B39)*($B38-$B39)+($C38-$C39)*($C38-$C39))</f>
        <v>8</v>
      </c>
      <c r="M38">
        <f>M37+$F38*$H38</f>
        <v>13</v>
      </c>
      <c r="P38">
        <v>258</v>
      </c>
      <c r="S38">
        <v>219</v>
      </c>
      <c r="T38">
        <v>228</v>
      </c>
      <c r="U38">
        <v>29</v>
      </c>
      <c r="V38">
        <v>218</v>
      </c>
      <c r="W38" s="5">
        <v>688</v>
      </c>
      <c r="X38" s="5">
        <v>588</v>
      </c>
      <c r="Y38" s="6">
        <f>$E38/$F38</f>
        <v>1.1700680272108843</v>
      </c>
      <c r="AA38">
        <f t="shared" si="2"/>
        <v>0</v>
      </c>
      <c r="AB38">
        <f t="shared" si="0"/>
        <v>11.640737644676088</v>
      </c>
      <c r="AC38">
        <f t="shared" si="3"/>
        <v>0.68724167180752627</v>
      </c>
      <c r="AD38">
        <f t="shared" si="5"/>
        <v>8</v>
      </c>
      <c r="AE38">
        <f t="shared" si="4"/>
        <v>9013</v>
      </c>
    </row>
    <row r="39" spans="1:31" x14ac:dyDescent="0.2">
      <c r="A39">
        <v>218</v>
      </c>
      <c r="B39">
        <v>236</v>
      </c>
      <c r="C39">
        <v>29</v>
      </c>
      <c r="D39">
        <v>217</v>
      </c>
      <c r="E39" s="5">
        <v>1376</v>
      </c>
      <c r="F39" s="5">
        <v>1176</v>
      </c>
      <c r="G39">
        <f>$E39/$F39</f>
        <v>1.1700680272108843</v>
      </c>
      <c r="I39">
        <f>$E39*$H39</f>
        <v>0</v>
      </c>
      <c r="J39">
        <f>$L39/$K39</f>
        <v>8.0036105121449754</v>
      </c>
      <c r="K39">
        <f>$B$2-$B$4*$M39</f>
        <v>0.99954888957433685</v>
      </c>
      <c r="L39">
        <f>SQRT(($B39-$B40)*($B39-$B40)+($C39-$C40)*($C39-$C40))</f>
        <v>8</v>
      </c>
      <c r="M39">
        <f>M38+$F39*$H39</f>
        <v>13</v>
      </c>
      <c r="P39">
        <v>259</v>
      </c>
      <c r="S39">
        <v>218</v>
      </c>
      <c r="T39">
        <v>236</v>
      </c>
      <c r="U39">
        <v>29</v>
      </c>
      <c r="V39">
        <v>217</v>
      </c>
      <c r="W39" s="5">
        <v>1376</v>
      </c>
      <c r="X39" s="5">
        <v>1176</v>
      </c>
      <c r="Y39" s="6">
        <f>$E39/$F39</f>
        <v>1.1700680272108843</v>
      </c>
      <c r="AA39">
        <f t="shared" si="2"/>
        <v>0</v>
      </c>
      <c r="AB39">
        <f t="shared" si="0"/>
        <v>11.640737644676088</v>
      </c>
      <c r="AC39">
        <f t="shared" si="3"/>
        <v>0.68724167180752627</v>
      </c>
      <c r="AD39">
        <f t="shared" si="5"/>
        <v>8</v>
      </c>
      <c r="AE39">
        <f t="shared" si="4"/>
        <v>9013</v>
      </c>
    </row>
    <row r="40" spans="1:31" x14ac:dyDescent="0.2">
      <c r="A40">
        <v>217</v>
      </c>
      <c r="B40">
        <v>236</v>
      </c>
      <c r="C40">
        <v>37</v>
      </c>
      <c r="D40">
        <v>216</v>
      </c>
      <c r="E40" s="5">
        <v>688</v>
      </c>
      <c r="F40" s="5">
        <v>588</v>
      </c>
      <c r="G40">
        <f>$E40/$F40</f>
        <v>1.1700680272108843</v>
      </c>
      <c r="I40">
        <f>$E40*$H40</f>
        <v>0</v>
      </c>
      <c r="J40">
        <f>$L40/$K40</f>
        <v>8.0036105121449754</v>
      </c>
      <c r="K40">
        <f>$B$2-$B$4*$M40</f>
        <v>0.99954888957433685</v>
      </c>
      <c r="L40">
        <f>SQRT(($B40-$B41)*($B40-$B41)+($C40-$C41)*($C40-$C41))</f>
        <v>8</v>
      </c>
      <c r="M40">
        <f>M39+$F40*$H40</f>
        <v>13</v>
      </c>
      <c r="P40">
        <v>260</v>
      </c>
      <c r="S40">
        <v>217</v>
      </c>
      <c r="T40">
        <v>236</v>
      </c>
      <c r="U40">
        <v>37</v>
      </c>
      <c r="V40">
        <v>216</v>
      </c>
      <c r="W40" s="5">
        <v>688</v>
      </c>
      <c r="X40" s="5">
        <v>588</v>
      </c>
      <c r="Y40" s="6">
        <f>$E40/$F40</f>
        <v>1.1700680272108843</v>
      </c>
      <c r="AA40">
        <f t="shared" si="2"/>
        <v>0</v>
      </c>
      <c r="AB40">
        <f t="shared" si="0"/>
        <v>11.640737644676088</v>
      </c>
      <c r="AC40">
        <f t="shared" si="3"/>
        <v>0.68724167180752627</v>
      </c>
      <c r="AD40">
        <f t="shared" si="5"/>
        <v>8</v>
      </c>
      <c r="AE40">
        <f t="shared" si="4"/>
        <v>9013</v>
      </c>
    </row>
    <row r="41" spans="1:31" x14ac:dyDescent="0.2">
      <c r="A41">
        <v>216</v>
      </c>
      <c r="B41">
        <v>228</v>
      </c>
      <c r="C41">
        <v>37</v>
      </c>
      <c r="D41">
        <v>215</v>
      </c>
      <c r="E41" s="5">
        <v>633</v>
      </c>
      <c r="F41" s="5">
        <v>333</v>
      </c>
      <c r="G41">
        <f>$E41/$F41</f>
        <v>1.9009009009009008</v>
      </c>
      <c r="I41">
        <f>$E41*$H41</f>
        <v>0</v>
      </c>
      <c r="J41">
        <f>$L41/$K41</f>
        <v>8.0036105121449754</v>
      </c>
      <c r="K41">
        <f>$B$2-$B$4*$M41</f>
        <v>0.99954888957433685</v>
      </c>
      <c r="L41">
        <f>SQRT(($B41-$B42)*($B41-$B42)+($C41-$C42)*($C41-$C42))</f>
        <v>8</v>
      </c>
      <c r="M41">
        <f>M40+$F41*$H41</f>
        <v>13</v>
      </c>
      <c r="P41">
        <v>261</v>
      </c>
      <c r="S41">
        <v>216</v>
      </c>
      <c r="T41">
        <v>228</v>
      </c>
      <c r="U41">
        <v>37</v>
      </c>
      <c r="V41">
        <v>215</v>
      </c>
      <c r="W41" s="5">
        <v>633</v>
      </c>
      <c r="X41" s="5">
        <v>333</v>
      </c>
      <c r="Y41" s="6">
        <f>$E41/$F41</f>
        <v>1.9009009009009008</v>
      </c>
      <c r="Z41" s="2">
        <v>1</v>
      </c>
      <c r="AA41">
        <f t="shared" si="2"/>
        <v>633</v>
      </c>
      <c r="AB41">
        <f t="shared" si="0"/>
        <v>11.640737644676088</v>
      </c>
      <c r="AC41">
        <f t="shared" si="3"/>
        <v>0.68724167180752627</v>
      </c>
      <c r="AD41">
        <f t="shared" si="5"/>
        <v>8</v>
      </c>
      <c r="AE41">
        <f t="shared" si="4"/>
        <v>9013</v>
      </c>
    </row>
    <row r="42" spans="1:31" x14ac:dyDescent="0.2">
      <c r="A42">
        <v>215</v>
      </c>
      <c r="B42">
        <v>228</v>
      </c>
      <c r="C42">
        <v>45</v>
      </c>
      <c r="D42">
        <v>214</v>
      </c>
      <c r="E42" s="5">
        <v>844</v>
      </c>
      <c r="F42" s="5">
        <v>444</v>
      </c>
      <c r="G42">
        <f>$E42/$F42</f>
        <v>1.9009009009009008</v>
      </c>
      <c r="I42">
        <f>$E42*$H42</f>
        <v>0</v>
      </c>
      <c r="J42">
        <f>$L42/$K42</f>
        <v>8.0036105121449754</v>
      </c>
      <c r="K42">
        <f>$B$2-$B$4*$M42</f>
        <v>0.99954888957433685</v>
      </c>
      <c r="L42">
        <f>SQRT(($B42-$B43)*($B42-$B43)+($C42-$C43)*($C42-$C43))</f>
        <v>8</v>
      </c>
      <c r="M42">
        <f>M41+$F42*$H42</f>
        <v>13</v>
      </c>
      <c r="P42">
        <v>262</v>
      </c>
      <c r="S42">
        <v>215</v>
      </c>
      <c r="T42">
        <v>228</v>
      </c>
      <c r="U42">
        <v>45</v>
      </c>
      <c r="V42">
        <v>214</v>
      </c>
      <c r="W42" s="5">
        <v>844</v>
      </c>
      <c r="X42" s="5">
        <v>444</v>
      </c>
      <c r="Y42" s="6">
        <f>$E42/$F42</f>
        <v>1.9009009009009008</v>
      </c>
      <c r="Z42" s="2">
        <v>1</v>
      </c>
      <c r="AA42">
        <f t="shared" si="2"/>
        <v>844</v>
      </c>
      <c r="AB42">
        <f t="shared" si="0"/>
        <v>11.448245420436988</v>
      </c>
      <c r="AC42">
        <f t="shared" si="3"/>
        <v>0.6987970388648983</v>
      </c>
      <c r="AD42">
        <f t="shared" si="5"/>
        <v>8</v>
      </c>
      <c r="AE42">
        <f t="shared" si="4"/>
        <v>8680</v>
      </c>
    </row>
    <row r="43" spans="1:31" x14ac:dyDescent="0.2">
      <c r="A43">
        <v>214</v>
      </c>
      <c r="B43">
        <v>236</v>
      </c>
      <c r="C43">
        <v>45</v>
      </c>
      <c r="D43">
        <v>213</v>
      </c>
      <c r="E43" s="5">
        <v>422</v>
      </c>
      <c r="F43" s="5">
        <v>222</v>
      </c>
      <c r="G43">
        <f>$E43/$F43</f>
        <v>1.9009009009009008</v>
      </c>
      <c r="H43" s="2">
        <v>1</v>
      </c>
      <c r="I43">
        <f>$E43*$H43</f>
        <v>422</v>
      </c>
      <c r="J43">
        <f>$L43/$K43</f>
        <v>8.0657738731559405</v>
      </c>
      <c r="K43">
        <f>$B$2-$B$4*$M43</f>
        <v>0.99184531153608879</v>
      </c>
      <c r="L43">
        <f>SQRT(($B43-$B44)*($B43-$B44)+($C43-$C44)*($C43-$C44))</f>
        <v>8</v>
      </c>
      <c r="M43">
        <f>M42+$F43*$H43</f>
        <v>235</v>
      </c>
      <c r="P43">
        <v>263</v>
      </c>
      <c r="S43">
        <v>214</v>
      </c>
      <c r="T43">
        <v>236</v>
      </c>
      <c r="U43">
        <v>45</v>
      </c>
      <c r="V43">
        <v>213</v>
      </c>
      <c r="W43" s="5">
        <v>422</v>
      </c>
      <c r="X43" s="5">
        <v>222</v>
      </c>
      <c r="Y43" s="6">
        <f>$E43/$F43</f>
        <v>1.9009009009009008</v>
      </c>
      <c r="Z43" s="2">
        <v>1</v>
      </c>
      <c r="AA43">
        <f t="shared" si="2"/>
        <v>422</v>
      </c>
      <c r="AB43">
        <f t="shared" si="0"/>
        <v>11.201278369215487</v>
      </c>
      <c r="AC43">
        <f t="shared" si="3"/>
        <v>0.7142041949413942</v>
      </c>
      <c r="AD43">
        <f t="shared" si="5"/>
        <v>8</v>
      </c>
      <c r="AE43">
        <f t="shared" si="4"/>
        <v>8236</v>
      </c>
    </row>
    <row r="44" spans="1:31" x14ac:dyDescent="0.2">
      <c r="A44">
        <v>213</v>
      </c>
      <c r="B44">
        <v>236</v>
      </c>
      <c r="C44">
        <v>53</v>
      </c>
      <c r="D44">
        <v>212</v>
      </c>
      <c r="E44" s="5">
        <v>211</v>
      </c>
      <c r="F44" s="5">
        <v>111</v>
      </c>
      <c r="G44">
        <f>$E44/$F44</f>
        <v>1.9009009009009008</v>
      </c>
      <c r="H44" s="2">
        <v>1</v>
      </c>
      <c r="I44">
        <f>$E44*$H44</f>
        <v>211</v>
      </c>
      <c r="J44">
        <f>$L44/$K44</f>
        <v>8.0972190785417144</v>
      </c>
      <c r="K44">
        <f>$B$2-$B$4*$M44</f>
        <v>0.98799352251696482</v>
      </c>
      <c r="L44">
        <f>SQRT(($B44-$B45)*($B44-$B45)+($C44-$C45)*($C44-$C45))</f>
        <v>8</v>
      </c>
      <c r="M44">
        <f>M43+$F44*$H44</f>
        <v>346</v>
      </c>
      <c r="P44">
        <v>264</v>
      </c>
      <c r="S44">
        <v>213</v>
      </c>
      <c r="T44">
        <v>236</v>
      </c>
      <c r="U44">
        <v>53</v>
      </c>
      <c r="V44">
        <v>212</v>
      </c>
      <c r="W44" s="5">
        <v>211</v>
      </c>
      <c r="X44" s="5">
        <v>111</v>
      </c>
      <c r="Y44" s="6">
        <f>$E44/$F44</f>
        <v>1.9009009009009008</v>
      </c>
      <c r="Z44" s="2">
        <v>1</v>
      </c>
      <c r="AA44">
        <f t="shared" si="2"/>
        <v>211</v>
      </c>
      <c r="AB44">
        <f t="shared" si="0"/>
        <v>11.081747973124541</v>
      </c>
      <c r="AC44">
        <f t="shared" si="3"/>
        <v>0.72190777297964215</v>
      </c>
      <c r="AD44">
        <f t="shared" si="5"/>
        <v>8</v>
      </c>
      <c r="AE44">
        <f t="shared" si="4"/>
        <v>8014</v>
      </c>
    </row>
    <row r="45" spans="1:31" x14ac:dyDescent="0.2">
      <c r="A45">
        <v>212</v>
      </c>
      <c r="B45">
        <v>228</v>
      </c>
      <c r="C45">
        <v>53</v>
      </c>
      <c r="D45">
        <v>211</v>
      </c>
      <c r="E45" s="5">
        <v>723</v>
      </c>
      <c r="F45" s="5">
        <v>423</v>
      </c>
      <c r="G45">
        <f>$E45/$F45</f>
        <v>1.7092198581560283</v>
      </c>
      <c r="I45">
        <f>$E45*$H45</f>
        <v>0</v>
      </c>
      <c r="J45">
        <f>$L45/$K45</f>
        <v>8.0972190785417144</v>
      </c>
      <c r="K45">
        <f>$B$2-$B$4*$M45</f>
        <v>0.98799352251696482</v>
      </c>
      <c r="L45">
        <f>SQRT(($B45-$B46)*($B45-$B46)+($C45-$C46)*($C45-$C46))</f>
        <v>8</v>
      </c>
      <c r="M45">
        <f>M44+$F45*$H45</f>
        <v>346</v>
      </c>
      <c r="P45">
        <v>265</v>
      </c>
      <c r="S45">
        <v>212</v>
      </c>
      <c r="T45">
        <v>228</v>
      </c>
      <c r="U45">
        <v>53</v>
      </c>
      <c r="V45">
        <v>211</v>
      </c>
      <c r="W45" s="5">
        <v>723</v>
      </c>
      <c r="X45" s="5">
        <v>423</v>
      </c>
      <c r="Y45" s="6">
        <f>$E45/$F45</f>
        <v>1.7092198581560283</v>
      </c>
      <c r="Z45" s="2">
        <v>1</v>
      </c>
      <c r="AA45">
        <f t="shared" si="2"/>
        <v>723</v>
      </c>
      <c r="AB45">
        <f t="shared" si="0"/>
        <v>11.022934342012293</v>
      </c>
      <c r="AC45">
        <f t="shared" si="3"/>
        <v>0.72575956199876623</v>
      </c>
      <c r="AD45">
        <f t="shared" si="5"/>
        <v>8</v>
      </c>
      <c r="AE45">
        <f t="shared" si="4"/>
        <v>7903</v>
      </c>
    </row>
    <row r="46" spans="1:31" x14ac:dyDescent="0.2">
      <c r="A46">
        <v>211</v>
      </c>
      <c r="B46">
        <v>228</v>
      </c>
      <c r="C46">
        <v>61</v>
      </c>
      <c r="D46">
        <v>210</v>
      </c>
      <c r="E46" s="5">
        <v>482</v>
      </c>
      <c r="F46" s="5">
        <v>282</v>
      </c>
      <c r="G46">
        <f>$E46/$F46</f>
        <v>1.7092198581560283</v>
      </c>
      <c r="I46">
        <f>$E46*$H46</f>
        <v>0</v>
      </c>
      <c r="J46">
        <f>$L46/$K46</f>
        <v>8.0972190785417144</v>
      </c>
      <c r="K46">
        <f>$B$2-$B$4*$M46</f>
        <v>0.98799352251696482</v>
      </c>
      <c r="L46">
        <f>SQRT(($B46-$B47)*($B46-$B47)+($C46-$C47)*($C46-$C47))</f>
        <v>8</v>
      </c>
      <c r="M46">
        <f>M45+$F46*$H46</f>
        <v>346</v>
      </c>
      <c r="P46">
        <v>277</v>
      </c>
      <c r="S46">
        <v>211</v>
      </c>
      <c r="T46">
        <v>228</v>
      </c>
      <c r="U46">
        <v>61</v>
      </c>
      <c r="V46">
        <v>210</v>
      </c>
      <c r="W46" s="5">
        <v>482</v>
      </c>
      <c r="X46" s="5">
        <v>282</v>
      </c>
      <c r="Y46" s="6">
        <f>$E46/$F46</f>
        <v>1.7092198581560283</v>
      </c>
      <c r="Z46" s="2">
        <v>1</v>
      </c>
      <c r="AA46">
        <f t="shared" si="2"/>
        <v>482</v>
      </c>
      <c r="AB46">
        <f t="shared" si="0"/>
        <v>10.804415746719433</v>
      </c>
      <c r="AC46">
        <f t="shared" si="3"/>
        <v>0.74043800123380632</v>
      </c>
      <c r="AD46">
        <f t="shared" si="5"/>
        <v>8</v>
      </c>
      <c r="AE46">
        <f t="shared" si="4"/>
        <v>7480</v>
      </c>
    </row>
    <row r="47" spans="1:31" x14ac:dyDescent="0.2">
      <c r="A47">
        <v>210</v>
      </c>
      <c r="B47">
        <v>236</v>
      </c>
      <c r="C47">
        <v>61</v>
      </c>
      <c r="D47">
        <v>209</v>
      </c>
      <c r="E47" s="5">
        <v>241</v>
      </c>
      <c r="F47" s="5">
        <v>141</v>
      </c>
      <c r="G47">
        <f>$E47/$F47</f>
        <v>1.7092198581560283</v>
      </c>
      <c r="I47">
        <f>$E47*$H47</f>
        <v>0</v>
      </c>
      <c r="J47">
        <f>$L47/$K47</f>
        <v>8.0972190785417144</v>
      </c>
      <c r="K47">
        <f>$B$2-$B$4*$M47</f>
        <v>0.98799352251696482</v>
      </c>
      <c r="L47">
        <f>SQRT(($B47-$B48)*($B47-$B48)+($C47-$C48)*($C47-$C48))</f>
        <v>8</v>
      </c>
      <c r="M47">
        <f>M46+$F47*$H47</f>
        <v>346</v>
      </c>
      <c r="P47">
        <v>278</v>
      </c>
      <c r="S47">
        <v>210</v>
      </c>
      <c r="T47">
        <v>236</v>
      </c>
      <c r="U47">
        <v>61</v>
      </c>
      <c r="V47">
        <v>209</v>
      </c>
      <c r="W47" s="5">
        <v>241</v>
      </c>
      <c r="X47" s="5">
        <v>141</v>
      </c>
      <c r="Y47" s="6">
        <f>$E47/$F47</f>
        <v>1.7092198581560283</v>
      </c>
      <c r="Z47" s="2">
        <v>1</v>
      </c>
      <c r="AA47">
        <f t="shared" si="2"/>
        <v>241</v>
      </c>
      <c r="AB47">
        <f t="shared" si="0"/>
        <v>10.66348713626412</v>
      </c>
      <c r="AC47">
        <f t="shared" si="3"/>
        <v>0.75022362739049975</v>
      </c>
      <c r="AD47">
        <f t="shared" si="5"/>
        <v>8</v>
      </c>
      <c r="AE47">
        <f t="shared" si="4"/>
        <v>7198</v>
      </c>
    </row>
    <row r="48" spans="1:31" x14ac:dyDescent="0.2">
      <c r="A48">
        <v>209</v>
      </c>
      <c r="B48">
        <v>236</v>
      </c>
      <c r="C48">
        <v>69</v>
      </c>
      <c r="D48">
        <v>208</v>
      </c>
      <c r="E48" s="5">
        <v>490</v>
      </c>
      <c r="F48" s="5">
        <v>390</v>
      </c>
      <c r="G48">
        <f>$E48/$F48</f>
        <v>1.2564102564102564</v>
      </c>
      <c r="I48">
        <f>$E48*$H48</f>
        <v>0</v>
      </c>
      <c r="J48">
        <f>$L48/$K48</f>
        <v>8.0972190785417144</v>
      </c>
      <c r="K48">
        <f>$B$2-$B$4*$M48</f>
        <v>0.98799352251696482</v>
      </c>
      <c r="L48">
        <f>SQRT(($B48-$B49)*($B48-$B49)+($C48-$C49)*($C48-$C49))</f>
        <v>8</v>
      </c>
      <c r="M48">
        <f>M47+$F48*$H48</f>
        <v>346</v>
      </c>
      <c r="P48">
        <v>279</v>
      </c>
      <c r="S48">
        <v>209</v>
      </c>
      <c r="T48">
        <v>236</v>
      </c>
      <c r="U48">
        <v>69</v>
      </c>
      <c r="V48">
        <v>208</v>
      </c>
      <c r="W48" s="5">
        <v>490</v>
      </c>
      <c r="X48" s="5">
        <v>390</v>
      </c>
      <c r="Y48" s="6">
        <f>$E48/$F48</f>
        <v>1.2564102564102564</v>
      </c>
      <c r="AA48">
        <f t="shared" si="2"/>
        <v>0</v>
      </c>
      <c r="AB48">
        <f t="shared" si="0"/>
        <v>10.594392561540387</v>
      </c>
      <c r="AC48">
        <f t="shared" si="3"/>
        <v>0.75511644046884641</v>
      </c>
      <c r="AD48">
        <f t="shared" si="5"/>
        <v>8</v>
      </c>
      <c r="AE48">
        <f t="shared" si="4"/>
        <v>7057</v>
      </c>
    </row>
    <row r="49" spans="1:31" x14ac:dyDescent="0.2">
      <c r="A49">
        <v>208</v>
      </c>
      <c r="B49">
        <v>236</v>
      </c>
      <c r="C49">
        <v>77</v>
      </c>
      <c r="D49">
        <v>207</v>
      </c>
      <c r="E49" s="5">
        <v>490</v>
      </c>
      <c r="F49" s="5">
        <v>390</v>
      </c>
      <c r="G49">
        <f>$E49/$F49</f>
        <v>1.2564102564102564</v>
      </c>
      <c r="I49">
        <f>$E49*$H49</f>
        <v>0</v>
      </c>
      <c r="J49">
        <f>$L49/$K49</f>
        <v>8.0972190785417144</v>
      </c>
      <c r="K49">
        <f>$B$2-$B$4*$M49</f>
        <v>0.98799352251696482</v>
      </c>
      <c r="L49">
        <f>SQRT(($B49-$B50)*($B49-$B50)+($C49-$C50)*($C49-$C50))</f>
        <v>8</v>
      </c>
      <c r="M49">
        <f>M48+$F49*$H49</f>
        <v>346</v>
      </c>
      <c r="S49">
        <v>208</v>
      </c>
      <c r="T49">
        <v>236</v>
      </c>
      <c r="U49">
        <v>77</v>
      </c>
      <c r="V49">
        <v>207</v>
      </c>
      <c r="W49" s="5">
        <v>490</v>
      </c>
      <c r="X49" s="5">
        <v>390</v>
      </c>
      <c r="Y49" s="6">
        <f>$E49/$F49</f>
        <v>1.2564102564102564</v>
      </c>
      <c r="AA49">
        <f t="shared" si="2"/>
        <v>0</v>
      </c>
      <c r="AB49">
        <f t="shared" si="0"/>
        <v>10.594392561540387</v>
      </c>
      <c r="AC49">
        <f t="shared" si="3"/>
        <v>0.75511644046884641</v>
      </c>
      <c r="AD49">
        <f t="shared" si="5"/>
        <v>8</v>
      </c>
      <c r="AE49">
        <f t="shared" si="4"/>
        <v>7057</v>
      </c>
    </row>
    <row r="50" spans="1:31" x14ac:dyDescent="0.2">
      <c r="A50">
        <v>207</v>
      </c>
      <c r="B50">
        <v>228</v>
      </c>
      <c r="C50">
        <v>77</v>
      </c>
      <c r="D50">
        <v>206</v>
      </c>
      <c r="E50" s="5">
        <v>1677</v>
      </c>
      <c r="F50" s="5">
        <v>1377</v>
      </c>
      <c r="G50">
        <f>$E50/$F50</f>
        <v>1.2178649237472767</v>
      </c>
      <c r="I50">
        <f>$E50*$H50</f>
        <v>0</v>
      </c>
      <c r="J50">
        <f>$L50/$K50</f>
        <v>8.0972190785417144</v>
      </c>
      <c r="K50">
        <f>$B$2-$B$4*$M50</f>
        <v>0.98799352251696482</v>
      </c>
      <c r="L50">
        <f>SQRT(($B50-$B51)*($B50-$B51)+($C50-$C51)*($C50-$C51))</f>
        <v>8</v>
      </c>
      <c r="M50">
        <f>M49+$F50*$H50</f>
        <v>346</v>
      </c>
      <c r="S50">
        <v>207</v>
      </c>
      <c r="T50">
        <v>228</v>
      </c>
      <c r="U50">
        <v>77</v>
      </c>
      <c r="V50">
        <v>206</v>
      </c>
      <c r="W50" s="5">
        <v>1677</v>
      </c>
      <c r="X50" s="5">
        <v>1377</v>
      </c>
      <c r="Y50" s="6">
        <f>$E50/$F50</f>
        <v>1.2178649237472767</v>
      </c>
      <c r="AA50">
        <f t="shared" si="2"/>
        <v>0</v>
      </c>
      <c r="AB50">
        <f t="shared" si="0"/>
        <v>10.594392561540387</v>
      </c>
      <c r="AC50">
        <f t="shared" si="3"/>
        <v>0.75511644046884641</v>
      </c>
      <c r="AD50">
        <f t="shared" si="5"/>
        <v>8</v>
      </c>
      <c r="AE50">
        <f t="shared" si="4"/>
        <v>7057</v>
      </c>
    </row>
    <row r="51" spans="1:31" x14ac:dyDescent="0.2">
      <c r="A51">
        <v>206</v>
      </c>
      <c r="B51">
        <v>228</v>
      </c>
      <c r="C51">
        <v>69</v>
      </c>
      <c r="D51">
        <v>205</v>
      </c>
      <c r="E51" s="5">
        <v>2236</v>
      </c>
      <c r="F51" s="5">
        <v>1836</v>
      </c>
      <c r="G51">
        <f>$E51/$F51</f>
        <v>1.2178649237472767</v>
      </c>
      <c r="I51">
        <f>$E51*$H51</f>
        <v>0</v>
      </c>
      <c r="J51">
        <f>$L51/$K51</f>
        <v>9.0529661441637419</v>
      </c>
      <c r="K51">
        <f>$B$2-$B$4*$M51</f>
        <v>0.98799352251696482</v>
      </c>
      <c r="L51">
        <f>SQRT(($B51-$B52)*($B51-$B52)+($C51-$C52)*($C51-$C52))</f>
        <v>8.9442719099991592</v>
      </c>
      <c r="M51">
        <f>M50+$F51*$H51</f>
        <v>346</v>
      </c>
      <c r="S51">
        <v>206</v>
      </c>
      <c r="T51">
        <v>228</v>
      </c>
      <c r="U51">
        <v>69</v>
      </c>
      <c r="V51">
        <v>205</v>
      </c>
      <c r="W51" s="5">
        <v>2236</v>
      </c>
      <c r="X51" s="5">
        <v>1836</v>
      </c>
      <c r="Y51" s="6">
        <f>$E51/$F51</f>
        <v>1.2178649237472767</v>
      </c>
      <c r="AA51">
        <f t="shared" si="2"/>
        <v>0</v>
      </c>
      <c r="AB51">
        <f t="shared" si="0"/>
        <v>10.594392561540387</v>
      </c>
      <c r="AC51">
        <f t="shared" si="3"/>
        <v>0.75511644046884641</v>
      </c>
      <c r="AD51">
        <f t="shared" si="5"/>
        <v>8</v>
      </c>
      <c r="AE51">
        <f t="shared" si="4"/>
        <v>7057</v>
      </c>
    </row>
    <row r="52" spans="1:31" x14ac:dyDescent="0.2">
      <c r="A52">
        <v>205</v>
      </c>
      <c r="B52">
        <v>220</v>
      </c>
      <c r="C52">
        <v>73</v>
      </c>
      <c r="D52">
        <v>204</v>
      </c>
      <c r="E52" s="5">
        <v>1118</v>
      </c>
      <c r="F52" s="5">
        <v>918</v>
      </c>
      <c r="G52">
        <f>$E52/$F52</f>
        <v>1.2178649237472767</v>
      </c>
      <c r="I52">
        <f>$E52*$H52</f>
        <v>0</v>
      </c>
      <c r="J52">
        <f>$L52/$K52</f>
        <v>11.451197038379869</v>
      </c>
      <c r="K52">
        <f>$B$2-$B$4*$M52</f>
        <v>0.98799352251696482</v>
      </c>
      <c r="L52">
        <f>SQRT(($B52-$B53)*($B52-$B53)+($C52-$C53)*($C52-$C53))</f>
        <v>11.313708498984761</v>
      </c>
      <c r="M52">
        <f>M51+$F52*$H52</f>
        <v>346</v>
      </c>
      <c r="S52">
        <v>205</v>
      </c>
      <c r="T52">
        <v>220</v>
      </c>
      <c r="U52">
        <v>73</v>
      </c>
      <c r="V52">
        <v>204</v>
      </c>
      <c r="W52" s="5">
        <v>1118</v>
      </c>
      <c r="X52" s="5">
        <v>918</v>
      </c>
      <c r="Y52" s="6">
        <f>$E52/$F52</f>
        <v>1.2178649237472767</v>
      </c>
      <c r="AA52">
        <f t="shared" si="2"/>
        <v>0</v>
      </c>
      <c r="AB52">
        <f t="shared" si="0"/>
        <v>11.844890973961213</v>
      </c>
      <c r="AC52">
        <f t="shared" si="3"/>
        <v>0.75511644046884641</v>
      </c>
      <c r="AD52">
        <f t="shared" si="5"/>
        <v>8.9442719099991592</v>
      </c>
      <c r="AE52">
        <f t="shared" si="4"/>
        <v>7057</v>
      </c>
    </row>
    <row r="53" spans="1:31" x14ac:dyDescent="0.2">
      <c r="A53">
        <v>204</v>
      </c>
      <c r="B53">
        <v>212</v>
      </c>
      <c r="C53">
        <v>65</v>
      </c>
      <c r="D53">
        <v>203</v>
      </c>
      <c r="E53" s="5">
        <v>559</v>
      </c>
      <c r="F53" s="5">
        <v>459</v>
      </c>
      <c r="G53">
        <f>$E53/$F53</f>
        <v>1.2178649237472767</v>
      </c>
      <c r="I53">
        <f>$E53*$H53</f>
        <v>0</v>
      </c>
      <c r="J53">
        <f>$L53/$K53</f>
        <v>11.451197038379869</v>
      </c>
      <c r="K53">
        <f>$B$2-$B$4*$M53</f>
        <v>0.98799352251696482</v>
      </c>
      <c r="L53">
        <f>SQRT(($B53-$B54)*($B53-$B54)+($C53-$C54)*($C53-$C54))</f>
        <v>11.313708498984761</v>
      </c>
      <c r="M53">
        <f>M52+$F53*$H53</f>
        <v>346</v>
      </c>
      <c r="S53">
        <v>204</v>
      </c>
      <c r="T53">
        <v>212</v>
      </c>
      <c r="U53">
        <v>65</v>
      </c>
      <c r="V53">
        <v>203</v>
      </c>
      <c r="W53" s="5">
        <v>559</v>
      </c>
      <c r="X53" s="5">
        <v>459</v>
      </c>
      <c r="Y53" s="6">
        <f>$E53/$F53</f>
        <v>1.2178649237472767</v>
      </c>
      <c r="AA53">
        <f t="shared" si="2"/>
        <v>0</v>
      </c>
      <c r="AB53">
        <f t="shared" si="0"/>
        <v>14.982733645635049</v>
      </c>
      <c r="AC53">
        <f t="shared" si="3"/>
        <v>0.75511644046884641</v>
      </c>
      <c r="AD53">
        <f t="shared" si="5"/>
        <v>11.313708498984761</v>
      </c>
      <c r="AE53">
        <f t="shared" si="4"/>
        <v>7057</v>
      </c>
    </row>
    <row r="54" spans="1:31" x14ac:dyDescent="0.2">
      <c r="A54">
        <v>203</v>
      </c>
      <c r="B54">
        <v>204</v>
      </c>
      <c r="C54">
        <v>57</v>
      </c>
      <c r="D54">
        <v>202</v>
      </c>
      <c r="E54" s="5">
        <v>736</v>
      </c>
      <c r="F54" s="5">
        <v>636</v>
      </c>
      <c r="G54">
        <f>$E54/$F54</f>
        <v>1.1572327044025157</v>
      </c>
      <c r="I54">
        <f>$E54*$H54</f>
        <v>0</v>
      </c>
      <c r="J54">
        <f>$L54/$K54</f>
        <v>11.451197038379869</v>
      </c>
      <c r="K54">
        <f>$B$2-$B$4*$M54</f>
        <v>0.98799352251696482</v>
      </c>
      <c r="L54">
        <f>SQRT(($B54-$B55)*($B54-$B55)+($C54-$C55)*($C54-$C55))</f>
        <v>11.313708498984761</v>
      </c>
      <c r="M54">
        <f>M53+$F54*$H54</f>
        <v>346</v>
      </c>
      <c r="S54">
        <v>203</v>
      </c>
      <c r="T54">
        <v>204</v>
      </c>
      <c r="U54">
        <v>57</v>
      </c>
      <c r="V54">
        <v>202</v>
      </c>
      <c r="W54" s="5">
        <v>736</v>
      </c>
      <c r="X54" s="5">
        <v>636</v>
      </c>
      <c r="Y54" s="6">
        <f>$E54/$F54</f>
        <v>1.1572327044025157</v>
      </c>
      <c r="AA54">
        <f t="shared" si="2"/>
        <v>0</v>
      </c>
      <c r="AB54">
        <f t="shared" si="0"/>
        <v>14.982733645635049</v>
      </c>
      <c r="AC54">
        <f t="shared" si="3"/>
        <v>0.75511644046884641</v>
      </c>
      <c r="AD54">
        <f t="shared" si="5"/>
        <v>11.313708498984761</v>
      </c>
      <c r="AE54">
        <f t="shared" si="4"/>
        <v>7057</v>
      </c>
    </row>
    <row r="55" spans="1:31" x14ac:dyDescent="0.2">
      <c r="A55">
        <v>202</v>
      </c>
      <c r="B55">
        <v>196</v>
      </c>
      <c r="C55">
        <v>49</v>
      </c>
      <c r="D55">
        <v>201</v>
      </c>
      <c r="E55" s="5">
        <v>736</v>
      </c>
      <c r="F55" s="5">
        <v>636</v>
      </c>
      <c r="G55">
        <f>$E55/$F55</f>
        <v>1.1572327044025157</v>
      </c>
      <c r="I55">
        <f>$E55*$H55</f>
        <v>0</v>
      </c>
      <c r="J55">
        <f>$L55/$K55</f>
        <v>11.451197038379869</v>
      </c>
      <c r="K55">
        <f>$B$2-$B$4*$M55</f>
        <v>0.98799352251696482</v>
      </c>
      <c r="L55">
        <f>SQRT(($B55-$B56)*($B55-$B56)+($C55-$C56)*($C55-$C56))</f>
        <v>11.313708498984761</v>
      </c>
      <c r="M55">
        <f>M54+$F55*$H55</f>
        <v>346</v>
      </c>
      <c r="S55">
        <v>202</v>
      </c>
      <c r="T55">
        <v>196</v>
      </c>
      <c r="U55">
        <v>49</v>
      </c>
      <c r="V55">
        <v>201</v>
      </c>
      <c r="W55" s="5">
        <v>736</v>
      </c>
      <c r="X55" s="5">
        <v>636</v>
      </c>
      <c r="Y55" s="6">
        <f>$E55/$F55</f>
        <v>1.1572327044025157</v>
      </c>
      <c r="AA55">
        <f t="shared" si="2"/>
        <v>0</v>
      </c>
      <c r="AB55">
        <f t="shared" si="0"/>
        <v>14.982733645635049</v>
      </c>
      <c r="AC55">
        <f t="shared" si="3"/>
        <v>0.75511644046884641</v>
      </c>
      <c r="AD55">
        <f t="shared" si="5"/>
        <v>11.313708498984761</v>
      </c>
      <c r="AE55">
        <f t="shared" si="4"/>
        <v>7057</v>
      </c>
    </row>
    <row r="56" spans="1:31" x14ac:dyDescent="0.2">
      <c r="A56">
        <v>201</v>
      </c>
      <c r="B56">
        <v>188</v>
      </c>
      <c r="C56">
        <v>41</v>
      </c>
      <c r="D56">
        <v>200</v>
      </c>
      <c r="E56" s="5">
        <v>972</v>
      </c>
      <c r="F56" s="5">
        <v>872</v>
      </c>
      <c r="G56">
        <f>$E56/$F56</f>
        <v>1.1146788990825689</v>
      </c>
      <c r="I56">
        <f>$E56*$H56</f>
        <v>0</v>
      </c>
      <c r="J56">
        <f>$L56/$K56</f>
        <v>9.0529661441637419</v>
      </c>
      <c r="K56">
        <f>$B$2-$B$4*$M56</f>
        <v>0.98799352251696482</v>
      </c>
      <c r="L56">
        <f>SQRT(($B56-$B57)*($B56-$B57)+($C56-$C57)*($C56-$C57))</f>
        <v>8.9442719099991592</v>
      </c>
      <c r="M56">
        <f>M55+$F56*$H56</f>
        <v>346</v>
      </c>
      <c r="S56">
        <v>201</v>
      </c>
      <c r="T56">
        <v>188</v>
      </c>
      <c r="U56">
        <v>41</v>
      </c>
      <c r="V56">
        <v>200</v>
      </c>
      <c r="W56" s="5">
        <v>972</v>
      </c>
      <c r="X56" s="5">
        <v>872</v>
      </c>
      <c r="Y56" s="6">
        <f>$E56/$F56</f>
        <v>1.1146788990825689</v>
      </c>
      <c r="AA56">
        <f t="shared" si="2"/>
        <v>0</v>
      </c>
      <c r="AB56">
        <f t="shared" si="0"/>
        <v>14.982733645635049</v>
      </c>
      <c r="AC56">
        <f t="shared" si="3"/>
        <v>0.75511644046884641</v>
      </c>
      <c r="AD56">
        <f t="shared" si="5"/>
        <v>11.313708498984761</v>
      </c>
      <c r="AE56">
        <f t="shared" si="4"/>
        <v>7057</v>
      </c>
    </row>
    <row r="57" spans="1:31" x14ac:dyDescent="0.2">
      <c r="A57">
        <v>200</v>
      </c>
      <c r="B57">
        <v>180</v>
      </c>
      <c r="C57">
        <v>37</v>
      </c>
      <c r="D57">
        <v>199</v>
      </c>
      <c r="E57" s="5">
        <v>2562</v>
      </c>
      <c r="F57" s="5">
        <v>2262</v>
      </c>
      <c r="G57">
        <f>$E57/$F57</f>
        <v>1.1326259946949602</v>
      </c>
      <c r="I57">
        <f>$E57*$H57</f>
        <v>0</v>
      </c>
      <c r="J57">
        <f>$L57/$K57</f>
        <v>8.0972190785417144</v>
      </c>
      <c r="K57">
        <f>$B$2-$B$4*$M57</f>
        <v>0.98799352251696482</v>
      </c>
      <c r="L57">
        <f>SQRT(($B57-$B58)*($B57-$B58)+($C57-$C58)*($C57-$C58))</f>
        <v>8</v>
      </c>
      <c r="M57">
        <f>M56+$F57*$H57</f>
        <v>346</v>
      </c>
      <c r="S57">
        <v>200</v>
      </c>
      <c r="T57">
        <v>180</v>
      </c>
      <c r="U57">
        <v>37</v>
      </c>
      <c r="V57">
        <v>199</v>
      </c>
      <c r="W57" s="5">
        <v>2562</v>
      </c>
      <c r="X57" s="5">
        <v>2262</v>
      </c>
      <c r="Y57" s="6">
        <f>$E57/$F57</f>
        <v>1.1326259946949602</v>
      </c>
      <c r="AA57">
        <f t="shared" si="2"/>
        <v>0</v>
      </c>
      <c r="AB57">
        <f t="shared" si="0"/>
        <v>11.844890973961213</v>
      </c>
      <c r="AC57">
        <f t="shared" si="3"/>
        <v>0.75511644046884641</v>
      </c>
      <c r="AD57">
        <f t="shared" si="5"/>
        <v>8.9442719099991592</v>
      </c>
      <c r="AE57">
        <f t="shared" si="4"/>
        <v>7057</v>
      </c>
    </row>
    <row r="58" spans="1:31" x14ac:dyDescent="0.2">
      <c r="A58">
        <v>199</v>
      </c>
      <c r="B58">
        <v>180</v>
      </c>
      <c r="C58">
        <v>45</v>
      </c>
      <c r="D58">
        <v>198</v>
      </c>
      <c r="E58" s="5">
        <v>1708</v>
      </c>
      <c r="F58" s="5">
        <v>1508</v>
      </c>
      <c r="G58">
        <f>$E58/$F58</f>
        <v>1.1326259946949602</v>
      </c>
      <c r="I58">
        <f>$E58*$H58</f>
        <v>0</v>
      </c>
      <c r="J58">
        <f>$L58/$K58</f>
        <v>8.0972190785417144</v>
      </c>
      <c r="K58">
        <f>$B$2-$B$4*$M58</f>
        <v>0.98799352251696482</v>
      </c>
      <c r="L58">
        <f>SQRT(($B58-$B59)*($B58-$B59)+($C58-$C59)*($C58-$C59))</f>
        <v>8</v>
      </c>
      <c r="M58">
        <f>M57+$F58*$H58</f>
        <v>346</v>
      </c>
      <c r="S58">
        <v>199</v>
      </c>
      <c r="T58">
        <v>180</v>
      </c>
      <c r="U58">
        <v>45</v>
      </c>
      <c r="V58">
        <v>198</v>
      </c>
      <c r="W58" s="5">
        <v>1708</v>
      </c>
      <c r="X58" s="5">
        <v>1508</v>
      </c>
      <c r="Y58" s="6">
        <f>$E58/$F58</f>
        <v>1.1326259946949602</v>
      </c>
      <c r="AA58">
        <f t="shared" si="2"/>
        <v>0</v>
      </c>
      <c r="AB58">
        <f t="shared" si="0"/>
        <v>10.594392561540387</v>
      </c>
      <c r="AC58">
        <f t="shared" si="3"/>
        <v>0.75511644046884641</v>
      </c>
      <c r="AD58">
        <f t="shared" si="5"/>
        <v>8</v>
      </c>
      <c r="AE58">
        <f t="shared" si="4"/>
        <v>7057</v>
      </c>
    </row>
    <row r="59" spans="1:31" x14ac:dyDescent="0.2">
      <c r="A59">
        <v>198</v>
      </c>
      <c r="B59">
        <v>172</v>
      </c>
      <c r="C59">
        <v>45</v>
      </c>
      <c r="D59">
        <v>197</v>
      </c>
      <c r="E59" s="5">
        <v>854</v>
      </c>
      <c r="F59" s="5">
        <v>754</v>
      </c>
      <c r="G59">
        <f>$E59/$F59</f>
        <v>1.1326259946949602</v>
      </c>
      <c r="I59">
        <f>$E59*$H59</f>
        <v>0</v>
      </c>
      <c r="J59">
        <f>$L59/$K59</f>
        <v>8.0972190785417144</v>
      </c>
      <c r="K59">
        <f>$B$2-$B$4*$M59</f>
        <v>0.98799352251696482</v>
      </c>
      <c r="L59">
        <f>SQRT(($B59-$B60)*($B59-$B60)+($C59-$C60)*($C59-$C60))</f>
        <v>8</v>
      </c>
      <c r="M59">
        <f>M58+$F59*$H59</f>
        <v>346</v>
      </c>
      <c r="S59">
        <v>198</v>
      </c>
      <c r="T59">
        <v>172</v>
      </c>
      <c r="U59">
        <v>45</v>
      </c>
      <c r="V59">
        <v>197</v>
      </c>
      <c r="W59" s="5">
        <v>854</v>
      </c>
      <c r="X59" s="5">
        <v>754</v>
      </c>
      <c r="Y59" s="6">
        <f>$E59/$F59</f>
        <v>1.1326259946949602</v>
      </c>
      <c r="AA59">
        <f t="shared" si="2"/>
        <v>0</v>
      </c>
      <c r="AB59">
        <f t="shared" si="0"/>
        <v>10.594392561540387</v>
      </c>
      <c r="AC59">
        <f t="shared" si="3"/>
        <v>0.75511644046884641</v>
      </c>
      <c r="AD59">
        <f t="shared" si="5"/>
        <v>8</v>
      </c>
      <c r="AE59">
        <f t="shared" si="4"/>
        <v>7057</v>
      </c>
    </row>
    <row r="60" spans="1:31" x14ac:dyDescent="0.2">
      <c r="A60">
        <v>197</v>
      </c>
      <c r="B60">
        <v>172</v>
      </c>
      <c r="C60">
        <v>37</v>
      </c>
      <c r="D60">
        <v>196</v>
      </c>
      <c r="E60" s="5">
        <v>3111</v>
      </c>
      <c r="F60" s="5">
        <v>2811</v>
      </c>
      <c r="G60">
        <f>$E60/$F60</f>
        <v>1.1067235859124867</v>
      </c>
      <c r="I60">
        <f>$E60*$H60</f>
        <v>0</v>
      </c>
      <c r="J60">
        <f>$L60/$K60</f>
        <v>8.0972190785417144</v>
      </c>
      <c r="K60">
        <f>$B$2-$B$4*$M60</f>
        <v>0.98799352251696482</v>
      </c>
      <c r="L60">
        <f>SQRT(($B60-$B61)*($B60-$B61)+($C60-$C61)*($C60-$C61))</f>
        <v>8</v>
      </c>
      <c r="M60">
        <f>M59+$F60*$H60</f>
        <v>346</v>
      </c>
      <c r="S60">
        <v>197</v>
      </c>
      <c r="T60">
        <v>172</v>
      </c>
      <c r="U60">
        <v>37</v>
      </c>
      <c r="V60">
        <v>196</v>
      </c>
      <c r="W60" s="5">
        <v>3111</v>
      </c>
      <c r="X60" s="5">
        <v>2811</v>
      </c>
      <c r="Y60" s="6">
        <f>$E60/$F60</f>
        <v>1.1067235859124867</v>
      </c>
      <c r="AA60">
        <f t="shared" si="2"/>
        <v>0</v>
      </c>
      <c r="AB60">
        <f t="shared" si="0"/>
        <v>10.594392561540387</v>
      </c>
      <c r="AC60">
        <f t="shared" si="3"/>
        <v>0.75511644046884641</v>
      </c>
      <c r="AD60">
        <f t="shared" si="5"/>
        <v>8</v>
      </c>
      <c r="AE60">
        <f t="shared" si="4"/>
        <v>7057</v>
      </c>
    </row>
    <row r="61" spans="1:31" x14ac:dyDescent="0.2">
      <c r="A61">
        <v>196</v>
      </c>
      <c r="B61">
        <v>172</v>
      </c>
      <c r="C61">
        <v>29</v>
      </c>
      <c r="D61">
        <v>195</v>
      </c>
      <c r="E61" s="5">
        <v>4148</v>
      </c>
      <c r="F61" s="5">
        <v>3748</v>
      </c>
      <c r="G61">
        <f>$E61/$F61</f>
        <v>1.1067235859124867</v>
      </c>
      <c r="I61">
        <f>$E61*$H61</f>
        <v>0</v>
      </c>
      <c r="J61">
        <f>$L61/$K61</f>
        <v>8.0972190785417144</v>
      </c>
      <c r="K61">
        <f>$B$2-$B$4*$M61</f>
        <v>0.98799352251696482</v>
      </c>
      <c r="L61">
        <f>SQRT(($B61-$B62)*($B61-$B62)+($C61-$C62)*($C61-$C62))</f>
        <v>8</v>
      </c>
      <c r="M61">
        <f>M60+$F61*$H61</f>
        <v>346</v>
      </c>
      <c r="S61">
        <v>196</v>
      </c>
      <c r="T61">
        <v>172</v>
      </c>
      <c r="U61">
        <v>29</v>
      </c>
      <c r="V61">
        <v>195</v>
      </c>
      <c r="W61" s="5">
        <v>4148</v>
      </c>
      <c r="X61" s="5">
        <v>3748</v>
      </c>
      <c r="Y61" s="6">
        <f>$E61/$F61</f>
        <v>1.1067235859124867</v>
      </c>
      <c r="AA61">
        <f t="shared" si="2"/>
        <v>0</v>
      </c>
      <c r="AB61">
        <f t="shared" si="0"/>
        <v>10.594392561540387</v>
      </c>
      <c r="AC61">
        <f t="shared" si="3"/>
        <v>0.75511644046884641</v>
      </c>
      <c r="AD61">
        <f t="shared" si="5"/>
        <v>8</v>
      </c>
      <c r="AE61">
        <f t="shared" si="4"/>
        <v>7057</v>
      </c>
    </row>
    <row r="62" spans="1:31" x14ac:dyDescent="0.2">
      <c r="A62">
        <v>195</v>
      </c>
      <c r="B62">
        <v>180</v>
      </c>
      <c r="C62">
        <v>29</v>
      </c>
      <c r="D62">
        <v>194</v>
      </c>
      <c r="E62" s="5">
        <v>2074</v>
      </c>
      <c r="F62" s="5">
        <v>1874</v>
      </c>
      <c r="G62">
        <f>$E62/$F62</f>
        <v>1.1067235859124867</v>
      </c>
      <c r="I62">
        <f>$E62*$H62</f>
        <v>0</v>
      </c>
      <c r="J62">
        <f>$L62/$K62</f>
        <v>8.0972190785417144</v>
      </c>
      <c r="K62">
        <f>$B$2-$B$4*$M62</f>
        <v>0.98799352251696482</v>
      </c>
      <c r="L62">
        <f>SQRT(($B62-$B63)*($B62-$B63)+($C62-$C63)*($C62-$C63))</f>
        <v>8</v>
      </c>
      <c r="M62">
        <f>M61+$F62*$H62</f>
        <v>346</v>
      </c>
      <c r="S62">
        <v>195</v>
      </c>
      <c r="T62">
        <v>180</v>
      </c>
      <c r="U62">
        <v>29</v>
      </c>
      <c r="V62">
        <v>194</v>
      </c>
      <c r="W62" s="5">
        <v>2074</v>
      </c>
      <c r="X62" s="5">
        <v>1874</v>
      </c>
      <c r="Y62" s="6">
        <f>$E62/$F62</f>
        <v>1.1067235859124867</v>
      </c>
      <c r="AA62">
        <f t="shared" si="2"/>
        <v>0</v>
      </c>
      <c r="AB62">
        <f t="shared" si="0"/>
        <v>10.594392561540387</v>
      </c>
      <c r="AC62">
        <f t="shared" si="3"/>
        <v>0.75511644046884641</v>
      </c>
      <c r="AD62">
        <f t="shared" si="5"/>
        <v>8</v>
      </c>
      <c r="AE62">
        <f t="shared" si="4"/>
        <v>7057</v>
      </c>
    </row>
    <row r="63" spans="1:31" x14ac:dyDescent="0.2">
      <c r="A63">
        <v>194</v>
      </c>
      <c r="B63">
        <v>180</v>
      </c>
      <c r="C63">
        <v>21</v>
      </c>
      <c r="D63">
        <v>193</v>
      </c>
      <c r="E63" s="5">
        <v>1037</v>
      </c>
      <c r="F63" s="5">
        <v>937</v>
      </c>
      <c r="G63">
        <f>$E63/$F63</f>
        <v>1.1067235859124867</v>
      </c>
      <c r="I63">
        <f>$E63*$H63</f>
        <v>0</v>
      </c>
      <c r="J63">
        <f>$L63/$K63</f>
        <v>8.0972190785417144</v>
      </c>
      <c r="K63">
        <f>$B$2-$B$4*$M63</f>
        <v>0.98799352251696482</v>
      </c>
      <c r="L63">
        <f>SQRT(($B63-$B64)*($B63-$B64)+($C63-$C64)*($C63-$C64))</f>
        <v>8</v>
      </c>
      <c r="M63">
        <f>M62+$F63*$H63</f>
        <v>346</v>
      </c>
      <c r="S63">
        <v>194</v>
      </c>
      <c r="T63">
        <v>180</v>
      </c>
      <c r="U63">
        <v>21</v>
      </c>
      <c r="V63">
        <v>193</v>
      </c>
      <c r="W63" s="5">
        <v>1037</v>
      </c>
      <c r="X63" s="5">
        <v>937</v>
      </c>
      <c r="Y63" s="6">
        <f>$E63/$F63</f>
        <v>1.1067235859124867</v>
      </c>
      <c r="AA63">
        <f t="shared" si="2"/>
        <v>0</v>
      </c>
      <c r="AB63">
        <f t="shared" si="0"/>
        <v>10.594392561540387</v>
      </c>
      <c r="AC63">
        <f t="shared" si="3"/>
        <v>0.75511644046884641</v>
      </c>
      <c r="AD63">
        <f t="shared" si="5"/>
        <v>8</v>
      </c>
      <c r="AE63">
        <f t="shared" si="4"/>
        <v>7057</v>
      </c>
    </row>
    <row r="64" spans="1:31" x14ac:dyDescent="0.2">
      <c r="A64">
        <v>193</v>
      </c>
      <c r="B64">
        <v>172</v>
      </c>
      <c r="C64">
        <v>21</v>
      </c>
      <c r="D64">
        <v>192</v>
      </c>
      <c r="E64" s="5">
        <v>2883</v>
      </c>
      <c r="F64" s="5">
        <v>2583</v>
      </c>
      <c r="G64">
        <f>$E64/$F64</f>
        <v>1.1161440185830429</v>
      </c>
      <c r="I64">
        <f>$E64*$H64</f>
        <v>0</v>
      </c>
      <c r="J64">
        <f>$L64/$K64</f>
        <v>16.692844767296997</v>
      </c>
      <c r="K64">
        <f>$B$2-$B$4*$M64</f>
        <v>0.98799352251696482</v>
      </c>
      <c r="L64">
        <f>SQRT(($B64-$B65)*($B64-$B65)+($C64-$C65)*($C64-$C65))</f>
        <v>16.492422502470642</v>
      </c>
      <c r="M64">
        <f>M63+$F64*$H64</f>
        <v>346</v>
      </c>
      <c r="S64">
        <v>193</v>
      </c>
      <c r="T64">
        <v>172</v>
      </c>
      <c r="U64">
        <v>21</v>
      </c>
      <c r="V64">
        <v>192</v>
      </c>
      <c r="W64" s="5">
        <v>2883</v>
      </c>
      <c r="X64" s="5">
        <v>2583</v>
      </c>
      <c r="Y64" s="6">
        <f>$E64/$F64</f>
        <v>1.1161440185830429</v>
      </c>
      <c r="AA64">
        <f t="shared" si="2"/>
        <v>0</v>
      </c>
      <c r="AB64">
        <f t="shared" si="0"/>
        <v>10.594392561540387</v>
      </c>
      <c r="AC64">
        <f t="shared" si="3"/>
        <v>0.75511644046884641</v>
      </c>
      <c r="AD64">
        <f t="shared" si="5"/>
        <v>8</v>
      </c>
      <c r="AE64">
        <f t="shared" si="4"/>
        <v>7057</v>
      </c>
    </row>
    <row r="65" spans="1:31" x14ac:dyDescent="0.2">
      <c r="A65">
        <v>192</v>
      </c>
      <c r="B65">
        <v>156</v>
      </c>
      <c r="C65">
        <v>25</v>
      </c>
      <c r="D65">
        <v>191</v>
      </c>
      <c r="E65" s="5">
        <v>3844</v>
      </c>
      <c r="F65" s="5">
        <v>3444</v>
      </c>
      <c r="G65">
        <f>$E65/$F65</f>
        <v>1.1161440185830429</v>
      </c>
      <c r="I65">
        <f>$E65*$H65</f>
        <v>0</v>
      </c>
      <c r="J65">
        <f>$L65/$K65</f>
        <v>17.295667533429242</v>
      </c>
      <c r="K65">
        <f>$B$2-$B$4*$M65</f>
        <v>0.98799352251696482</v>
      </c>
      <c r="L65">
        <f>SQRT(($B65-$B66)*($B65-$B66)+($C65-$C66)*($C65-$C66))</f>
        <v>17.088007490635061</v>
      </c>
      <c r="M65">
        <f>M64+$F65*$H65</f>
        <v>346</v>
      </c>
      <c r="S65">
        <v>192</v>
      </c>
      <c r="T65">
        <v>156</v>
      </c>
      <c r="U65">
        <v>25</v>
      </c>
      <c r="V65">
        <v>191</v>
      </c>
      <c r="W65" s="5">
        <v>3844</v>
      </c>
      <c r="X65" s="5">
        <v>3444</v>
      </c>
      <c r="Y65" s="6">
        <f>$E65/$F65</f>
        <v>1.1161440185830429</v>
      </c>
      <c r="AA65">
        <f t="shared" si="2"/>
        <v>0</v>
      </c>
      <c r="AB65">
        <f t="shared" si="0"/>
        <v>21.840899785244531</v>
      </c>
      <c r="AC65">
        <f t="shared" si="3"/>
        <v>0.75511644046884641</v>
      </c>
      <c r="AD65">
        <f t="shared" si="5"/>
        <v>16.492422502470642</v>
      </c>
      <c r="AE65">
        <f t="shared" si="4"/>
        <v>7057</v>
      </c>
    </row>
    <row r="66" spans="1:31" x14ac:dyDescent="0.2">
      <c r="A66">
        <v>191</v>
      </c>
      <c r="B66">
        <v>162</v>
      </c>
      <c r="C66">
        <v>9</v>
      </c>
      <c r="D66">
        <v>190</v>
      </c>
      <c r="E66" s="5">
        <v>1922</v>
      </c>
      <c r="F66" s="5">
        <v>1722</v>
      </c>
      <c r="G66">
        <f>$E66/$F66</f>
        <v>1.1161440185830429</v>
      </c>
      <c r="I66">
        <f>$E66*$H66</f>
        <v>0</v>
      </c>
      <c r="J66">
        <f>$L66/$K66</f>
        <v>14.170133387447999</v>
      </c>
      <c r="K66">
        <f>$B$2-$B$4*$M66</f>
        <v>0.98799352251696482</v>
      </c>
      <c r="L66">
        <f>SQRT(($B66-$B67)*($B66-$B67)+($C66-$C67)*($C66-$C67))</f>
        <v>14</v>
      </c>
      <c r="M66">
        <f>M65+$F66*$H66</f>
        <v>346</v>
      </c>
      <c r="S66">
        <v>191</v>
      </c>
      <c r="T66">
        <v>162</v>
      </c>
      <c r="U66">
        <v>9</v>
      </c>
      <c r="V66">
        <v>190</v>
      </c>
      <c r="W66" s="5">
        <v>1922</v>
      </c>
      <c r="X66" s="5">
        <v>1722</v>
      </c>
      <c r="Y66" s="6">
        <f>$E66/$F66</f>
        <v>1.1161440185830429</v>
      </c>
      <c r="AA66">
        <f t="shared" si="2"/>
        <v>0</v>
      </c>
      <c r="AB66">
        <f t="shared" si="0"/>
        <v>22.629632431291309</v>
      </c>
      <c r="AC66">
        <f t="shared" si="3"/>
        <v>0.75511644046884641</v>
      </c>
      <c r="AD66">
        <f t="shared" si="5"/>
        <v>17.088007490635061</v>
      </c>
      <c r="AE66">
        <f t="shared" si="4"/>
        <v>7057</v>
      </c>
    </row>
    <row r="67" spans="1:31" x14ac:dyDescent="0.2">
      <c r="A67">
        <v>190</v>
      </c>
      <c r="B67">
        <v>148</v>
      </c>
      <c r="C67">
        <v>9</v>
      </c>
      <c r="D67">
        <v>189</v>
      </c>
      <c r="E67" s="5">
        <v>961</v>
      </c>
      <c r="F67" s="5">
        <v>861</v>
      </c>
      <c r="G67">
        <f>$E67/$F67</f>
        <v>1.1161440185830429</v>
      </c>
      <c r="I67">
        <f>$E67*$H67</f>
        <v>0</v>
      </c>
      <c r="J67">
        <f>$L67/$K67</f>
        <v>12.145828617812571</v>
      </c>
      <c r="K67">
        <f>$B$2-$B$4*$M67</f>
        <v>0.98799352251696482</v>
      </c>
      <c r="L67">
        <f>SQRT(($B67-$B68)*($B67-$B68)+($C67-$C68)*($C67-$C68))</f>
        <v>12</v>
      </c>
      <c r="M67">
        <f>M66+$F67*$H67</f>
        <v>346</v>
      </c>
      <c r="S67">
        <v>190</v>
      </c>
      <c r="T67">
        <v>148</v>
      </c>
      <c r="U67">
        <v>9</v>
      </c>
      <c r="V67">
        <v>189</v>
      </c>
      <c r="W67" s="5">
        <v>961</v>
      </c>
      <c r="X67" s="5">
        <v>861</v>
      </c>
      <c r="Y67" s="6">
        <f>$E67/$F67</f>
        <v>1.1161440185830429</v>
      </c>
      <c r="AA67">
        <f t="shared" si="2"/>
        <v>0</v>
      </c>
      <c r="AB67">
        <f t="shared" si="0"/>
        <v>18.540186982695676</v>
      </c>
      <c r="AC67">
        <f t="shared" si="3"/>
        <v>0.75511644046884641</v>
      </c>
      <c r="AD67">
        <f t="shared" si="5"/>
        <v>14</v>
      </c>
      <c r="AE67">
        <f t="shared" si="4"/>
        <v>7057</v>
      </c>
    </row>
    <row r="68" spans="1:31" x14ac:dyDescent="0.2">
      <c r="A68">
        <v>189</v>
      </c>
      <c r="B68">
        <v>136</v>
      </c>
      <c r="C68">
        <v>9</v>
      </c>
      <c r="D68">
        <v>188</v>
      </c>
      <c r="E68" s="5">
        <v>1047</v>
      </c>
      <c r="F68" s="5">
        <v>947</v>
      </c>
      <c r="G68">
        <f>$E68/$F68</f>
        <v>1.1055966209081309</v>
      </c>
      <c r="I68">
        <f>$E68*$H68</f>
        <v>0</v>
      </c>
      <c r="J68">
        <f>$L68/$K68</f>
        <v>8.0972190785417144</v>
      </c>
      <c r="K68">
        <f>$B$2-$B$4*$M68</f>
        <v>0.98799352251696482</v>
      </c>
      <c r="L68">
        <f>SQRT(($B68-$B69)*($B68-$B69)+($C68-$C69)*($C68-$C69))</f>
        <v>8</v>
      </c>
      <c r="M68">
        <f>M67+$F68*$H68</f>
        <v>346</v>
      </c>
      <c r="S68">
        <v>189</v>
      </c>
      <c r="T68">
        <v>136</v>
      </c>
      <c r="U68">
        <v>9</v>
      </c>
      <c r="V68">
        <v>188</v>
      </c>
      <c r="W68" s="5">
        <v>1047</v>
      </c>
      <c r="X68" s="5">
        <v>947</v>
      </c>
      <c r="Y68" s="6">
        <f>$E68/$F68</f>
        <v>1.1055966209081309</v>
      </c>
      <c r="AA68">
        <f t="shared" si="2"/>
        <v>0</v>
      </c>
      <c r="AB68">
        <f t="shared" si="0"/>
        <v>15.891588842310579</v>
      </c>
      <c r="AC68">
        <f t="shared" si="3"/>
        <v>0.75511644046884641</v>
      </c>
      <c r="AD68">
        <f t="shared" si="5"/>
        <v>12</v>
      </c>
      <c r="AE68">
        <f t="shared" si="4"/>
        <v>7057</v>
      </c>
    </row>
    <row r="69" spans="1:31" x14ac:dyDescent="0.2">
      <c r="A69">
        <v>188</v>
      </c>
      <c r="B69">
        <v>128</v>
      </c>
      <c r="C69">
        <v>9</v>
      </c>
      <c r="D69">
        <v>187</v>
      </c>
      <c r="E69" s="5">
        <v>2094</v>
      </c>
      <c r="F69" s="5">
        <v>1894</v>
      </c>
      <c r="G69">
        <f>$E69/$F69</f>
        <v>1.1055966209081309</v>
      </c>
      <c r="I69">
        <f>$E69*$H69</f>
        <v>0</v>
      </c>
      <c r="J69">
        <f>$L69/$K69</f>
        <v>8.0972190785417144</v>
      </c>
      <c r="K69">
        <f>$B$2-$B$4*$M69</f>
        <v>0.98799352251696482</v>
      </c>
      <c r="L69">
        <f>SQRT(($B69-$B70)*($B69-$B70)+($C69-$C70)*($C69-$C70))</f>
        <v>8</v>
      </c>
      <c r="M69">
        <f>M68+$F69*$H69</f>
        <v>346</v>
      </c>
      <c r="S69">
        <v>188</v>
      </c>
      <c r="T69">
        <v>128</v>
      </c>
      <c r="U69">
        <v>9</v>
      </c>
      <c r="V69">
        <v>187</v>
      </c>
      <c r="W69" s="5">
        <v>2094</v>
      </c>
      <c r="X69" s="5">
        <v>1894</v>
      </c>
      <c r="Y69" s="6">
        <f>$E69/$F69</f>
        <v>1.1055966209081309</v>
      </c>
      <c r="AA69">
        <f t="shared" si="2"/>
        <v>0</v>
      </c>
      <c r="AB69">
        <f t="shared" si="0"/>
        <v>10.594392561540387</v>
      </c>
      <c r="AC69">
        <f t="shared" si="3"/>
        <v>0.75511644046884641</v>
      </c>
      <c r="AD69">
        <f t="shared" si="5"/>
        <v>8</v>
      </c>
      <c r="AE69">
        <f t="shared" si="4"/>
        <v>7057</v>
      </c>
    </row>
    <row r="70" spans="1:31" x14ac:dyDescent="0.2">
      <c r="A70">
        <v>187</v>
      </c>
      <c r="B70">
        <v>120</v>
      </c>
      <c r="C70">
        <v>9</v>
      </c>
      <c r="D70">
        <v>186</v>
      </c>
      <c r="E70" s="5">
        <v>1047</v>
      </c>
      <c r="F70" s="5">
        <v>947</v>
      </c>
      <c r="G70">
        <f>$E70/$F70</f>
        <v>1.1055966209081309</v>
      </c>
      <c r="I70">
        <f>$E70*$H70</f>
        <v>0</v>
      </c>
      <c r="J70">
        <f>$L70/$K70</f>
        <v>12.802827500780827</v>
      </c>
      <c r="K70">
        <f>$B$2-$B$4*$M70</f>
        <v>0.98799352251696482</v>
      </c>
      <c r="L70">
        <f>SQRT(($B70-$B71)*($B70-$B71)+($C70-$C71)*($C70-$C71))</f>
        <v>12.649110640673518</v>
      </c>
      <c r="M70">
        <f>M69+$F70*$H70</f>
        <v>346</v>
      </c>
      <c r="S70">
        <v>187</v>
      </c>
      <c r="T70">
        <v>120</v>
      </c>
      <c r="U70">
        <v>9</v>
      </c>
      <c r="V70">
        <v>186</v>
      </c>
      <c r="W70" s="5">
        <v>1047</v>
      </c>
      <c r="X70" s="5">
        <v>947</v>
      </c>
      <c r="Y70" s="6">
        <f>$E70/$F70</f>
        <v>1.1055966209081309</v>
      </c>
      <c r="AA70">
        <f t="shared" si="2"/>
        <v>0</v>
      </c>
      <c r="AB70">
        <f t="shared" si="0"/>
        <v>10.594392561540387</v>
      </c>
      <c r="AC70">
        <f t="shared" si="3"/>
        <v>0.75511644046884641</v>
      </c>
      <c r="AD70">
        <f t="shared" si="5"/>
        <v>8</v>
      </c>
      <c r="AE70">
        <f t="shared" si="4"/>
        <v>7057</v>
      </c>
    </row>
    <row r="71" spans="1:31" x14ac:dyDescent="0.2">
      <c r="A71">
        <v>186</v>
      </c>
      <c r="B71">
        <v>124</v>
      </c>
      <c r="C71">
        <v>21</v>
      </c>
      <c r="D71">
        <v>185</v>
      </c>
      <c r="E71" s="5">
        <v>461</v>
      </c>
      <c r="F71" s="5">
        <v>361</v>
      </c>
      <c r="G71">
        <f>$E71/$F71</f>
        <v>1.2770083102493075</v>
      </c>
      <c r="I71">
        <f>$E71*$H71</f>
        <v>0</v>
      </c>
      <c r="J71">
        <f>$L71/$K71</f>
        <v>8.0972190785417144</v>
      </c>
      <c r="K71">
        <f>$B$2-$B$4*$M71</f>
        <v>0.98799352251696482</v>
      </c>
      <c r="L71">
        <f>SQRT(($B71-$B72)*($B71-$B72)+($C71-$C72)*($C71-$C72))</f>
        <v>8</v>
      </c>
      <c r="M71">
        <f>M70+$F71*$H71</f>
        <v>346</v>
      </c>
      <c r="S71">
        <v>186</v>
      </c>
      <c r="T71">
        <v>124</v>
      </c>
      <c r="U71">
        <v>21</v>
      </c>
      <c r="V71">
        <v>185</v>
      </c>
      <c r="W71" s="5">
        <v>461</v>
      </c>
      <c r="X71" s="5">
        <v>361</v>
      </c>
      <c r="Y71" s="6">
        <f>$E71/$F71</f>
        <v>1.2770083102493075</v>
      </c>
      <c r="AA71">
        <f t="shared" si="2"/>
        <v>0</v>
      </c>
      <c r="AB71">
        <f t="shared" ref="AB71:AB134" si="6">AD71/AC71</f>
        <v>16.751205460206609</v>
      </c>
      <c r="AC71">
        <f t="shared" si="3"/>
        <v>0.75511644046884641</v>
      </c>
      <c r="AD71">
        <f t="shared" si="5"/>
        <v>12.649110640673518</v>
      </c>
      <c r="AE71">
        <f t="shared" si="4"/>
        <v>7057</v>
      </c>
    </row>
    <row r="72" spans="1:31" x14ac:dyDescent="0.2">
      <c r="A72">
        <v>185</v>
      </c>
      <c r="B72">
        <v>132</v>
      </c>
      <c r="C72">
        <v>21</v>
      </c>
      <c r="D72">
        <v>184</v>
      </c>
      <c r="E72" s="5">
        <v>2044</v>
      </c>
      <c r="F72" s="5">
        <v>1844</v>
      </c>
      <c r="G72">
        <f>$E72/$F72</f>
        <v>1.1084598698481563</v>
      </c>
      <c r="I72">
        <f>$E72*$H72</f>
        <v>0</v>
      </c>
      <c r="J72">
        <f>$L72/$K72</f>
        <v>11.451197038379869</v>
      </c>
      <c r="K72">
        <f>$B$2-$B$4*$M72</f>
        <v>0.98799352251696482</v>
      </c>
      <c r="L72">
        <f>SQRT(($B72-$B73)*($B72-$B73)+($C72-$C73)*($C72-$C73))</f>
        <v>11.313708498984761</v>
      </c>
      <c r="M72">
        <f>M71+$F72*$H72</f>
        <v>346</v>
      </c>
      <c r="S72">
        <v>185</v>
      </c>
      <c r="T72">
        <v>132</v>
      </c>
      <c r="U72">
        <v>21</v>
      </c>
      <c r="V72">
        <v>184</v>
      </c>
      <c r="W72" s="5">
        <v>2044</v>
      </c>
      <c r="X72" s="5">
        <v>1844</v>
      </c>
      <c r="Y72" s="6">
        <f>$E72/$F72</f>
        <v>1.1084598698481563</v>
      </c>
      <c r="AA72">
        <f t="shared" si="2"/>
        <v>0</v>
      </c>
      <c r="AB72">
        <f t="shared" si="6"/>
        <v>10.594392561540387</v>
      </c>
      <c r="AC72">
        <f t="shared" si="3"/>
        <v>0.75511644046884641</v>
      </c>
      <c r="AD72">
        <f t="shared" si="5"/>
        <v>8</v>
      </c>
      <c r="AE72">
        <f t="shared" si="4"/>
        <v>7057</v>
      </c>
    </row>
    <row r="73" spans="1:31" x14ac:dyDescent="0.2">
      <c r="A73">
        <v>184</v>
      </c>
      <c r="B73">
        <v>124</v>
      </c>
      <c r="C73">
        <v>29</v>
      </c>
      <c r="D73">
        <v>183</v>
      </c>
      <c r="E73" s="5">
        <v>2044</v>
      </c>
      <c r="F73" s="5">
        <v>1844</v>
      </c>
      <c r="G73">
        <f>$E73/$F73</f>
        <v>1.1084598698481563</v>
      </c>
      <c r="I73">
        <f>$E73*$H73</f>
        <v>0</v>
      </c>
      <c r="J73">
        <f>$L73/$K73</f>
        <v>8.0972190785417144</v>
      </c>
      <c r="K73">
        <f>$B$2-$B$4*$M73</f>
        <v>0.98799352251696482</v>
      </c>
      <c r="L73">
        <f>SQRT(($B73-$B74)*($B73-$B74)+($C73-$C74)*($C73-$C74))</f>
        <v>8</v>
      </c>
      <c r="M73">
        <f>M72+$F73*$H73</f>
        <v>346</v>
      </c>
      <c r="S73">
        <v>184</v>
      </c>
      <c r="T73">
        <v>124</v>
      </c>
      <c r="U73">
        <v>29</v>
      </c>
      <c r="V73">
        <v>183</v>
      </c>
      <c r="W73" s="5">
        <v>2044</v>
      </c>
      <c r="X73" s="5">
        <v>1844</v>
      </c>
      <c r="Y73" s="6">
        <f>$E73/$F73</f>
        <v>1.1084598698481563</v>
      </c>
      <c r="AA73">
        <f t="shared" ref="AA73:AA136" si="7">W73*Z73</f>
        <v>0</v>
      </c>
      <c r="AB73">
        <f t="shared" si="6"/>
        <v>14.982733645635049</v>
      </c>
      <c r="AC73">
        <f t="shared" ref="AC73:AC136" si="8">$B$2-$B$4*AE73</f>
        <v>0.75511644046884641</v>
      </c>
      <c r="AD73">
        <f t="shared" si="5"/>
        <v>11.313708498984761</v>
      </c>
      <c r="AE73">
        <f t="shared" ref="AE73:AE136" si="9">AE74+X73*Z73</f>
        <v>7057</v>
      </c>
    </row>
    <row r="74" spans="1:31" x14ac:dyDescent="0.2">
      <c r="A74">
        <v>183</v>
      </c>
      <c r="B74">
        <v>124</v>
      </c>
      <c r="C74">
        <v>37</v>
      </c>
      <c r="D74">
        <v>182</v>
      </c>
      <c r="E74" s="5">
        <v>1022</v>
      </c>
      <c r="F74" s="5">
        <v>922</v>
      </c>
      <c r="G74">
        <f>$E74/$F74</f>
        <v>1.1084598698481563</v>
      </c>
      <c r="I74">
        <f>$E74*$H74</f>
        <v>0</v>
      </c>
      <c r="J74">
        <f>$L74/$K74</f>
        <v>8.0972190785417144</v>
      </c>
      <c r="K74">
        <f>$B$2-$B$4*$M74</f>
        <v>0.98799352251696482</v>
      </c>
      <c r="L74">
        <f>SQRT(($B74-$B75)*($B74-$B75)+($C74-$C75)*($C74-$C75))</f>
        <v>8</v>
      </c>
      <c r="M74">
        <f>M73+$F74*$H74</f>
        <v>346</v>
      </c>
      <c r="S74">
        <v>183</v>
      </c>
      <c r="T74">
        <v>124</v>
      </c>
      <c r="U74">
        <v>37</v>
      </c>
      <c r="V74">
        <v>182</v>
      </c>
      <c r="W74" s="5">
        <v>1022</v>
      </c>
      <c r="X74" s="5">
        <v>922</v>
      </c>
      <c r="Y74" s="6">
        <f>$E74/$F74</f>
        <v>1.1084598698481563</v>
      </c>
      <c r="AA74">
        <f t="shared" si="7"/>
        <v>0</v>
      </c>
      <c r="AB74">
        <f t="shared" si="6"/>
        <v>10.594392561540387</v>
      </c>
      <c r="AC74">
        <f t="shared" si="8"/>
        <v>0.75511644046884641</v>
      </c>
      <c r="AD74">
        <f t="shared" si="5"/>
        <v>8</v>
      </c>
      <c r="AE74">
        <f t="shared" si="9"/>
        <v>7057</v>
      </c>
    </row>
    <row r="75" spans="1:31" x14ac:dyDescent="0.2">
      <c r="A75">
        <v>182</v>
      </c>
      <c r="B75">
        <v>124</v>
      </c>
      <c r="C75">
        <v>45</v>
      </c>
      <c r="D75">
        <v>181</v>
      </c>
      <c r="E75" s="5">
        <v>179</v>
      </c>
      <c r="F75" s="5">
        <v>79</v>
      </c>
      <c r="G75">
        <f>$E75/$F75</f>
        <v>2.2658227848101267</v>
      </c>
      <c r="H75" s="2">
        <v>1</v>
      </c>
      <c r="I75">
        <f>$E75*$H75</f>
        <v>179</v>
      </c>
      <c r="J75">
        <f>$L75/$K75</f>
        <v>8.1197487624004534</v>
      </c>
      <c r="K75">
        <f>$B$2-$B$4*$M75</f>
        <v>0.98525215916101172</v>
      </c>
      <c r="L75">
        <f>SQRT(($B75-$B76)*($B75-$B76)+($C75-$C76)*($C75-$C76))</f>
        <v>8</v>
      </c>
      <c r="M75">
        <f>M74+$F75*$H75</f>
        <v>425</v>
      </c>
      <c r="S75">
        <v>182</v>
      </c>
      <c r="T75">
        <v>124</v>
      </c>
      <c r="U75">
        <v>45</v>
      </c>
      <c r="V75">
        <v>181</v>
      </c>
      <c r="W75" s="5">
        <v>179</v>
      </c>
      <c r="X75" s="5">
        <v>79</v>
      </c>
      <c r="Y75" s="6">
        <f>$E75/$F75</f>
        <v>2.2658227848101267</v>
      </c>
      <c r="Z75" s="2">
        <v>1</v>
      </c>
      <c r="AA75">
        <f t="shared" si="7"/>
        <v>179</v>
      </c>
      <c r="AB75">
        <f t="shared" si="6"/>
        <v>10.594392561540387</v>
      </c>
      <c r="AC75">
        <f t="shared" si="8"/>
        <v>0.75511644046884641</v>
      </c>
      <c r="AD75">
        <f t="shared" si="5"/>
        <v>8</v>
      </c>
      <c r="AE75">
        <f t="shared" si="9"/>
        <v>7057</v>
      </c>
    </row>
    <row r="76" spans="1:31" x14ac:dyDescent="0.2">
      <c r="A76">
        <v>181</v>
      </c>
      <c r="B76">
        <v>124</v>
      </c>
      <c r="C76">
        <v>53</v>
      </c>
      <c r="D76">
        <v>180</v>
      </c>
      <c r="E76" s="5">
        <v>179</v>
      </c>
      <c r="F76" s="5">
        <v>79</v>
      </c>
      <c r="G76">
        <f>$E76/$F76</f>
        <v>2.2658227848101267</v>
      </c>
      <c r="H76" s="2">
        <v>1</v>
      </c>
      <c r="I76">
        <f>$E76*$H76</f>
        <v>179</v>
      </c>
      <c r="J76">
        <f>$L76/$K76</f>
        <v>8.1424041691520426</v>
      </c>
      <c r="K76">
        <f>$B$2-$B$4*$M76</f>
        <v>0.98251079580505862</v>
      </c>
      <c r="L76">
        <f>SQRT(($B76-$B77)*($B76-$B77)+($C76-$C77)*($C76-$C77))</f>
        <v>8</v>
      </c>
      <c r="M76">
        <f>M75+$F76*$H76</f>
        <v>504</v>
      </c>
      <c r="S76">
        <v>181</v>
      </c>
      <c r="T76">
        <v>124</v>
      </c>
      <c r="U76">
        <v>53</v>
      </c>
      <c r="V76">
        <v>180</v>
      </c>
      <c r="W76" s="5">
        <v>179</v>
      </c>
      <c r="X76" s="5">
        <v>79</v>
      </c>
      <c r="Y76" s="6">
        <f>$E76/$F76</f>
        <v>2.2658227848101267</v>
      </c>
      <c r="Z76" s="2">
        <v>1</v>
      </c>
      <c r="AA76">
        <f t="shared" si="7"/>
        <v>179</v>
      </c>
      <c r="AB76">
        <f t="shared" si="6"/>
        <v>10.556069964081848</v>
      </c>
      <c r="AC76">
        <f t="shared" si="8"/>
        <v>0.7578578038247995</v>
      </c>
      <c r="AD76">
        <f t="shared" si="5"/>
        <v>8</v>
      </c>
      <c r="AE76">
        <f t="shared" si="9"/>
        <v>6978</v>
      </c>
    </row>
    <row r="77" spans="1:31" x14ac:dyDescent="0.2">
      <c r="A77">
        <v>180</v>
      </c>
      <c r="B77">
        <v>124</v>
      </c>
      <c r="C77">
        <v>61</v>
      </c>
      <c r="D77">
        <v>179</v>
      </c>
      <c r="E77" s="5">
        <v>4172</v>
      </c>
      <c r="F77" s="5">
        <v>3772</v>
      </c>
      <c r="G77">
        <f>$E77/$F77</f>
        <v>1.1060445387062565</v>
      </c>
      <c r="I77">
        <f>$E77*$H77</f>
        <v>0</v>
      </c>
      <c r="J77">
        <f>$L77/$K77</f>
        <v>8.1424041691520426</v>
      </c>
      <c r="K77">
        <f>$B$2-$B$4*$M77</f>
        <v>0.98251079580505862</v>
      </c>
      <c r="L77">
        <f>SQRT(($B77-$B78)*($B77-$B78)+($C77-$C78)*($C77-$C78))</f>
        <v>8</v>
      </c>
      <c r="M77">
        <f>M76+$F77*$H77</f>
        <v>504</v>
      </c>
      <c r="S77">
        <v>180</v>
      </c>
      <c r="T77">
        <v>124</v>
      </c>
      <c r="U77">
        <v>61</v>
      </c>
      <c r="V77">
        <v>179</v>
      </c>
      <c r="W77" s="5">
        <v>4172</v>
      </c>
      <c r="X77" s="5">
        <v>3772</v>
      </c>
      <c r="Y77" s="6">
        <f>$E77/$F77</f>
        <v>1.1060445387062565</v>
      </c>
      <c r="AA77">
        <f t="shared" si="7"/>
        <v>0</v>
      </c>
      <c r="AB77">
        <f t="shared" si="6"/>
        <v>10.518023612427701</v>
      </c>
      <c r="AC77">
        <f t="shared" si="8"/>
        <v>0.7605991671807526</v>
      </c>
      <c r="AD77">
        <f t="shared" ref="AD77:AD140" si="10">SQRT(($B77-$B76)*($B77-$B76)+($C77-$C76)*($C77-$C76))</f>
        <v>8</v>
      </c>
      <c r="AE77">
        <f t="shared" si="9"/>
        <v>6899</v>
      </c>
    </row>
    <row r="78" spans="1:31" x14ac:dyDescent="0.2">
      <c r="A78">
        <v>175</v>
      </c>
      <c r="B78">
        <v>124</v>
      </c>
      <c r="C78">
        <v>69</v>
      </c>
      <c r="D78">
        <v>174</v>
      </c>
      <c r="E78" s="5">
        <v>3236</v>
      </c>
      <c r="F78" s="5">
        <v>2836</v>
      </c>
      <c r="G78">
        <f>$E78/$F78</f>
        <v>1.1410437235543018</v>
      </c>
      <c r="I78">
        <f>$E78*$H78</f>
        <v>0</v>
      </c>
      <c r="J78">
        <f>$L78/$K78</f>
        <v>11.515098406338051</v>
      </c>
      <c r="K78">
        <f>$B$2-$B$4*$M78</f>
        <v>0.98251079580505862</v>
      </c>
      <c r="L78">
        <f>SQRT(($B78-$B79)*($B78-$B79)+($C78-$C79)*($C78-$C79))</f>
        <v>11.313708498984761</v>
      </c>
      <c r="M78">
        <f>M77+$F78*$H78</f>
        <v>504</v>
      </c>
      <c r="S78">
        <v>175</v>
      </c>
      <c r="T78">
        <v>124</v>
      </c>
      <c r="U78">
        <v>69</v>
      </c>
      <c r="V78">
        <v>174</v>
      </c>
      <c r="W78" s="5">
        <v>3236</v>
      </c>
      <c r="X78" s="5">
        <v>2836</v>
      </c>
      <c r="Y78" s="6">
        <f>$E78/$F78</f>
        <v>1.1410437235543018</v>
      </c>
      <c r="AA78">
        <f t="shared" si="7"/>
        <v>0</v>
      </c>
      <c r="AB78">
        <f t="shared" si="6"/>
        <v>10.518023612427701</v>
      </c>
      <c r="AC78">
        <f t="shared" si="8"/>
        <v>0.7605991671807526</v>
      </c>
      <c r="AD78">
        <f t="shared" si="10"/>
        <v>8</v>
      </c>
      <c r="AE78">
        <f t="shared" si="9"/>
        <v>6899</v>
      </c>
    </row>
    <row r="79" spans="1:31" x14ac:dyDescent="0.2">
      <c r="A79">
        <v>179</v>
      </c>
      <c r="B79">
        <v>132</v>
      </c>
      <c r="C79">
        <v>61</v>
      </c>
      <c r="D79">
        <v>178</v>
      </c>
      <c r="E79" s="5">
        <v>2086</v>
      </c>
      <c r="F79" s="5">
        <v>1886</v>
      </c>
      <c r="G79">
        <f>$E79/$F79</f>
        <v>1.1060445387062565</v>
      </c>
      <c r="I79">
        <f>$E79*$H79</f>
        <v>0</v>
      </c>
      <c r="J79">
        <f>$L79/$K79</f>
        <v>9.1034846112508312</v>
      </c>
      <c r="K79">
        <f>$B$2-$B$4*$M79</f>
        <v>0.98251079580505862</v>
      </c>
      <c r="L79">
        <f>SQRT(($B79-$B80)*($B79-$B80)+($C79-$C80)*($C79-$C80))</f>
        <v>8.9442719099991592</v>
      </c>
      <c r="M79">
        <f>M78+$F79*$H79</f>
        <v>504</v>
      </c>
      <c r="S79">
        <v>179</v>
      </c>
      <c r="T79">
        <v>132</v>
      </c>
      <c r="U79">
        <v>61</v>
      </c>
      <c r="V79">
        <v>178</v>
      </c>
      <c r="W79" s="5">
        <v>2086</v>
      </c>
      <c r="X79" s="5">
        <v>1886</v>
      </c>
      <c r="Y79" s="6">
        <f>$E79/$F79</f>
        <v>1.1060445387062565</v>
      </c>
      <c r="AA79">
        <f t="shared" si="7"/>
        <v>0</v>
      </c>
      <c r="AB79">
        <f t="shared" si="6"/>
        <v>14.874731642055709</v>
      </c>
      <c r="AC79">
        <f t="shared" si="8"/>
        <v>0.7605991671807526</v>
      </c>
      <c r="AD79">
        <f t="shared" si="10"/>
        <v>11.313708498984761</v>
      </c>
      <c r="AE79">
        <f t="shared" si="9"/>
        <v>6899</v>
      </c>
    </row>
    <row r="80" spans="1:31" x14ac:dyDescent="0.2">
      <c r="A80">
        <v>178</v>
      </c>
      <c r="B80">
        <v>140</v>
      </c>
      <c r="C80">
        <v>65</v>
      </c>
      <c r="D80">
        <v>177</v>
      </c>
      <c r="E80" s="5">
        <v>1043</v>
      </c>
      <c r="F80" s="5">
        <v>943</v>
      </c>
      <c r="G80">
        <f>$E80/$F80</f>
        <v>1.1060445387062565</v>
      </c>
      <c r="I80">
        <f>$E80*$H80</f>
        <v>0</v>
      </c>
      <c r="J80">
        <f>$L80/$K80</f>
        <v>21.924094188591418</v>
      </c>
      <c r="K80">
        <f>$B$2-$B$4*$M80</f>
        <v>0.98251079580505862</v>
      </c>
      <c r="L80">
        <f>SQRT(($B80-$B81)*($B80-$B81)+($C80-$C81)*($C80-$C81))</f>
        <v>21.540659228538015</v>
      </c>
      <c r="M80">
        <f>M79+$F80*$H80</f>
        <v>504</v>
      </c>
      <c r="S80">
        <v>178</v>
      </c>
      <c r="T80">
        <v>140</v>
      </c>
      <c r="U80">
        <v>65</v>
      </c>
      <c r="V80">
        <v>177</v>
      </c>
      <c r="W80" s="5">
        <v>1043</v>
      </c>
      <c r="X80" s="5">
        <v>943</v>
      </c>
      <c r="Y80" s="6">
        <f>$E80/$F80</f>
        <v>1.1060445387062565</v>
      </c>
      <c r="AA80">
        <f t="shared" si="7"/>
        <v>0</v>
      </c>
      <c r="AB80">
        <f t="shared" si="6"/>
        <v>11.75950789316812</v>
      </c>
      <c r="AC80">
        <f t="shared" si="8"/>
        <v>0.7605991671807526</v>
      </c>
      <c r="AD80">
        <f t="shared" si="10"/>
        <v>8.9442719099991592</v>
      </c>
      <c r="AE80">
        <f t="shared" si="9"/>
        <v>6899</v>
      </c>
    </row>
    <row r="81" spans="1:31" x14ac:dyDescent="0.2">
      <c r="A81">
        <v>149</v>
      </c>
      <c r="B81">
        <v>148</v>
      </c>
      <c r="C81">
        <v>85</v>
      </c>
      <c r="D81">
        <v>148</v>
      </c>
      <c r="E81" s="5">
        <v>304</v>
      </c>
      <c r="F81" s="5">
        <v>204</v>
      </c>
      <c r="G81">
        <f>$E81/$F81</f>
        <v>1.4901960784313726</v>
      </c>
      <c r="I81">
        <f>$E81*$H81</f>
        <v>0</v>
      </c>
      <c r="J81">
        <f>$L81/$K81</f>
        <v>16.78599621794174</v>
      </c>
      <c r="K81">
        <f>$B$2-$B$4*$M81</f>
        <v>0.98251079580505862</v>
      </c>
      <c r="L81">
        <f>SQRT(($B81-$B82)*($B81-$B82)+($C81-$C82)*($C81-$C82))</f>
        <v>16.492422502470642</v>
      </c>
      <c r="M81">
        <f>M80+$F81*$H81</f>
        <v>504</v>
      </c>
      <c r="S81">
        <v>149</v>
      </c>
      <c r="T81">
        <v>148</v>
      </c>
      <c r="U81">
        <v>85</v>
      </c>
      <c r="V81">
        <v>148</v>
      </c>
      <c r="W81" s="5">
        <v>304</v>
      </c>
      <c r="X81" s="5">
        <v>204</v>
      </c>
      <c r="Y81" s="6">
        <f>$E81/$F81</f>
        <v>1.4901960784313726</v>
      </c>
      <c r="AA81">
        <f t="shared" si="7"/>
        <v>0</v>
      </c>
      <c r="AB81">
        <f t="shared" si="6"/>
        <v>28.320645299127687</v>
      </c>
      <c r="AC81">
        <f t="shared" si="8"/>
        <v>0.7605991671807526</v>
      </c>
      <c r="AD81">
        <f t="shared" si="10"/>
        <v>21.540659228538015</v>
      </c>
      <c r="AE81">
        <f t="shared" si="9"/>
        <v>6899</v>
      </c>
    </row>
    <row r="82" spans="1:31" x14ac:dyDescent="0.2">
      <c r="A82">
        <v>177</v>
      </c>
      <c r="B82">
        <v>132</v>
      </c>
      <c r="C82">
        <v>81</v>
      </c>
      <c r="D82">
        <v>176</v>
      </c>
      <c r="E82" s="5">
        <v>2080</v>
      </c>
      <c r="F82" s="5">
        <v>1880</v>
      </c>
      <c r="G82">
        <f>$E82/$F82</f>
        <v>1.1063829787234043</v>
      </c>
      <c r="I82">
        <f>$E82*$H82</f>
        <v>0</v>
      </c>
      <c r="J82">
        <f>$L82/$K82</f>
        <v>9.1034846112508312</v>
      </c>
      <c r="K82">
        <f>$B$2-$B$4*$M82</f>
        <v>0.98251079580505862</v>
      </c>
      <c r="L82">
        <f>SQRT(($B82-$B83)*($B82-$B83)+($C82-$C83)*($C82-$C83))</f>
        <v>8.9442719099991592</v>
      </c>
      <c r="M82">
        <f>M81+$F82*$H82</f>
        <v>504</v>
      </c>
      <c r="S82">
        <v>177</v>
      </c>
      <c r="T82">
        <v>132</v>
      </c>
      <c r="U82">
        <v>81</v>
      </c>
      <c r="V82">
        <v>176</v>
      </c>
      <c r="W82" s="5">
        <v>2080</v>
      </c>
      <c r="X82" s="5">
        <v>1880</v>
      </c>
      <c r="Y82" s="6">
        <f>$E82/$F82</f>
        <v>1.1063829787234043</v>
      </c>
      <c r="AA82">
        <f t="shared" si="7"/>
        <v>0</v>
      </c>
      <c r="AB82">
        <f t="shared" si="6"/>
        <v>21.683461163390021</v>
      </c>
      <c r="AC82">
        <f t="shared" si="8"/>
        <v>0.7605991671807526</v>
      </c>
      <c r="AD82">
        <f t="shared" si="10"/>
        <v>16.492422502470642</v>
      </c>
      <c r="AE82">
        <f t="shared" si="9"/>
        <v>6899</v>
      </c>
    </row>
    <row r="83" spans="1:31" x14ac:dyDescent="0.2">
      <c r="A83">
        <v>176</v>
      </c>
      <c r="B83">
        <v>124</v>
      </c>
      <c r="C83">
        <v>77</v>
      </c>
      <c r="D83">
        <v>175</v>
      </c>
      <c r="E83" s="5">
        <v>1040</v>
      </c>
      <c r="F83" s="5">
        <v>940</v>
      </c>
      <c r="G83">
        <f>$E83/$F83</f>
        <v>1.1063829787234043</v>
      </c>
      <c r="I83">
        <f>$E83*$H83</f>
        <v>0</v>
      </c>
      <c r="J83">
        <f>$L83/$K83</f>
        <v>8.1424041691520426</v>
      </c>
      <c r="K83">
        <f>$B$2-$B$4*$M83</f>
        <v>0.98251079580505862</v>
      </c>
      <c r="L83">
        <f>SQRT(($B83-$B84)*($B83-$B84)+($C83-$C84)*($C83-$C84))</f>
        <v>8</v>
      </c>
      <c r="M83">
        <f>M82+$F83*$H83</f>
        <v>504</v>
      </c>
      <c r="S83">
        <v>176</v>
      </c>
      <c r="T83">
        <v>124</v>
      </c>
      <c r="U83">
        <v>77</v>
      </c>
      <c r="V83">
        <v>175</v>
      </c>
      <c r="W83" s="5">
        <v>1040</v>
      </c>
      <c r="X83" s="5">
        <v>940</v>
      </c>
      <c r="Y83" s="6">
        <f>$E83/$F83</f>
        <v>1.1063829787234043</v>
      </c>
      <c r="AA83">
        <f t="shared" si="7"/>
        <v>0</v>
      </c>
      <c r="AB83">
        <f t="shared" si="6"/>
        <v>11.75950789316812</v>
      </c>
      <c r="AC83">
        <f t="shared" si="8"/>
        <v>0.7605991671807526</v>
      </c>
      <c r="AD83">
        <f t="shared" si="10"/>
        <v>8.9442719099991592</v>
      </c>
      <c r="AE83">
        <f t="shared" si="9"/>
        <v>6899</v>
      </c>
    </row>
    <row r="84" spans="1:31" x14ac:dyDescent="0.2">
      <c r="A84">
        <v>150</v>
      </c>
      <c r="B84">
        <v>124</v>
      </c>
      <c r="C84">
        <v>85</v>
      </c>
      <c r="D84">
        <v>149</v>
      </c>
      <c r="E84" s="5">
        <v>608</v>
      </c>
      <c r="F84" s="5">
        <v>408</v>
      </c>
      <c r="G84">
        <f>$E84/$F84</f>
        <v>1.4901960784313726</v>
      </c>
      <c r="I84">
        <f>$E84*$H84</f>
        <v>0</v>
      </c>
      <c r="J84">
        <f>$L84/$K84</f>
        <v>8.1424041691520426</v>
      </c>
      <c r="K84">
        <f>$B$2-$B$4*$M84</f>
        <v>0.98251079580505862</v>
      </c>
      <c r="L84">
        <f>SQRT(($B84-$B85)*($B84-$B85)+($C84-$C85)*($C84-$C85))</f>
        <v>8</v>
      </c>
      <c r="M84">
        <f>M83+$F84*$H84</f>
        <v>504</v>
      </c>
      <c r="S84">
        <v>150</v>
      </c>
      <c r="T84">
        <v>124</v>
      </c>
      <c r="U84">
        <v>85</v>
      </c>
      <c r="V84">
        <v>149</v>
      </c>
      <c r="W84" s="5">
        <v>608</v>
      </c>
      <c r="X84" s="5">
        <v>408</v>
      </c>
      <c r="Y84" s="6">
        <f>$E84/$F84</f>
        <v>1.4901960784313726</v>
      </c>
      <c r="Z84" s="2">
        <v>1</v>
      </c>
      <c r="AA84">
        <f t="shared" si="7"/>
        <v>608</v>
      </c>
      <c r="AB84">
        <f t="shared" si="6"/>
        <v>10.518023612427701</v>
      </c>
      <c r="AC84">
        <f t="shared" si="8"/>
        <v>0.7605991671807526</v>
      </c>
      <c r="AD84">
        <f t="shared" si="10"/>
        <v>8</v>
      </c>
      <c r="AE84">
        <f t="shared" si="9"/>
        <v>6899</v>
      </c>
    </row>
    <row r="85" spans="1:31" x14ac:dyDescent="0.2">
      <c r="A85">
        <v>151</v>
      </c>
      <c r="B85">
        <v>124</v>
      </c>
      <c r="C85">
        <v>93</v>
      </c>
      <c r="D85">
        <v>150</v>
      </c>
      <c r="E85" s="5">
        <v>1216</v>
      </c>
      <c r="F85" s="5">
        <v>816</v>
      </c>
      <c r="G85">
        <f>$E85/$F85</f>
        <v>1.4901960784313726</v>
      </c>
      <c r="I85">
        <f>$E85*$H85</f>
        <v>0</v>
      </c>
      <c r="J85">
        <f>$L85/$K85</f>
        <v>8.1424041691520426</v>
      </c>
      <c r="K85">
        <f>$B$2-$B$4*$M85</f>
        <v>0.98251079580505862</v>
      </c>
      <c r="L85">
        <f>SQRT(($B85-$B86)*($B85-$B86)+($C85-$C86)*($C85-$C86))</f>
        <v>8</v>
      </c>
      <c r="M85">
        <f>M84+$F85*$H85</f>
        <v>504</v>
      </c>
      <c r="S85">
        <v>151</v>
      </c>
      <c r="T85">
        <v>124</v>
      </c>
      <c r="U85">
        <v>93</v>
      </c>
      <c r="V85">
        <v>150</v>
      </c>
      <c r="W85" s="5">
        <v>1216</v>
      </c>
      <c r="X85" s="5">
        <v>816</v>
      </c>
      <c r="Y85" s="6">
        <f>$E85/$F85</f>
        <v>1.4901960784313726</v>
      </c>
      <c r="Z85" s="2">
        <v>1</v>
      </c>
      <c r="AA85">
        <f t="shared" si="7"/>
        <v>1216</v>
      </c>
      <c r="AB85">
        <f t="shared" si="6"/>
        <v>10.325817030869759</v>
      </c>
      <c r="AC85">
        <f t="shared" si="8"/>
        <v>0.77475709438618134</v>
      </c>
      <c r="AD85">
        <f t="shared" si="10"/>
        <v>8</v>
      </c>
      <c r="AE85">
        <f t="shared" si="9"/>
        <v>6491</v>
      </c>
    </row>
    <row r="86" spans="1:31" x14ac:dyDescent="0.2">
      <c r="A86">
        <v>155</v>
      </c>
      <c r="B86">
        <v>124</v>
      </c>
      <c r="C86">
        <v>101</v>
      </c>
      <c r="D86">
        <v>154</v>
      </c>
      <c r="E86" s="5">
        <v>2776</v>
      </c>
      <c r="F86" s="5">
        <v>2376</v>
      </c>
      <c r="G86">
        <f>$E86/$F86</f>
        <v>1.1683501683501682</v>
      </c>
      <c r="I86">
        <f>$E86*$H86</f>
        <v>0</v>
      </c>
      <c r="J86">
        <f>$L86/$K86</f>
        <v>8.1424041691520426</v>
      </c>
      <c r="K86">
        <f>$B$2-$B$4*$M86</f>
        <v>0.98251079580505862</v>
      </c>
      <c r="L86">
        <f>SQRT(($B86-$B87)*($B86-$B87)+($C86-$C87)*($C86-$C87))</f>
        <v>8</v>
      </c>
      <c r="M86">
        <f>M85+$F86*$H86</f>
        <v>504</v>
      </c>
      <c r="S86">
        <v>155</v>
      </c>
      <c r="T86">
        <v>124</v>
      </c>
      <c r="U86">
        <v>101</v>
      </c>
      <c r="V86">
        <v>154</v>
      </c>
      <c r="W86" s="5">
        <v>2776</v>
      </c>
      <c r="X86" s="5">
        <v>2376</v>
      </c>
      <c r="Y86" s="6">
        <f>$E86/$F86</f>
        <v>1.1683501683501682</v>
      </c>
      <c r="AA86">
        <f t="shared" si="7"/>
        <v>0</v>
      </c>
      <c r="AB86">
        <f t="shared" si="6"/>
        <v>9.961735122548431</v>
      </c>
      <c r="AC86">
        <f t="shared" si="8"/>
        <v>0.80307294879703894</v>
      </c>
      <c r="AD86">
        <f t="shared" si="10"/>
        <v>8</v>
      </c>
      <c r="AE86">
        <f t="shared" si="9"/>
        <v>5675</v>
      </c>
    </row>
    <row r="87" spans="1:31" x14ac:dyDescent="0.2">
      <c r="A87">
        <v>152</v>
      </c>
      <c r="B87">
        <v>124</v>
      </c>
      <c r="C87">
        <v>109</v>
      </c>
      <c r="D87">
        <v>151</v>
      </c>
      <c r="E87" s="5">
        <v>608</v>
      </c>
      <c r="F87" s="5">
        <v>408</v>
      </c>
      <c r="G87">
        <f>$E87/$F87</f>
        <v>1.4901960784313726</v>
      </c>
      <c r="I87">
        <f>$E87*$H87</f>
        <v>0</v>
      </c>
      <c r="J87">
        <f>$L87/$K87</f>
        <v>8.1424041691520426</v>
      </c>
      <c r="K87">
        <f>$B$2-$B$4*$M87</f>
        <v>0.98251079580505862</v>
      </c>
      <c r="L87">
        <f>SQRT(($B87-$B88)*($B87-$B88)+($C87-$C88)*($C87-$C88))</f>
        <v>8</v>
      </c>
      <c r="M87">
        <f>M86+$F87*$H87</f>
        <v>504</v>
      </c>
      <c r="S87">
        <v>152</v>
      </c>
      <c r="T87">
        <v>124</v>
      </c>
      <c r="U87">
        <v>109</v>
      </c>
      <c r="V87">
        <v>151</v>
      </c>
      <c r="W87" s="5">
        <v>608</v>
      </c>
      <c r="X87" s="5">
        <v>408</v>
      </c>
      <c r="Y87" s="6">
        <f>$E87/$F87</f>
        <v>1.4901960784313726</v>
      </c>
      <c r="AA87">
        <f t="shared" si="7"/>
        <v>0</v>
      </c>
      <c r="AB87">
        <f t="shared" si="6"/>
        <v>9.961735122548431</v>
      </c>
      <c r="AC87">
        <f t="shared" si="8"/>
        <v>0.80307294879703894</v>
      </c>
      <c r="AD87">
        <f t="shared" si="10"/>
        <v>8</v>
      </c>
      <c r="AE87">
        <f t="shared" si="9"/>
        <v>5675</v>
      </c>
    </row>
    <row r="88" spans="1:31" x14ac:dyDescent="0.2">
      <c r="A88">
        <v>154</v>
      </c>
      <c r="B88">
        <v>124</v>
      </c>
      <c r="C88">
        <v>117</v>
      </c>
      <c r="D88">
        <v>153</v>
      </c>
      <c r="E88" s="5">
        <v>1388</v>
      </c>
      <c r="F88" s="5">
        <v>1188</v>
      </c>
      <c r="G88">
        <f>$E88/$F88</f>
        <v>1.1683501683501682</v>
      </c>
      <c r="I88">
        <f>$E88*$H88</f>
        <v>0</v>
      </c>
      <c r="J88">
        <f>$L88/$K88</f>
        <v>8.1424041691520426</v>
      </c>
      <c r="K88">
        <f>$B$2-$B$4*$M88</f>
        <v>0.98251079580505862</v>
      </c>
      <c r="L88">
        <f>SQRT(($B88-$B89)*($B88-$B89)+($C88-$C89)*($C88-$C89))</f>
        <v>8</v>
      </c>
      <c r="M88">
        <f>M87+$F88*$H88</f>
        <v>504</v>
      </c>
      <c r="S88">
        <v>154</v>
      </c>
      <c r="T88">
        <v>124</v>
      </c>
      <c r="U88">
        <v>117</v>
      </c>
      <c r="V88">
        <v>153</v>
      </c>
      <c r="W88" s="5">
        <v>1388</v>
      </c>
      <c r="X88" s="5">
        <v>1188</v>
      </c>
      <c r="Y88" s="6">
        <f>$E88/$F88</f>
        <v>1.1683501683501682</v>
      </c>
      <c r="AA88">
        <f t="shared" si="7"/>
        <v>0</v>
      </c>
      <c r="AB88">
        <f t="shared" si="6"/>
        <v>9.961735122548431</v>
      </c>
      <c r="AC88">
        <f t="shared" si="8"/>
        <v>0.80307294879703894</v>
      </c>
      <c r="AD88">
        <f t="shared" si="10"/>
        <v>8</v>
      </c>
      <c r="AE88">
        <f t="shared" si="9"/>
        <v>5675</v>
      </c>
    </row>
    <row r="89" spans="1:31" x14ac:dyDescent="0.2">
      <c r="A89">
        <v>153</v>
      </c>
      <c r="B89">
        <v>124</v>
      </c>
      <c r="C89">
        <v>125</v>
      </c>
      <c r="D89">
        <v>152</v>
      </c>
      <c r="E89" s="5">
        <v>694</v>
      </c>
      <c r="F89" s="5">
        <v>594</v>
      </c>
      <c r="G89">
        <f>$E89/$F89</f>
        <v>1.1683501683501682</v>
      </c>
      <c r="I89">
        <f>$E89*$H89</f>
        <v>0</v>
      </c>
      <c r="J89">
        <f>$L89/$K89</f>
        <v>14.678927868714723</v>
      </c>
      <c r="K89">
        <f>$B$2-$B$4*$M89</f>
        <v>0.98251079580505862</v>
      </c>
      <c r="L89">
        <f>SQRT(($B89-$B90)*($B89-$B90)+($C89-$C90)*($C89-$C90))</f>
        <v>14.422205101855956</v>
      </c>
      <c r="M89">
        <f>M88+$F89*$H89</f>
        <v>504</v>
      </c>
      <c r="S89">
        <v>153</v>
      </c>
      <c r="T89">
        <v>124</v>
      </c>
      <c r="U89">
        <v>125</v>
      </c>
      <c r="V89">
        <v>152</v>
      </c>
      <c r="W89" s="5">
        <v>694</v>
      </c>
      <c r="X89" s="5">
        <v>594</v>
      </c>
      <c r="Y89" s="6">
        <f>$E89/$F89</f>
        <v>1.1683501683501682</v>
      </c>
      <c r="AA89">
        <f t="shared" si="7"/>
        <v>0</v>
      </c>
      <c r="AB89">
        <f t="shared" si="6"/>
        <v>9.961735122548431</v>
      </c>
      <c r="AC89">
        <f t="shared" si="8"/>
        <v>0.80307294879703894</v>
      </c>
      <c r="AD89">
        <f t="shared" si="10"/>
        <v>8</v>
      </c>
      <c r="AE89">
        <f t="shared" si="9"/>
        <v>5675</v>
      </c>
    </row>
    <row r="90" spans="1:31" x14ac:dyDescent="0.2">
      <c r="A90">
        <v>128</v>
      </c>
      <c r="B90">
        <v>132</v>
      </c>
      <c r="C90">
        <v>137</v>
      </c>
      <c r="D90">
        <v>127</v>
      </c>
      <c r="E90" s="5">
        <v>771</v>
      </c>
      <c r="F90" s="5">
        <v>471</v>
      </c>
      <c r="G90">
        <f>$E90/$F90</f>
        <v>1.6369426751592357</v>
      </c>
      <c r="I90">
        <f>$E90*$H90</f>
        <v>0</v>
      </c>
      <c r="J90">
        <f>$L90/$K90</f>
        <v>8.1424041691520426</v>
      </c>
      <c r="K90">
        <f>$B$2-$B$4*$M90</f>
        <v>0.98251079580505862</v>
      </c>
      <c r="L90">
        <f>SQRT(($B90-$B91)*($B90-$B91)+($C90-$C91)*($C90-$C91))</f>
        <v>8</v>
      </c>
      <c r="M90">
        <f>M89+$F90*$H90</f>
        <v>504</v>
      </c>
      <c r="S90">
        <v>128</v>
      </c>
      <c r="T90">
        <v>132</v>
      </c>
      <c r="U90">
        <v>137</v>
      </c>
      <c r="V90">
        <v>127</v>
      </c>
      <c r="W90" s="5">
        <v>771</v>
      </c>
      <c r="X90" s="5">
        <v>471</v>
      </c>
      <c r="Y90" s="6">
        <f>$E90/$F90</f>
        <v>1.6369426751592357</v>
      </c>
      <c r="Z90" s="2">
        <v>1</v>
      </c>
      <c r="AA90">
        <f t="shared" si="7"/>
        <v>771</v>
      </c>
      <c r="AB90">
        <f t="shared" si="6"/>
        <v>17.958773388469456</v>
      </c>
      <c r="AC90">
        <f t="shared" si="8"/>
        <v>0.80307294879703894</v>
      </c>
      <c r="AD90">
        <f t="shared" si="10"/>
        <v>14.422205101855956</v>
      </c>
      <c r="AE90">
        <f t="shared" si="9"/>
        <v>5675</v>
      </c>
    </row>
    <row r="91" spans="1:31" x14ac:dyDescent="0.2">
      <c r="A91">
        <v>129</v>
      </c>
      <c r="B91">
        <v>140</v>
      </c>
      <c r="C91">
        <v>137</v>
      </c>
      <c r="D91">
        <v>128</v>
      </c>
      <c r="E91" s="5">
        <v>924</v>
      </c>
      <c r="F91" s="5">
        <v>824</v>
      </c>
      <c r="G91">
        <f>$E91/$F91</f>
        <v>1.1213592233009708</v>
      </c>
      <c r="I91">
        <f>$E91*$H91</f>
        <v>0</v>
      </c>
      <c r="J91">
        <f>$L91/$K91</f>
        <v>8.1424041691520426</v>
      </c>
      <c r="K91">
        <f>$B$2-$B$4*$M91</f>
        <v>0.98251079580505862</v>
      </c>
      <c r="L91">
        <f>SQRT(($B91-$B92)*($B91-$B92)+($C91-$C92)*($C91-$C92))</f>
        <v>8</v>
      </c>
      <c r="M91">
        <f>M90+$F91*$H91</f>
        <v>504</v>
      </c>
      <c r="S91">
        <v>129</v>
      </c>
      <c r="T91">
        <v>140</v>
      </c>
      <c r="U91">
        <v>137</v>
      </c>
      <c r="V91">
        <v>128</v>
      </c>
      <c r="W91" s="5">
        <v>924</v>
      </c>
      <c r="X91" s="5">
        <v>824</v>
      </c>
      <c r="Y91" s="6">
        <f>$E91/$F91</f>
        <v>1.1213592233009708</v>
      </c>
      <c r="AA91">
        <f t="shared" si="7"/>
        <v>0</v>
      </c>
      <c r="AB91">
        <f t="shared" si="6"/>
        <v>9.7630385274133751</v>
      </c>
      <c r="AC91">
        <f t="shared" si="8"/>
        <v>0.81941702652683523</v>
      </c>
      <c r="AD91">
        <f t="shared" si="10"/>
        <v>8</v>
      </c>
      <c r="AE91">
        <f t="shared" si="9"/>
        <v>5204</v>
      </c>
    </row>
    <row r="92" spans="1:31" x14ac:dyDescent="0.2">
      <c r="A92">
        <v>130</v>
      </c>
      <c r="B92">
        <v>148</v>
      </c>
      <c r="C92">
        <v>137</v>
      </c>
      <c r="D92">
        <v>129</v>
      </c>
      <c r="E92" s="5">
        <v>342</v>
      </c>
      <c r="F92" s="5">
        <v>242</v>
      </c>
      <c r="G92">
        <f>$E92/$F92</f>
        <v>1.4132231404958677</v>
      </c>
      <c r="I92">
        <f>$E92*$H92</f>
        <v>0</v>
      </c>
      <c r="J92">
        <f>$L92/$K92</f>
        <v>8.1424041691520426</v>
      </c>
      <c r="K92">
        <f>$B$2-$B$4*$M92</f>
        <v>0.98251079580505862</v>
      </c>
      <c r="L92">
        <f>SQRT(($B92-$B93)*($B92-$B93)+($C92-$C93)*($C92-$C93))</f>
        <v>8</v>
      </c>
      <c r="M92">
        <f>M91+$F92*$H92</f>
        <v>504</v>
      </c>
      <c r="S92">
        <v>130</v>
      </c>
      <c r="T92">
        <v>148</v>
      </c>
      <c r="U92">
        <v>137</v>
      </c>
      <c r="V92">
        <v>129</v>
      </c>
      <c r="W92" s="5">
        <v>342</v>
      </c>
      <c r="X92" s="5">
        <v>242</v>
      </c>
      <c r="Y92" s="6">
        <f>$E92/$F92</f>
        <v>1.4132231404958677</v>
      </c>
      <c r="AA92">
        <f t="shared" si="7"/>
        <v>0</v>
      </c>
      <c r="AB92">
        <f t="shared" si="6"/>
        <v>9.7630385274133751</v>
      </c>
      <c r="AC92">
        <f t="shared" si="8"/>
        <v>0.81941702652683523</v>
      </c>
      <c r="AD92">
        <f t="shared" si="10"/>
        <v>8</v>
      </c>
      <c r="AE92">
        <f t="shared" si="9"/>
        <v>5204</v>
      </c>
    </row>
    <row r="93" spans="1:31" x14ac:dyDescent="0.2">
      <c r="A93">
        <v>131</v>
      </c>
      <c r="B93">
        <v>156</v>
      </c>
      <c r="C93">
        <v>137</v>
      </c>
      <c r="D93">
        <v>130</v>
      </c>
      <c r="E93" s="5">
        <v>572</v>
      </c>
      <c r="F93" s="5">
        <v>472</v>
      </c>
      <c r="G93">
        <f>$E93/$F93</f>
        <v>1.2118644067796611</v>
      </c>
      <c r="I93">
        <f>$E93*$H93</f>
        <v>0</v>
      </c>
      <c r="J93">
        <f>$L93/$K93</f>
        <v>8.1424041691520426</v>
      </c>
      <c r="K93">
        <f>$B$2-$B$4*$M93</f>
        <v>0.98251079580505862</v>
      </c>
      <c r="L93">
        <f>SQRT(($B93-$B94)*($B93-$B94)+($C93-$C94)*($C93-$C94))</f>
        <v>8</v>
      </c>
      <c r="M93">
        <f>M92+$F93*$H93</f>
        <v>504</v>
      </c>
      <c r="S93">
        <v>131</v>
      </c>
      <c r="T93">
        <v>156</v>
      </c>
      <c r="U93">
        <v>137</v>
      </c>
      <c r="V93">
        <v>130</v>
      </c>
      <c r="W93" s="5">
        <v>572</v>
      </c>
      <c r="X93" s="5">
        <v>472</v>
      </c>
      <c r="Y93" s="6">
        <f>$E93/$F93</f>
        <v>1.2118644067796611</v>
      </c>
      <c r="AA93">
        <f t="shared" si="7"/>
        <v>0</v>
      </c>
      <c r="AB93">
        <f t="shared" si="6"/>
        <v>9.7630385274133751</v>
      </c>
      <c r="AC93">
        <f t="shared" si="8"/>
        <v>0.81941702652683523</v>
      </c>
      <c r="AD93">
        <f t="shared" si="10"/>
        <v>8</v>
      </c>
      <c r="AE93">
        <f t="shared" si="9"/>
        <v>5204</v>
      </c>
    </row>
    <row r="94" spans="1:31" x14ac:dyDescent="0.2">
      <c r="A94">
        <v>18</v>
      </c>
      <c r="B94">
        <v>156</v>
      </c>
      <c r="C94">
        <v>145</v>
      </c>
      <c r="D94">
        <v>17</v>
      </c>
      <c r="E94" s="5">
        <v>222</v>
      </c>
      <c r="F94" s="5">
        <v>122</v>
      </c>
      <c r="G94">
        <f>$E94/$F94</f>
        <v>1.819672131147541</v>
      </c>
      <c r="H94" s="2">
        <v>1</v>
      </c>
      <c r="I94">
        <f>$E94*$H94</f>
        <v>222</v>
      </c>
      <c r="J94">
        <f>$L94/$K94</f>
        <v>8.1776404467811741</v>
      </c>
      <c r="K94">
        <f>$B$2-$B$4*$M94</f>
        <v>0.97827729796421958</v>
      </c>
      <c r="L94">
        <f>SQRT(($B94-$B95)*($B94-$B95)+($C94-$C95)*($C94-$C95))</f>
        <v>8</v>
      </c>
      <c r="M94">
        <f>M93+$F94*$H94</f>
        <v>626</v>
      </c>
      <c r="S94">
        <v>18</v>
      </c>
      <c r="T94">
        <v>156</v>
      </c>
      <c r="U94">
        <v>145</v>
      </c>
      <c r="V94">
        <v>17</v>
      </c>
      <c r="W94" s="5">
        <v>222</v>
      </c>
      <c r="X94" s="5">
        <v>122</v>
      </c>
      <c r="Y94" s="6">
        <f>$E94/$F94</f>
        <v>1.819672131147541</v>
      </c>
      <c r="Z94" s="2">
        <v>1</v>
      </c>
      <c r="AA94">
        <f t="shared" si="7"/>
        <v>222</v>
      </c>
      <c r="AB94">
        <f t="shared" si="6"/>
        <v>9.7630385274133751</v>
      </c>
      <c r="AC94">
        <f t="shared" si="8"/>
        <v>0.81941702652683523</v>
      </c>
      <c r="AD94">
        <f t="shared" si="10"/>
        <v>8</v>
      </c>
      <c r="AE94">
        <f t="shared" si="9"/>
        <v>5204</v>
      </c>
    </row>
    <row r="95" spans="1:31" x14ac:dyDescent="0.2">
      <c r="A95">
        <v>19</v>
      </c>
      <c r="B95">
        <v>148</v>
      </c>
      <c r="C95">
        <v>145</v>
      </c>
      <c r="D95">
        <v>18</v>
      </c>
      <c r="E95" s="5">
        <v>444</v>
      </c>
      <c r="F95" s="5">
        <v>244</v>
      </c>
      <c r="G95">
        <f>$E95/$F95</f>
        <v>1.819672131147541</v>
      </c>
      <c r="H95" s="2">
        <v>1</v>
      </c>
      <c r="I95">
        <f>$E95*$H95</f>
        <v>444</v>
      </c>
      <c r="J95">
        <f>$L95/$K95</f>
        <v>8.2490359002902238</v>
      </c>
      <c r="K95">
        <f>$B$2-$B$4*$M95</f>
        <v>0.96981030228254161</v>
      </c>
      <c r="L95">
        <f>SQRT(($B95-$B96)*($B95-$B96)+($C95-$C96)*($C95-$C96))</f>
        <v>8</v>
      </c>
      <c r="M95">
        <f>M94+$F95*$H95</f>
        <v>870</v>
      </c>
      <c r="S95">
        <v>19</v>
      </c>
      <c r="T95">
        <v>148</v>
      </c>
      <c r="U95">
        <v>145</v>
      </c>
      <c r="V95">
        <v>18</v>
      </c>
      <c r="W95" s="5">
        <v>444</v>
      </c>
      <c r="X95" s="5">
        <v>244</v>
      </c>
      <c r="Y95" s="6">
        <f>$E95/$F95</f>
        <v>1.819672131147541</v>
      </c>
      <c r="Z95" s="2">
        <v>1</v>
      </c>
      <c r="AA95">
        <f t="shared" si="7"/>
        <v>444</v>
      </c>
      <c r="AB95">
        <f t="shared" si="6"/>
        <v>9.712857289979496</v>
      </c>
      <c r="AC95">
        <f t="shared" si="8"/>
        <v>0.82365052436767427</v>
      </c>
      <c r="AD95">
        <f t="shared" si="10"/>
        <v>8</v>
      </c>
      <c r="AE95">
        <f t="shared" si="9"/>
        <v>5082</v>
      </c>
    </row>
    <row r="96" spans="1:31" x14ac:dyDescent="0.2">
      <c r="A96">
        <v>20</v>
      </c>
      <c r="B96">
        <v>140</v>
      </c>
      <c r="C96">
        <v>145</v>
      </c>
      <c r="D96">
        <v>19</v>
      </c>
      <c r="E96" s="5">
        <v>888</v>
      </c>
      <c r="F96" s="5">
        <v>488</v>
      </c>
      <c r="G96">
        <f>$E96/$F96</f>
        <v>1.819672131147541</v>
      </c>
      <c r="H96" s="2">
        <v>1</v>
      </c>
      <c r="I96">
        <f>$E96*$H96</f>
        <v>888</v>
      </c>
      <c r="J96">
        <f>$L96/$K96</f>
        <v>8.3956332089763617</v>
      </c>
      <c r="K96">
        <f>$B$2-$B$4*$M96</f>
        <v>0.95287631091918568</v>
      </c>
      <c r="L96">
        <f>SQRT(($B96-$B97)*($B96-$B97)+($C96-$C97)*($C96-$C97))</f>
        <v>8</v>
      </c>
      <c r="M96">
        <f>M95+$F96*$H96</f>
        <v>1358</v>
      </c>
      <c r="S96">
        <v>20</v>
      </c>
      <c r="T96">
        <v>140</v>
      </c>
      <c r="U96">
        <v>145</v>
      </c>
      <c r="V96">
        <v>19</v>
      </c>
      <c r="W96" s="5">
        <v>888</v>
      </c>
      <c r="X96" s="5">
        <v>488</v>
      </c>
      <c r="Y96" s="6">
        <f>$E96/$F96</f>
        <v>1.819672131147541</v>
      </c>
      <c r="Z96" s="2">
        <v>1</v>
      </c>
      <c r="AA96">
        <f t="shared" si="7"/>
        <v>888</v>
      </c>
      <c r="AB96">
        <f t="shared" si="6"/>
        <v>9.6140266335523457</v>
      </c>
      <c r="AC96">
        <f t="shared" si="8"/>
        <v>0.83211752004935224</v>
      </c>
      <c r="AD96">
        <f t="shared" si="10"/>
        <v>8</v>
      </c>
      <c r="AE96">
        <f t="shared" si="9"/>
        <v>4838</v>
      </c>
    </row>
    <row r="97" spans="1:31" x14ac:dyDescent="0.2">
      <c r="A97">
        <v>127</v>
      </c>
      <c r="B97">
        <v>132</v>
      </c>
      <c r="C97">
        <v>145</v>
      </c>
      <c r="D97">
        <v>126</v>
      </c>
      <c r="E97" s="5">
        <v>1028</v>
      </c>
      <c r="F97" s="5">
        <v>628</v>
      </c>
      <c r="G97">
        <f>$E97/$F97</f>
        <v>1.6369426751592357</v>
      </c>
      <c r="I97">
        <f>$E97*$H97</f>
        <v>0</v>
      </c>
      <c r="J97">
        <f>$L97/$K97</f>
        <v>8.3956332089763617</v>
      </c>
      <c r="K97">
        <f>$B$2-$B$4*$M97</f>
        <v>0.95287631091918568</v>
      </c>
      <c r="L97">
        <f>SQRT(($B97-$B98)*($B97-$B98)+($C97-$C98)*($C97-$C98))</f>
        <v>8</v>
      </c>
      <c r="M97">
        <f>M96+$F97*$H97</f>
        <v>1358</v>
      </c>
      <c r="S97">
        <v>127</v>
      </c>
      <c r="T97">
        <v>132</v>
      </c>
      <c r="U97">
        <v>145</v>
      </c>
      <c r="V97">
        <v>126</v>
      </c>
      <c r="W97" s="5">
        <v>1028</v>
      </c>
      <c r="X97" s="5">
        <v>628</v>
      </c>
      <c r="Y97" s="6">
        <f>$E97/$F97</f>
        <v>1.6369426751592357</v>
      </c>
      <c r="Z97" s="2">
        <v>1</v>
      </c>
      <c r="AA97">
        <f t="shared" si="7"/>
        <v>1028</v>
      </c>
      <c r="AB97">
        <f t="shared" si="6"/>
        <v>9.422278733935789</v>
      </c>
      <c r="AC97">
        <f t="shared" si="8"/>
        <v>0.84905151141270818</v>
      </c>
      <c r="AD97">
        <f t="shared" si="10"/>
        <v>8</v>
      </c>
      <c r="AE97">
        <f t="shared" si="9"/>
        <v>4350</v>
      </c>
    </row>
    <row r="98" spans="1:31" x14ac:dyDescent="0.2">
      <c r="A98">
        <v>126</v>
      </c>
      <c r="B98">
        <v>124</v>
      </c>
      <c r="C98">
        <v>145</v>
      </c>
      <c r="D98">
        <v>125</v>
      </c>
      <c r="E98" s="5">
        <v>514</v>
      </c>
      <c r="F98" s="5">
        <v>314</v>
      </c>
      <c r="G98">
        <f>$E98/$F98</f>
        <v>1.6369426751592357</v>
      </c>
      <c r="I98">
        <f>$E98*$H98</f>
        <v>0</v>
      </c>
      <c r="J98">
        <f>$L98/$K98</f>
        <v>8.3956332089763617</v>
      </c>
      <c r="K98">
        <f>$B$2-$B$4*$M98</f>
        <v>0.95287631091918568</v>
      </c>
      <c r="L98">
        <f>SQRT(($B98-$B99)*($B98-$B99)+($C98-$C99)*($C98-$C99))</f>
        <v>8</v>
      </c>
      <c r="M98">
        <f>M97+$F98*$H98</f>
        <v>1358</v>
      </c>
      <c r="S98">
        <v>126</v>
      </c>
      <c r="T98">
        <v>124</v>
      </c>
      <c r="U98">
        <v>145</v>
      </c>
      <c r="V98">
        <v>125</v>
      </c>
      <c r="W98" s="5">
        <v>514</v>
      </c>
      <c r="X98" s="5">
        <v>314</v>
      </c>
      <c r="Y98" s="6">
        <f>$E98/$F98</f>
        <v>1.6369426751592357</v>
      </c>
      <c r="Z98" s="2">
        <v>1</v>
      </c>
      <c r="AA98">
        <f t="shared" si="7"/>
        <v>514</v>
      </c>
      <c r="AB98">
        <f t="shared" si="6"/>
        <v>9.1864944080898958</v>
      </c>
      <c r="AC98">
        <f t="shared" si="8"/>
        <v>0.87084361505243679</v>
      </c>
      <c r="AD98">
        <f t="shared" si="10"/>
        <v>8</v>
      </c>
      <c r="AE98">
        <f t="shared" si="9"/>
        <v>3722</v>
      </c>
    </row>
    <row r="99" spans="1:31" x14ac:dyDescent="0.2">
      <c r="A99">
        <v>125</v>
      </c>
      <c r="B99">
        <v>116</v>
      </c>
      <c r="C99">
        <v>145</v>
      </c>
      <c r="D99">
        <v>124</v>
      </c>
      <c r="E99" s="5">
        <v>257</v>
      </c>
      <c r="F99" s="5">
        <v>157</v>
      </c>
      <c r="G99">
        <f>$E99/$F99</f>
        <v>1.6369426751592357</v>
      </c>
      <c r="I99">
        <f>$E99*$H99</f>
        <v>0</v>
      </c>
      <c r="J99">
        <f>$L99/$K99</f>
        <v>12.593449813464542</v>
      </c>
      <c r="K99">
        <f>$B$2-$B$4*$M99</f>
        <v>0.95287631091918568</v>
      </c>
      <c r="L99">
        <f>SQRT(($B99-$B100)*($B99-$B100)+($C99-$C100)*($C99-$C100))</f>
        <v>12</v>
      </c>
      <c r="M99">
        <f>M98+$F99*$H99</f>
        <v>1358</v>
      </c>
      <c r="S99">
        <v>125</v>
      </c>
      <c r="T99">
        <v>116</v>
      </c>
      <c r="U99">
        <v>145</v>
      </c>
      <c r="V99">
        <v>124</v>
      </c>
      <c r="W99" s="5">
        <v>257</v>
      </c>
      <c r="X99" s="5">
        <v>157</v>
      </c>
      <c r="Y99" s="6">
        <f>$E99/$F99</f>
        <v>1.6369426751592357</v>
      </c>
      <c r="Z99" s="2">
        <v>1</v>
      </c>
      <c r="AA99">
        <f t="shared" si="7"/>
        <v>257</v>
      </c>
      <c r="AB99">
        <f t="shared" si="6"/>
        <v>9.0729727838802212</v>
      </c>
      <c r="AC99">
        <f t="shared" si="8"/>
        <v>0.8817396668723011</v>
      </c>
      <c r="AD99">
        <f t="shared" si="10"/>
        <v>8</v>
      </c>
      <c r="AE99">
        <f t="shared" si="9"/>
        <v>3408</v>
      </c>
    </row>
    <row r="100" spans="1:31" x14ac:dyDescent="0.2">
      <c r="A100">
        <v>124</v>
      </c>
      <c r="B100">
        <v>104</v>
      </c>
      <c r="C100">
        <v>145</v>
      </c>
      <c r="D100">
        <v>123</v>
      </c>
      <c r="E100" s="5">
        <v>510</v>
      </c>
      <c r="F100" s="5">
        <v>410</v>
      </c>
      <c r="G100">
        <f>$E100/$F100</f>
        <v>1.2439024390243902</v>
      </c>
      <c r="I100">
        <f>$E100*$H100</f>
        <v>0</v>
      </c>
      <c r="J100">
        <f>$L100/$K100</f>
        <v>8.3956332089763617</v>
      </c>
      <c r="K100">
        <f>$B$2-$B$4*$M100</f>
        <v>0.95287631091918568</v>
      </c>
      <c r="L100">
        <f>SQRT(($B100-$B101)*($B100-$B101)+($C100-$C101)*($C100-$C101))</f>
        <v>8</v>
      </c>
      <c r="M100">
        <f>M99+$F100*$H100</f>
        <v>1358</v>
      </c>
      <c r="S100">
        <v>124</v>
      </c>
      <c r="T100">
        <v>104</v>
      </c>
      <c r="U100">
        <v>145</v>
      </c>
      <c r="V100">
        <v>123</v>
      </c>
      <c r="W100" s="5">
        <v>510</v>
      </c>
      <c r="X100" s="5">
        <v>410</v>
      </c>
      <c r="Y100" s="6">
        <f>$E100/$F100</f>
        <v>1.2439024390243902</v>
      </c>
      <c r="AA100">
        <f t="shared" si="7"/>
        <v>0</v>
      </c>
      <c r="AB100">
        <f t="shared" si="6"/>
        <v>13.525886458555156</v>
      </c>
      <c r="AC100">
        <f t="shared" si="8"/>
        <v>0.88718769278223319</v>
      </c>
      <c r="AD100">
        <f t="shared" si="10"/>
        <v>12</v>
      </c>
      <c r="AE100">
        <f t="shared" si="9"/>
        <v>3251</v>
      </c>
    </row>
    <row r="101" spans="1:31" x14ac:dyDescent="0.2">
      <c r="A101">
        <v>123</v>
      </c>
      <c r="B101">
        <v>104</v>
      </c>
      <c r="C101">
        <v>137</v>
      </c>
      <c r="D101">
        <v>122</v>
      </c>
      <c r="E101" s="5">
        <v>2040</v>
      </c>
      <c r="F101" s="5">
        <v>1640</v>
      </c>
      <c r="G101">
        <f>$E101/$F101</f>
        <v>1.2439024390243902</v>
      </c>
      <c r="I101">
        <f>$E101*$H101</f>
        <v>0</v>
      </c>
      <c r="J101">
        <f>$L101/$K101</f>
        <v>8.3956332089763617</v>
      </c>
      <c r="K101">
        <f>$B$2-$B$4*$M101</f>
        <v>0.95287631091918568</v>
      </c>
      <c r="L101">
        <f>SQRT(($B101-$B102)*($B101-$B102)+($C101-$C102)*($C101-$C102))</f>
        <v>8</v>
      </c>
      <c r="M101">
        <f>M100+$F101*$H101</f>
        <v>1358</v>
      </c>
      <c r="S101">
        <v>123</v>
      </c>
      <c r="T101">
        <v>104</v>
      </c>
      <c r="U101">
        <v>137</v>
      </c>
      <c r="V101">
        <v>122</v>
      </c>
      <c r="W101" s="5">
        <v>2040</v>
      </c>
      <c r="X101" s="5">
        <v>1640</v>
      </c>
      <c r="Y101" s="6">
        <f>$E101/$F101</f>
        <v>1.2439024390243902</v>
      </c>
      <c r="AA101">
        <f t="shared" si="7"/>
        <v>0</v>
      </c>
      <c r="AB101">
        <f t="shared" si="6"/>
        <v>9.0172576390367709</v>
      </c>
      <c r="AC101">
        <f t="shared" si="8"/>
        <v>0.88718769278223319</v>
      </c>
      <c r="AD101">
        <f t="shared" si="10"/>
        <v>8</v>
      </c>
      <c r="AE101">
        <f t="shared" si="9"/>
        <v>3251</v>
      </c>
    </row>
    <row r="102" spans="1:31" x14ac:dyDescent="0.2">
      <c r="A102">
        <v>122</v>
      </c>
      <c r="B102">
        <v>104</v>
      </c>
      <c r="C102">
        <v>129</v>
      </c>
      <c r="D102">
        <v>121</v>
      </c>
      <c r="E102" s="5">
        <v>1020</v>
      </c>
      <c r="F102" s="5">
        <v>820</v>
      </c>
      <c r="G102">
        <f>$E102/$F102</f>
        <v>1.2439024390243902</v>
      </c>
      <c r="I102">
        <f>$E102*$H102</f>
        <v>0</v>
      </c>
      <c r="J102">
        <f>$L102/$K102</f>
        <v>8.3956332089763617</v>
      </c>
      <c r="K102">
        <f>$B$2-$B$4*$M102</f>
        <v>0.95287631091918568</v>
      </c>
      <c r="L102">
        <f>SQRT(($B102-$B103)*($B102-$B103)+($C102-$C103)*($C102-$C103))</f>
        <v>8</v>
      </c>
      <c r="M102">
        <f>M101+$F102*$H102</f>
        <v>1358</v>
      </c>
      <c r="S102">
        <v>122</v>
      </c>
      <c r="T102">
        <v>104</v>
      </c>
      <c r="U102">
        <v>129</v>
      </c>
      <c r="V102">
        <v>121</v>
      </c>
      <c r="W102" s="5">
        <v>1020</v>
      </c>
      <c r="X102" s="5">
        <v>820</v>
      </c>
      <c r="Y102" s="6">
        <f>$E102/$F102</f>
        <v>1.2439024390243902</v>
      </c>
      <c r="AA102">
        <f t="shared" si="7"/>
        <v>0</v>
      </c>
      <c r="AB102">
        <f t="shared" si="6"/>
        <v>9.0172576390367709</v>
      </c>
      <c r="AC102">
        <f t="shared" si="8"/>
        <v>0.88718769278223319</v>
      </c>
      <c r="AD102">
        <f t="shared" si="10"/>
        <v>8</v>
      </c>
      <c r="AE102">
        <f t="shared" si="9"/>
        <v>3251</v>
      </c>
    </row>
    <row r="103" spans="1:31" x14ac:dyDescent="0.2">
      <c r="A103">
        <v>121</v>
      </c>
      <c r="B103">
        <v>104</v>
      </c>
      <c r="C103">
        <v>121</v>
      </c>
      <c r="D103">
        <v>120</v>
      </c>
      <c r="E103" s="5">
        <v>510</v>
      </c>
      <c r="F103" s="5">
        <v>410</v>
      </c>
      <c r="G103">
        <f>$E103/$F103</f>
        <v>1.2439024390243902</v>
      </c>
      <c r="I103">
        <f>$E103*$H103</f>
        <v>0</v>
      </c>
      <c r="J103">
        <f>$L103/$K103</f>
        <v>8.3956332089763617</v>
      </c>
      <c r="K103">
        <f>$B$2-$B$4*$M103</f>
        <v>0.95287631091918568</v>
      </c>
      <c r="L103">
        <f>SQRT(($B103-$B104)*($B103-$B104)+($C103-$C104)*($C103-$C104))</f>
        <v>8</v>
      </c>
      <c r="M103">
        <f>M102+$F103*$H103</f>
        <v>1358</v>
      </c>
      <c r="S103">
        <v>121</v>
      </c>
      <c r="T103">
        <v>104</v>
      </c>
      <c r="U103">
        <v>121</v>
      </c>
      <c r="V103">
        <v>120</v>
      </c>
      <c r="W103" s="5">
        <v>510</v>
      </c>
      <c r="X103" s="5">
        <v>410</v>
      </c>
      <c r="Y103" s="6">
        <f>$E103/$F103</f>
        <v>1.2439024390243902</v>
      </c>
      <c r="AA103">
        <f t="shared" si="7"/>
        <v>0</v>
      </c>
      <c r="AB103">
        <f t="shared" si="6"/>
        <v>9.0172576390367709</v>
      </c>
      <c r="AC103">
        <f t="shared" si="8"/>
        <v>0.88718769278223319</v>
      </c>
      <c r="AD103">
        <f t="shared" si="10"/>
        <v>8</v>
      </c>
      <c r="AE103">
        <f t="shared" si="9"/>
        <v>3251</v>
      </c>
    </row>
    <row r="104" spans="1:31" x14ac:dyDescent="0.2">
      <c r="A104">
        <v>120</v>
      </c>
      <c r="B104">
        <v>104</v>
      </c>
      <c r="C104">
        <v>113</v>
      </c>
      <c r="D104">
        <v>119</v>
      </c>
      <c r="E104" s="5">
        <v>812</v>
      </c>
      <c r="F104" s="5">
        <v>712</v>
      </c>
      <c r="G104">
        <f>$E104/$F104</f>
        <v>1.1404494382022472</v>
      </c>
      <c r="I104">
        <f>$E104*$H104</f>
        <v>0</v>
      </c>
      <c r="J104">
        <f>$L104/$K104</f>
        <v>8.3956332089763617</v>
      </c>
      <c r="K104">
        <f>$B$2-$B$4*$M104</f>
        <v>0.95287631091918568</v>
      </c>
      <c r="L104">
        <f>SQRT(($B104-$B105)*($B104-$B105)+($C104-$C105)*($C104-$C105))</f>
        <v>8</v>
      </c>
      <c r="M104">
        <f>M103+$F104*$H104</f>
        <v>1358</v>
      </c>
      <c r="S104">
        <v>120</v>
      </c>
      <c r="T104">
        <v>104</v>
      </c>
      <c r="U104">
        <v>113</v>
      </c>
      <c r="V104">
        <v>119</v>
      </c>
      <c r="W104" s="5">
        <v>812</v>
      </c>
      <c r="X104" s="5">
        <v>712</v>
      </c>
      <c r="Y104" s="6">
        <f>$E104/$F104</f>
        <v>1.1404494382022472</v>
      </c>
      <c r="AA104">
        <f t="shared" si="7"/>
        <v>0</v>
      </c>
      <c r="AB104">
        <f t="shared" si="6"/>
        <v>9.0172576390367709</v>
      </c>
      <c r="AC104">
        <f t="shared" si="8"/>
        <v>0.88718769278223319</v>
      </c>
      <c r="AD104">
        <f t="shared" si="10"/>
        <v>8</v>
      </c>
      <c r="AE104">
        <f t="shared" si="9"/>
        <v>3251</v>
      </c>
    </row>
    <row r="105" spans="1:31" x14ac:dyDescent="0.2">
      <c r="A105">
        <v>119</v>
      </c>
      <c r="B105">
        <v>104</v>
      </c>
      <c r="C105">
        <v>105</v>
      </c>
      <c r="D105">
        <v>118</v>
      </c>
      <c r="E105" s="5">
        <v>467</v>
      </c>
      <c r="F105" s="5">
        <v>367</v>
      </c>
      <c r="G105">
        <f>$E105/$F105</f>
        <v>1.2724795640326976</v>
      </c>
      <c r="I105">
        <f>$E105*$H105</f>
        <v>0</v>
      </c>
      <c r="J105">
        <f>$L105/$K105</f>
        <v>8.3956332089763617</v>
      </c>
      <c r="K105">
        <f>$B$2-$B$4*$M105</f>
        <v>0.95287631091918568</v>
      </c>
      <c r="L105">
        <f>SQRT(($B105-$B106)*($B105-$B106)+($C105-$C106)*($C105-$C106))</f>
        <v>8</v>
      </c>
      <c r="M105">
        <f>M104+$F105*$H105</f>
        <v>1358</v>
      </c>
      <c r="S105">
        <v>119</v>
      </c>
      <c r="T105">
        <v>104</v>
      </c>
      <c r="U105">
        <v>105</v>
      </c>
      <c r="V105">
        <v>118</v>
      </c>
      <c r="W105" s="5">
        <v>467</v>
      </c>
      <c r="X105" s="5">
        <v>367</v>
      </c>
      <c r="Y105" s="6">
        <f>$E105/$F105</f>
        <v>1.2724795640326976</v>
      </c>
      <c r="AA105">
        <f t="shared" si="7"/>
        <v>0</v>
      </c>
      <c r="AB105">
        <f t="shared" si="6"/>
        <v>9.0172576390367709</v>
      </c>
      <c r="AC105">
        <f t="shared" si="8"/>
        <v>0.88718769278223319</v>
      </c>
      <c r="AD105">
        <f t="shared" si="10"/>
        <v>8</v>
      </c>
      <c r="AE105">
        <f t="shared" si="9"/>
        <v>3251</v>
      </c>
    </row>
    <row r="106" spans="1:31" x14ac:dyDescent="0.2">
      <c r="A106">
        <v>118</v>
      </c>
      <c r="B106">
        <v>104</v>
      </c>
      <c r="C106">
        <v>97</v>
      </c>
      <c r="D106">
        <v>117</v>
      </c>
      <c r="E106" s="5">
        <v>1868</v>
      </c>
      <c r="F106" s="5">
        <v>1468</v>
      </c>
      <c r="G106">
        <f>$E106/$F106</f>
        <v>1.2724795640326976</v>
      </c>
      <c r="I106">
        <f>$E106*$H106</f>
        <v>0</v>
      </c>
      <c r="J106">
        <f>$L106/$K106</f>
        <v>8.3956332089763617</v>
      </c>
      <c r="K106">
        <f>$B$2-$B$4*$M106</f>
        <v>0.95287631091918568</v>
      </c>
      <c r="L106">
        <f>SQRT(($B106-$B107)*($B106-$B107)+($C106-$C107)*($C106-$C107))</f>
        <v>8</v>
      </c>
      <c r="M106">
        <f>M105+$F106*$H106</f>
        <v>1358</v>
      </c>
      <c r="S106">
        <v>118</v>
      </c>
      <c r="T106">
        <v>104</v>
      </c>
      <c r="U106">
        <v>97</v>
      </c>
      <c r="V106">
        <v>117</v>
      </c>
      <c r="W106" s="5">
        <v>1868</v>
      </c>
      <c r="X106" s="5">
        <v>1468</v>
      </c>
      <c r="Y106" s="6">
        <f>$E106/$F106</f>
        <v>1.2724795640326976</v>
      </c>
      <c r="AA106">
        <f t="shared" si="7"/>
        <v>0</v>
      </c>
      <c r="AB106">
        <f t="shared" si="6"/>
        <v>9.0172576390367709</v>
      </c>
      <c r="AC106">
        <f t="shared" si="8"/>
        <v>0.88718769278223319</v>
      </c>
      <c r="AD106">
        <f t="shared" si="10"/>
        <v>8</v>
      </c>
      <c r="AE106">
        <f t="shared" si="9"/>
        <v>3251</v>
      </c>
    </row>
    <row r="107" spans="1:31" x14ac:dyDescent="0.2">
      <c r="A107">
        <v>156</v>
      </c>
      <c r="B107">
        <v>104</v>
      </c>
      <c r="C107">
        <v>89</v>
      </c>
      <c r="D107">
        <v>155</v>
      </c>
      <c r="E107" s="5">
        <v>1388</v>
      </c>
      <c r="F107" s="5">
        <v>1188</v>
      </c>
      <c r="G107">
        <f>$E107/$F107</f>
        <v>1.1683501683501682</v>
      </c>
      <c r="I107">
        <f>$E107*$H107</f>
        <v>0</v>
      </c>
      <c r="J107">
        <f>$L107/$K107</f>
        <v>8.3956332089763617</v>
      </c>
      <c r="K107">
        <f>$B$2-$B$4*$M107</f>
        <v>0.95287631091918568</v>
      </c>
      <c r="L107">
        <f>SQRT(($B107-$B108)*($B107-$B108)+($C107-$C108)*($C107-$C108))</f>
        <v>8</v>
      </c>
      <c r="M107">
        <f>M106+$F107*$H107</f>
        <v>1358</v>
      </c>
      <c r="S107">
        <v>156</v>
      </c>
      <c r="T107">
        <v>104</v>
      </c>
      <c r="U107">
        <v>89</v>
      </c>
      <c r="V107">
        <v>155</v>
      </c>
      <c r="W107" s="5">
        <v>1388</v>
      </c>
      <c r="X107" s="5">
        <v>1188</v>
      </c>
      <c r="Y107" s="6">
        <f>$E107/$F107</f>
        <v>1.1683501683501682</v>
      </c>
      <c r="AA107">
        <f t="shared" si="7"/>
        <v>0</v>
      </c>
      <c r="AB107">
        <f t="shared" si="6"/>
        <v>9.0172576390367709</v>
      </c>
      <c r="AC107">
        <f t="shared" si="8"/>
        <v>0.88718769278223319</v>
      </c>
      <c r="AD107">
        <f t="shared" si="10"/>
        <v>8</v>
      </c>
      <c r="AE107">
        <f t="shared" si="9"/>
        <v>3251</v>
      </c>
    </row>
    <row r="108" spans="1:31" x14ac:dyDescent="0.2">
      <c r="A108">
        <v>157</v>
      </c>
      <c r="B108">
        <v>104</v>
      </c>
      <c r="C108">
        <v>81</v>
      </c>
      <c r="D108">
        <v>156</v>
      </c>
      <c r="E108" s="5">
        <v>326</v>
      </c>
      <c r="F108" s="5">
        <v>226</v>
      </c>
      <c r="G108">
        <f>$E108/$F108</f>
        <v>1.4424778761061947</v>
      </c>
      <c r="I108">
        <f>$E108*$H108</f>
        <v>0</v>
      </c>
      <c r="J108">
        <f>$L108/$K108</f>
        <v>8.3956332089763617</v>
      </c>
      <c r="K108">
        <f>$B$2-$B$4*$M108</f>
        <v>0.95287631091918568</v>
      </c>
      <c r="L108">
        <f>SQRT(($B108-$B109)*($B108-$B109)+($C108-$C109)*($C108-$C109))</f>
        <v>8</v>
      </c>
      <c r="M108">
        <f>M107+$F108*$H108</f>
        <v>1358</v>
      </c>
      <c r="S108">
        <v>157</v>
      </c>
      <c r="T108">
        <v>104</v>
      </c>
      <c r="U108">
        <v>81</v>
      </c>
      <c r="V108">
        <v>156</v>
      </c>
      <c r="W108" s="5">
        <v>326</v>
      </c>
      <c r="X108" s="5">
        <v>226</v>
      </c>
      <c r="Y108" s="6">
        <f>$E108/$F108</f>
        <v>1.4424778761061947</v>
      </c>
      <c r="AA108">
        <f t="shared" si="7"/>
        <v>0</v>
      </c>
      <c r="AB108">
        <f t="shared" si="6"/>
        <v>9.0172576390367709</v>
      </c>
      <c r="AC108">
        <f t="shared" si="8"/>
        <v>0.88718769278223319</v>
      </c>
      <c r="AD108">
        <f t="shared" si="10"/>
        <v>8</v>
      </c>
      <c r="AE108">
        <f t="shared" si="9"/>
        <v>3251</v>
      </c>
    </row>
    <row r="109" spans="1:31" x14ac:dyDescent="0.2">
      <c r="A109">
        <v>158</v>
      </c>
      <c r="B109">
        <v>104</v>
      </c>
      <c r="C109">
        <v>73</v>
      </c>
      <c r="D109">
        <v>157</v>
      </c>
      <c r="E109" s="5">
        <v>652</v>
      </c>
      <c r="F109" s="5">
        <v>452</v>
      </c>
      <c r="G109">
        <f>$E109/$F109</f>
        <v>1.4424778761061947</v>
      </c>
      <c r="I109">
        <f>$E109*$H109</f>
        <v>0</v>
      </c>
      <c r="J109">
        <f>$L109/$K109</f>
        <v>8.3956332089763617</v>
      </c>
      <c r="K109">
        <f>$B$2-$B$4*$M109</f>
        <v>0.95287631091918568</v>
      </c>
      <c r="L109">
        <f>SQRT(($B109-$B110)*($B109-$B110)+($C109-$C110)*($C109-$C110))</f>
        <v>8</v>
      </c>
      <c r="M109">
        <f>M108+$F109*$H109</f>
        <v>1358</v>
      </c>
      <c r="S109">
        <v>158</v>
      </c>
      <c r="T109">
        <v>104</v>
      </c>
      <c r="U109">
        <v>73</v>
      </c>
      <c r="V109">
        <v>157</v>
      </c>
      <c r="W109" s="5">
        <v>652</v>
      </c>
      <c r="X109" s="5">
        <v>452</v>
      </c>
      <c r="Y109" s="6">
        <f>$E109/$F109</f>
        <v>1.4424778761061947</v>
      </c>
      <c r="AA109">
        <f t="shared" si="7"/>
        <v>0</v>
      </c>
      <c r="AB109">
        <f t="shared" si="6"/>
        <v>9.0172576390367709</v>
      </c>
      <c r="AC109">
        <f t="shared" si="8"/>
        <v>0.88718769278223319</v>
      </c>
      <c r="AD109">
        <f t="shared" si="10"/>
        <v>8</v>
      </c>
      <c r="AE109">
        <f t="shared" si="9"/>
        <v>3251</v>
      </c>
    </row>
    <row r="110" spans="1:31" x14ac:dyDescent="0.2">
      <c r="A110">
        <v>159</v>
      </c>
      <c r="B110">
        <v>104</v>
      </c>
      <c r="C110">
        <v>65</v>
      </c>
      <c r="D110">
        <v>158</v>
      </c>
      <c r="E110" s="5">
        <v>1304</v>
      </c>
      <c r="F110" s="5">
        <v>904</v>
      </c>
      <c r="G110">
        <f>$E110/$F110</f>
        <v>1.4424778761061947</v>
      </c>
      <c r="I110">
        <f>$E110*$H110</f>
        <v>0</v>
      </c>
      <c r="J110">
        <f>$L110/$K110</f>
        <v>8.3956332089763617</v>
      </c>
      <c r="K110">
        <f>$B$2-$B$4*$M110</f>
        <v>0.95287631091918568</v>
      </c>
      <c r="L110">
        <f>SQRT(($B110-$B111)*($B110-$B111)+($C110-$C111)*($C110-$C111))</f>
        <v>8</v>
      </c>
      <c r="M110">
        <f>M109+$F110*$H110</f>
        <v>1358</v>
      </c>
      <c r="S110">
        <v>159</v>
      </c>
      <c r="T110">
        <v>104</v>
      </c>
      <c r="U110">
        <v>65</v>
      </c>
      <c r="V110">
        <v>158</v>
      </c>
      <c r="W110" s="5">
        <v>1304</v>
      </c>
      <c r="X110" s="5">
        <v>904</v>
      </c>
      <c r="Y110" s="6">
        <f>$E110/$F110</f>
        <v>1.4424778761061947</v>
      </c>
      <c r="AA110">
        <f t="shared" si="7"/>
        <v>0</v>
      </c>
      <c r="AB110">
        <f t="shared" si="6"/>
        <v>9.0172576390367709</v>
      </c>
      <c r="AC110">
        <f t="shared" si="8"/>
        <v>0.88718769278223319</v>
      </c>
      <c r="AD110">
        <f t="shared" si="10"/>
        <v>8</v>
      </c>
      <c r="AE110">
        <f t="shared" si="9"/>
        <v>3251</v>
      </c>
    </row>
    <row r="111" spans="1:31" x14ac:dyDescent="0.2">
      <c r="A111">
        <v>174</v>
      </c>
      <c r="B111">
        <v>104</v>
      </c>
      <c r="C111">
        <v>57</v>
      </c>
      <c r="D111">
        <v>173</v>
      </c>
      <c r="E111" s="5">
        <v>1618</v>
      </c>
      <c r="F111" s="5">
        <v>1418</v>
      </c>
      <c r="G111">
        <f>$E111/$F111</f>
        <v>1.1410437235543018</v>
      </c>
      <c r="I111">
        <f>$E111*$H111</f>
        <v>0</v>
      </c>
      <c r="J111">
        <f>$L111/$K111</f>
        <v>8.3956332089763617</v>
      </c>
      <c r="K111">
        <f>$B$2-$B$4*$M111</f>
        <v>0.95287631091918568</v>
      </c>
      <c r="L111">
        <f>SQRT(($B111-$B112)*($B111-$B112)+($C111-$C112)*($C111-$C112))</f>
        <v>8</v>
      </c>
      <c r="M111">
        <f>M110+$F111*$H111</f>
        <v>1358</v>
      </c>
      <c r="S111">
        <v>174</v>
      </c>
      <c r="T111">
        <v>104</v>
      </c>
      <c r="U111">
        <v>57</v>
      </c>
      <c r="V111">
        <v>173</v>
      </c>
      <c r="W111" s="5">
        <v>1618</v>
      </c>
      <c r="X111" s="5">
        <v>1418</v>
      </c>
      <c r="Y111" s="6">
        <f>$E111/$F111</f>
        <v>1.1410437235543018</v>
      </c>
      <c r="AA111">
        <f t="shared" si="7"/>
        <v>0</v>
      </c>
      <c r="AB111">
        <f t="shared" si="6"/>
        <v>9.0172576390367709</v>
      </c>
      <c r="AC111">
        <f t="shared" si="8"/>
        <v>0.88718769278223319</v>
      </c>
      <c r="AD111">
        <f t="shared" si="10"/>
        <v>8</v>
      </c>
      <c r="AE111">
        <f t="shared" si="9"/>
        <v>3251</v>
      </c>
    </row>
    <row r="112" spans="1:31" x14ac:dyDescent="0.2">
      <c r="A112">
        <v>160</v>
      </c>
      <c r="B112">
        <v>104</v>
      </c>
      <c r="C112">
        <v>49</v>
      </c>
      <c r="D112">
        <v>159</v>
      </c>
      <c r="E112" s="5">
        <v>326</v>
      </c>
      <c r="F112" s="5">
        <v>226</v>
      </c>
      <c r="G112">
        <f>$E112/$F112</f>
        <v>1.4424778761061947</v>
      </c>
      <c r="I112">
        <f>$E112*$H112</f>
        <v>0</v>
      </c>
      <c r="J112">
        <f>$L112/$K112</f>
        <v>8.3956332089763617</v>
      </c>
      <c r="K112">
        <f>$B$2-$B$4*$M112</f>
        <v>0.95287631091918568</v>
      </c>
      <c r="L112">
        <f>SQRT(($B112-$B113)*($B112-$B113)+($C112-$C113)*($C112-$C113))</f>
        <v>8</v>
      </c>
      <c r="M112">
        <f>M111+$F112*$H112</f>
        <v>1358</v>
      </c>
      <c r="S112">
        <v>160</v>
      </c>
      <c r="T112">
        <v>104</v>
      </c>
      <c r="U112">
        <v>49</v>
      </c>
      <c r="V112">
        <v>159</v>
      </c>
      <c r="W112" s="5">
        <v>326</v>
      </c>
      <c r="X112" s="5">
        <v>226</v>
      </c>
      <c r="Y112" s="6">
        <f>$E112/$F112</f>
        <v>1.4424778761061947</v>
      </c>
      <c r="AA112">
        <f t="shared" si="7"/>
        <v>0</v>
      </c>
      <c r="AB112">
        <f t="shared" si="6"/>
        <v>9.0172576390367709</v>
      </c>
      <c r="AC112">
        <f t="shared" si="8"/>
        <v>0.88718769278223319</v>
      </c>
      <c r="AD112">
        <f t="shared" si="10"/>
        <v>8</v>
      </c>
      <c r="AE112">
        <f t="shared" si="9"/>
        <v>3251</v>
      </c>
    </row>
    <row r="113" spans="1:31" x14ac:dyDescent="0.2">
      <c r="A113">
        <v>161</v>
      </c>
      <c r="B113">
        <v>104</v>
      </c>
      <c r="C113">
        <v>41</v>
      </c>
      <c r="D113">
        <v>160</v>
      </c>
      <c r="E113" s="5">
        <v>652</v>
      </c>
      <c r="F113" s="5">
        <v>452</v>
      </c>
      <c r="G113">
        <f>$E113/$F113</f>
        <v>1.4424778761061947</v>
      </c>
      <c r="I113">
        <f>$E113*$H113</f>
        <v>0</v>
      </c>
      <c r="J113">
        <f>$L113/$K113</f>
        <v>8.3956332089763617</v>
      </c>
      <c r="K113">
        <f>$B$2-$B$4*$M113</f>
        <v>0.95287631091918568</v>
      </c>
      <c r="L113">
        <f>SQRT(($B113-$B114)*($B113-$B114)+($C113-$C114)*($C113-$C114))</f>
        <v>8</v>
      </c>
      <c r="M113">
        <f>M112+$F113*$H113</f>
        <v>1358</v>
      </c>
      <c r="S113">
        <v>161</v>
      </c>
      <c r="T113">
        <v>104</v>
      </c>
      <c r="U113">
        <v>41</v>
      </c>
      <c r="V113">
        <v>160</v>
      </c>
      <c r="W113" s="5">
        <v>652</v>
      </c>
      <c r="X113" s="5">
        <v>452</v>
      </c>
      <c r="Y113" s="6">
        <f>$E113/$F113</f>
        <v>1.4424778761061947</v>
      </c>
      <c r="AA113">
        <f t="shared" si="7"/>
        <v>0</v>
      </c>
      <c r="AB113">
        <f t="shared" si="6"/>
        <v>9.0172576390367709</v>
      </c>
      <c r="AC113">
        <f t="shared" si="8"/>
        <v>0.88718769278223319</v>
      </c>
      <c r="AD113">
        <f t="shared" si="10"/>
        <v>8</v>
      </c>
      <c r="AE113">
        <f t="shared" si="9"/>
        <v>3251</v>
      </c>
    </row>
    <row r="114" spans="1:31" x14ac:dyDescent="0.2">
      <c r="A114">
        <v>162</v>
      </c>
      <c r="B114">
        <v>104</v>
      </c>
      <c r="C114">
        <v>33</v>
      </c>
      <c r="D114">
        <v>161</v>
      </c>
      <c r="E114" s="5">
        <v>1021</v>
      </c>
      <c r="F114" s="5">
        <v>921</v>
      </c>
      <c r="G114">
        <f>$E114/$F114</f>
        <v>1.1085776330076005</v>
      </c>
      <c r="I114">
        <f>$E114*$H114</f>
        <v>0</v>
      </c>
      <c r="J114">
        <f>$L114/$K114</f>
        <v>8.3956332089763617</v>
      </c>
      <c r="K114">
        <f>$B$2-$B$4*$M114</f>
        <v>0.95287631091918568</v>
      </c>
      <c r="L114">
        <f>SQRT(($B114-$B115)*($B114-$B115)+($C114-$C115)*($C114-$C115))</f>
        <v>8</v>
      </c>
      <c r="M114">
        <f>M113+$F114*$H114</f>
        <v>1358</v>
      </c>
      <c r="S114">
        <v>162</v>
      </c>
      <c r="T114">
        <v>104</v>
      </c>
      <c r="U114">
        <v>33</v>
      </c>
      <c r="V114">
        <v>161</v>
      </c>
      <c r="W114" s="5">
        <v>1021</v>
      </c>
      <c r="X114" s="5">
        <v>921</v>
      </c>
      <c r="Y114" s="6">
        <f>$E114/$F114</f>
        <v>1.1085776330076005</v>
      </c>
      <c r="AA114">
        <f t="shared" si="7"/>
        <v>0</v>
      </c>
      <c r="AB114">
        <f t="shared" si="6"/>
        <v>9.0172576390367709</v>
      </c>
      <c r="AC114">
        <f t="shared" si="8"/>
        <v>0.88718769278223319</v>
      </c>
      <c r="AD114">
        <f t="shared" si="10"/>
        <v>8</v>
      </c>
      <c r="AE114">
        <f t="shared" si="9"/>
        <v>3251</v>
      </c>
    </row>
    <row r="115" spans="1:31" x14ac:dyDescent="0.2">
      <c r="A115">
        <v>163</v>
      </c>
      <c r="B115">
        <v>104</v>
      </c>
      <c r="C115">
        <v>25</v>
      </c>
      <c r="D115">
        <v>162</v>
      </c>
      <c r="E115" s="5">
        <v>637</v>
      </c>
      <c r="F115" s="5">
        <v>537</v>
      </c>
      <c r="G115">
        <f>$E115/$F115</f>
        <v>1.186219739292365</v>
      </c>
      <c r="I115">
        <f>$E115*$H115</f>
        <v>0</v>
      </c>
      <c r="J115">
        <f>$L115/$K115</f>
        <v>8.3956332089763617</v>
      </c>
      <c r="K115">
        <f>$B$2-$B$4*$M115</f>
        <v>0.95287631091918568</v>
      </c>
      <c r="L115">
        <f>SQRT(($B115-$B116)*($B115-$B116)+($C115-$C116)*($C115-$C116))</f>
        <v>8</v>
      </c>
      <c r="M115">
        <f>M114+$F115*$H115</f>
        <v>1358</v>
      </c>
      <c r="S115">
        <v>163</v>
      </c>
      <c r="T115">
        <v>104</v>
      </c>
      <c r="U115">
        <v>25</v>
      </c>
      <c r="V115">
        <v>162</v>
      </c>
      <c r="W115" s="5">
        <v>637</v>
      </c>
      <c r="X115" s="5">
        <v>537</v>
      </c>
      <c r="Y115" s="6">
        <f>$E115/$F115</f>
        <v>1.186219739292365</v>
      </c>
      <c r="AA115">
        <f t="shared" si="7"/>
        <v>0</v>
      </c>
      <c r="AB115">
        <f t="shared" si="6"/>
        <v>9.0172576390367709</v>
      </c>
      <c r="AC115">
        <f t="shared" si="8"/>
        <v>0.88718769278223319</v>
      </c>
      <c r="AD115">
        <f t="shared" si="10"/>
        <v>8</v>
      </c>
      <c r="AE115">
        <f t="shared" si="9"/>
        <v>3251</v>
      </c>
    </row>
    <row r="116" spans="1:31" x14ac:dyDescent="0.2">
      <c r="A116">
        <v>164</v>
      </c>
      <c r="B116">
        <v>104</v>
      </c>
      <c r="C116">
        <v>17</v>
      </c>
      <c r="D116">
        <v>163</v>
      </c>
      <c r="E116" s="5">
        <v>1274</v>
      </c>
      <c r="F116" s="5">
        <v>1074</v>
      </c>
      <c r="G116">
        <f>$E116/$F116</f>
        <v>1.186219739292365</v>
      </c>
      <c r="I116">
        <f>$E116*$H116</f>
        <v>0</v>
      </c>
      <c r="J116">
        <f>$L116/$K116</f>
        <v>15.135443012476273</v>
      </c>
      <c r="K116">
        <f>$B$2-$B$4*$M116</f>
        <v>0.95287631091918568</v>
      </c>
      <c r="L116">
        <f>SQRT(($B116-$B117)*($B116-$B117)+($C116-$C117)*($C116-$C117))</f>
        <v>14.422205101855956</v>
      </c>
      <c r="M116">
        <f>M115+$F116*$H116</f>
        <v>1358</v>
      </c>
      <c r="S116">
        <v>164</v>
      </c>
      <c r="T116">
        <v>104</v>
      </c>
      <c r="U116">
        <v>17</v>
      </c>
      <c r="V116">
        <v>163</v>
      </c>
      <c r="W116" s="5">
        <v>1274</v>
      </c>
      <c r="X116" s="5">
        <v>1074</v>
      </c>
      <c r="Y116" s="6">
        <f>$E116/$F116</f>
        <v>1.186219739292365</v>
      </c>
      <c r="AA116">
        <f t="shared" si="7"/>
        <v>0</v>
      </c>
      <c r="AB116">
        <f t="shared" si="6"/>
        <v>9.0172576390367709</v>
      </c>
      <c r="AC116">
        <f t="shared" si="8"/>
        <v>0.88718769278223319</v>
      </c>
      <c r="AD116">
        <f t="shared" si="10"/>
        <v>8</v>
      </c>
      <c r="AE116">
        <f t="shared" si="9"/>
        <v>3251</v>
      </c>
    </row>
    <row r="117" spans="1:31" x14ac:dyDescent="0.2">
      <c r="A117">
        <v>165</v>
      </c>
      <c r="B117">
        <v>92</v>
      </c>
      <c r="C117">
        <v>9</v>
      </c>
      <c r="D117">
        <v>164</v>
      </c>
      <c r="E117" s="5">
        <v>2548</v>
      </c>
      <c r="F117" s="5">
        <v>2148</v>
      </c>
      <c r="G117">
        <f>$E117/$F117</f>
        <v>1.186219739292365</v>
      </c>
      <c r="I117">
        <f>$E117*$H117</f>
        <v>0</v>
      </c>
      <c r="J117">
        <f>$L117/$K117</f>
        <v>12.593449813464542</v>
      </c>
      <c r="K117">
        <f>$B$2-$B$4*$M117</f>
        <v>0.95287631091918568</v>
      </c>
      <c r="L117">
        <f>SQRT(($B117-$B118)*($B117-$B118)+($C117-$C118)*($C117-$C118))</f>
        <v>12</v>
      </c>
      <c r="M117">
        <f>M116+$F117*$H117</f>
        <v>1358</v>
      </c>
      <c r="S117">
        <v>165</v>
      </c>
      <c r="T117">
        <v>92</v>
      </c>
      <c r="U117">
        <v>9</v>
      </c>
      <c r="V117">
        <v>164</v>
      </c>
      <c r="W117" s="5">
        <v>2548</v>
      </c>
      <c r="X117" s="5">
        <v>2148</v>
      </c>
      <c r="Y117" s="6">
        <f>$E117/$F117</f>
        <v>1.186219739292365</v>
      </c>
      <c r="AA117">
        <f t="shared" si="7"/>
        <v>0</v>
      </c>
      <c r="AB117">
        <f t="shared" si="6"/>
        <v>16.256092390808213</v>
      </c>
      <c r="AC117">
        <f t="shared" si="8"/>
        <v>0.88718769278223319</v>
      </c>
      <c r="AD117">
        <f t="shared" si="10"/>
        <v>14.422205101855956</v>
      </c>
      <c r="AE117">
        <f t="shared" si="9"/>
        <v>3251</v>
      </c>
    </row>
    <row r="118" spans="1:31" x14ac:dyDescent="0.2">
      <c r="A118">
        <v>166</v>
      </c>
      <c r="B118">
        <v>80</v>
      </c>
      <c r="C118">
        <v>9</v>
      </c>
      <c r="D118">
        <v>165</v>
      </c>
      <c r="E118" s="5">
        <v>212</v>
      </c>
      <c r="F118" s="5">
        <v>112</v>
      </c>
      <c r="G118">
        <f>$E118/$F118</f>
        <v>1.8928571428571428</v>
      </c>
      <c r="H118" s="2">
        <v>1</v>
      </c>
      <c r="I118">
        <f>$E118*$H118</f>
        <v>212</v>
      </c>
      <c r="J118">
        <f>$L118/$K118</f>
        <v>8.4300166578637299</v>
      </c>
      <c r="K118">
        <f>$B$2-$B$4*$M118</f>
        <v>0.9489898210980876</v>
      </c>
      <c r="L118">
        <f>SQRT(($B118-$B119)*($B118-$B119)+($C118-$C119)*($C118-$C119))</f>
        <v>8</v>
      </c>
      <c r="M118">
        <f>M117+$F118*$H118</f>
        <v>1470</v>
      </c>
      <c r="S118">
        <v>166</v>
      </c>
      <c r="T118">
        <v>80</v>
      </c>
      <c r="U118">
        <v>9</v>
      </c>
      <c r="V118">
        <v>165</v>
      </c>
      <c r="W118" s="5">
        <v>212</v>
      </c>
      <c r="X118" s="5">
        <v>112</v>
      </c>
      <c r="Y118" s="6">
        <f>$E118/$F118</f>
        <v>1.8928571428571428</v>
      </c>
      <c r="Z118" s="2">
        <v>1</v>
      </c>
      <c r="AA118">
        <f t="shared" si="7"/>
        <v>212</v>
      </c>
      <c r="AB118">
        <f t="shared" si="6"/>
        <v>13.525886458555156</v>
      </c>
      <c r="AC118">
        <f t="shared" si="8"/>
        <v>0.88718769278223319</v>
      </c>
      <c r="AD118">
        <f t="shared" si="10"/>
        <v>12</v>
      </c>
      <c r="AE118">
        <f t="shared" si="9"/>
        <v>3251</v>
      </c>
    </row>
    <row r="119" spans="1:31" x14ac:dyDescent="0.2">
      <c r="A119">
        <v>167</v>
      </c>
      <c r="B119">
        <v>72</v>
      </c>
      <c r="C119">
        <v>9</v>
      </c>
      <c r="D119">
        <v>166</v>
      </c>
      <c r="E119" s="5">
        <v>212</v>
      </c>
      <c r="F119" s="5">
        <v>112</v>
      </c>
      <c r="G119">
        <f>$E119/$F119</f>
        <v>1.8928571428571428</v>
      </c>
      <c r="H119" s="2">
        <v>1</v>
      </c>
      <c r="I119">
        <f>$E119*$H119</f>
        <v>212</v>
      </c>
      <c r="J119">
        <f>$L119/$K119</f>
        <v>15.259924099906826</v>
      </c>
      <c r="K119">
        <f>$B$2-$B$4*$M119</f>
        <v>0.94510333127698953</v>
      </c>
      <c r="L119">
        <f>SQRT(($B119-$B120)*($B119-$B120)+($C119-$C120)*($C119-$C120))</f>
        <v>14.422205101855956</v>
      </c>
      <c r="M119">
        <f>M118+$F119*$H119</f>
        <v>1582</v>
      </c>
      <c r="S119">
        <v>167</v>
      </c>
      <c r="T119">
        <v>72</v>
      </c>
      <c r="U119">
        <v>9</v>
      </c>
      <c r="V119">
        <v>166</v>
      </c>
      <c r="W119" s="5">
        <v>212</v>
      </c>
      <c r="X119" s="5">
        <v>112</v>
      </c>
      <c r="Y119" s="6">
        <f>$E119/$F119</f>
        <v>1.8928571428571428</v>
      </c>
      <c r="Z119" s="2">
        <v>1</v>
      </c>
      <c r="AA119">
        <f t="shared" si="7"/>
        <v>212</v>
      </c>
      <c r="AB119">
        <f t="shared" si="6"/>
        <v>8.9779281637668813</v>
      </c>
      <c r="AC119">
        <f t="shared" si="8"/>
        <v>0.89107418260333127</v>
      </c>
      <c r="AD119">
        <f t="shared" si="10"/>
        <v>8</v>
      </c>
      <c r="AE119">
        <f t="shared" si="9"/>
        <v>3139</v>
      </c>
    </row>
    <row r="120" spans="1:31" x14ac:dyDescent="0.2">
      <c r="A120">
        <v>168</v>
      </c>
      <c r="B120">
        <v>64</v>
      </c>
      <c r="C120">
        <v>21</v>
      </c>
      <c r="D120">
        <v>167</v>
      </c>
      <c r="E120" s="5">
        <v>1059</v>
      </c>
      <c r="F120" s="5">
        <v>959</v>
      </c>
      <c r="G120">
        <f>$E120/$F120</f>
        <v>1.1042752867570387</v>
      </c>
      <c r="I120">
        <f>$E120*$H120</f>
        <v>0</v>
      </c>
      <c r="J120">
        <f>$L120/$K120</f>
        <v>9.4638031779170451</v>
      </c>
      <c r="K120">
        <f>$B$2-$B$4*$M120</f>
        <v>0.94510333127698953</v>
      </c>
      <c r="L120">
        <f>SQRT(($B120-$B121)*($B120-$B121)+($C120-$C121)*($C120-$C121))</f>
        <v>8.9442719099991592</v>
      </c>
      <c r="M120">
        <f>M119+$F120*$H120</f>
        <v>1582</v>
      </c>
      <c r="S120">
        <v>168</v>
      </c>
      <c r="T120">
        <v>64</v>
      </c>
      <c r="U120">
        <v>21</v>
      </c>
      <c r="V120">
        <v>167</v>
      </c>
      <c r="W120" s="5">
        <v>1059</v>
      </c>
      <c r="X120" s="5">
        <v>959</v>
      </c>
      <c r="Y120" s="6">
        <f>$E120/$F120</f>
        <v>1.1042752867570387</v>
      </c>
      <c r="AA120">
        <f t="shared" si="7"/>
        <v>0</v>
      </c>
      <c r="AB120">
        <f t="shared" si="6"/>
        <v>16.114903756370111</v>
      </c>
      <c r="AC120">
        <f t="shared" si="8"/>
        <v>0.89496067242442934</v>
      </c>
      <c r="AD120">
        <f t="shared" si="10"/>
        <v>14.422205101855956</v>
      </c>
      <c r="AE120">
        <f t="shared" si="9"/>
        <v>3027</v>
      </c>
    </row>
    <row r="121" spans="1:31" x14ac:dyDescent="0.2">
      <c r="A121">
        <v>169</v>
      </c>
      <c r="B121">
        <v>72</v>
      </c>
      <c r="C121">
        <v>25</v>
      </c>
      <c r="D121">
        <v>168</v>
      </c>
      <c r="E121" s="5">
        <v>2118</v>
      </c>
      <c r="F121" s="5">
        <v>1918</v>
      </c>
      <c r="G121">
        <f>$E121/$F121</f>
        <v>1.1042752867570387</v>
      </c>
      <c r="I121">
        <f>$E121*$H121</f>
        <v>0</v>
      </c>
      <c r="J121">
        <f>$L121/$K121</f>
        <v>8.4646828926004201</v>
      </c>
      <c r="K121">
        <f>$B$2-$B$4*$M121</f>
        <v>0.94510333127698953</v>
      </c>
      <c r="L121">
        <f>SQRT(($B121-$B122)*($B121-$B122)+($C121-$C122)*($C121-$C122))</f>
        <v>8</v>
      </c>
      <c r="M121">
        <f>M120+$F121*$H121</f>
        <v>1582</v>
      </c>
      <c r="S121">
        <v>169</v>
      </c>
      <c r="T121">
        <v>72</v>
      </c>
      <c r="U121">
        <v>25</v>
      </c>
      <c r="V121">
        <v>168</v>
      </c>
      <c r="W121" s="5">
        <v>2118</v>
      </c>
      <c r="X121" s="5">
        <v>1918</v>
      </c>
      <c r="Y121" s="6">
        <f>$E121/$F121</f>
        <v>1.1042752867570387</v>
      </c>
      <c r="AA121">
        <f t="shared" si="7"/>
        <v>0</v>
      </c>
      <c r="AB121">
        <f t="shared" si="6"/>
        <v>9.9940390517600264</v>
      </c>
      <c r="AC121">
        <f t="shared" si="8"/>
        <v>0.89496067242442934</v>
      </c>
      <c r="AD121">
        <f t="shared" si="10"/>
        <v>8.9442719099991592</v>
      </c>
      <c r="AE121">
        <f t="shared" si="9"/>
        <v>3027</v>
      </c>
    </row>
    <row r="122" spans="1:31" x14ac:dyDescent="0.2">
      <c r="A122">
        <v>170</v>
      </c>
      <c r="B122">
        <v>80</v>
      </c>
      <c r="C122">
        <v>25</v>
      </c>
      <c r="D122">
        <v>169</v>
      </c>
      <c r="E122" s="5">
        <v>3177</v>
      </c>
      <c r="F122" s="5">
        <v>2877</v>
      </c>
      <c r="G122">
        <f>$E122/$F122</f>
        <v>1.1042752867570387</v>
      </c>
      <c r="I122">
        <f>$E122*$H122</f>
        <v>0</v>
      </c>
      <c r="J122">
        <f>$L122/$K122</f>
        <v>0</v>
      </c>
      <c r="K122">
        <f>$B$2-$B$4*$M122</f>
        <v>0.94510333127698953</v>
      </c>
      <c r="L122">
        <f>SQRT(($B122-$B123)*($B122-$B123)+($C122-$C123)*($C122-$C123))</f>
        <v>0</v>
      </c>
      <c r="M122">
        <f>M121+$F122*$H122</f>
        <v>1582</v>
      </c>
      <c r="S122">
        <v>170</v>
      </c>
      <c r="T122">
        <v>80</v>
      </c>
      <c r="U122">
        <v>25</v>
      </c>
      <c r="V122">
        <v>169</v>
      </c>
      <c r="W122" s="5">
        <v>3177</v>
      </c>
      <c r="X122" s="5">
        <v>2877</v>
      </c>
      <c r="Y122" s="6">
        <f>$E122/$F122</f>
        <v>1.1042752867570387</v>
      </c>
      <c r="AA122">
        <f t="shared" si="7"/>
        <v>0</v>
      </c>
      <c r="AB122">
        <f t="shared" si="6"/>
        <v>8.9389402758091823</v>
      </c>
      <c r="AC122">
        <f t="shared" si="8"/>
        <v>0.89496067242442934</v>
      </c>
      <c r="AD122">
        <f t="shared" si="10"/>
        <v>8</v>
      </c>
      <c r="AE122">
        <f t="shared" si="9"/>
        <v>3027</v>
      </c>
    </row>
    <row r="123" spans="1:31" x14ac:dyDescent="0.2">
      <c r="A123">
        <v>171</v>
      </c>
      <c r="B123">
        <v>80</v>
      </c>
      <c r="C123">
        <v>25</v>
      </c>
      <c r="D123">
        <v>170</v>
      </c>
      <c r="E123" s="5">
        <v>492</v>
      </c>
      <c r="F123" s="5">
        <v>392</v>
      </c>
      <c r="G123">
        <f>$E123/$F123</f>
        <v>1.2551020408163265</v>
      </c>
      <c r="I123">
        <f>$E123*$H123</f>
        <v>0</v>
      </c>
      <c r="J123">
        <f>$L123/$K123</f>
        <v>16.92936578520084</v>
      </c>
      <c r="K123">
        <f>$B$2-$B$4*$M123</f>
        <v>0.94510333127698953</v>
      </c>
      <c r="L123">
        <f>SQRT(($B123-$B124)*($B123-$B124)+($C123-$C124)*($C123-$C124))</f>
        <v>16</v>
      </c>
      <c r="M123">
        <f>M122+$F123*$H123</f>
        <v>1582</v>
      </c>
      <c r="S123">
        <v>171</v>
      </c>
      <c r="T123">
        <v>80</v>
      </c>
      <c r="U123">
        <v>25</v>
      </c>
      <c r="V123">
        <v>170</v>
      </c>
      <c r="W123" s="5">
        <v>492</v>
      </c>
      <c r="X123" s="5">
        <v>392</v>
      </c>
      <c r="Y123" s="6">
        <f>$E123/$F123</f>
        <v>1.2551020408163265</v>
      </c>
      <c r="AA123">
        <f t="shared" si="7"/>
        <v>0</v>
      </c>
      <c r="AB123">
        <f t="shared" si="6"/>
        <v>0</v>
      </c>
      <c r="AC123">
        <f t="shared" si="8"/>
        <v>0.89496067242442934</v>
      </c>
      <c r="AD123">
        <f t="shared" si="10"/>
        <v>0</v>
      </c>
      <c r="AE123">
        <f t="shared" si="9"/>
        <v>3027</v>
      </c>
    </row>
    <row r="124" spans="1:31" x14ac:dyDescent="0.2">
      <c r="A124">
        <v>172</v>
      </c>
      <c r="B124">
        <v>80</v>
      </c>
      <c r="C124">
        <v>41</v>
      </c>
      <c r="D124">
        <v>171</v>
      </c>
      <c r="E124" s="5">
        <v>492</v>
      </c>
      <c r="F124" s="5">
        <v>392</v>
      </c>
      <c r="G124">
        <f>$E124/$F124</f>
        <v>1.2551020408163265</v>
      </c>
      <c r="I124">
        <f>$E124*$H124</f>
        <v>0</v>
      </c>
      <c r="J124">
        <f>$L124/$K124</f>
        <v>11.970869347903035</v>
      </c>
      <c r="K124">
        <f>$B$2-$B$4*$M124</f>
        <v>0.94510333127698953</v>
      </c>
      <c r="L124">
        <f>SQRT(($B124-$B125)*($B124-$B125)+($C124-$C125)*($C124-$C125))</f>
        <v>11.313708498984761</v>
      </c>
      <c r="M124">
        <f>M123+$F124*$H124</f>
        <v>1582</v>
      </c>
      <c r="S124">
        <v>172</v>
      </c>
      <c r="T124">
        <v>80</v>
      </c>
      <c r="U124">
        <v>41</v>
      </c>
      <c r="V124">
        <v>171</v>
      </c>
      <c r="W124" s="5">
        <v>492</v>
      </c>
      <c r="X124" s="5">
        <v>392</v>
      </c>
      <c r="Y124" s="6">
        <f>$E124/$F124</f>
        <v>1.2551020408163265</v>
      </c>
      <c r="AA124">
        <f t="shared" si="7"/>
        <v>0</v>
      </c>
      <c r="AB124">
        <f t="shared" si="6"/>
        <v>17.877880551618365</v>
      </c>
      <c r="AC124">
        <f t="shared" si="8"/>
        <v>0.89496067242442934</v>
      </c>
      <c r="AD124">
        <f t="shared" si="10"/>
        <v>16</v>
      </c>
      <c r="AE124">
        <f t="shared" si="9"/>
        <v>3027</v>
      </c>
    </row>
    <row r="125" spans="1:31" x14ac:dyDescent="0.2">
      <c r="A125">
        <v>173</v>
      </c>
      <c r="B125">
        <v>88</v>
      </c>
      <c r="C125">
        <v>49</v>
      </c>
      <c r="D125">
        <v>172</v>
      </c>
      <c r="E125" s="5">
        <v>809</v>
      </c>
      <c r="F125" s="5">
        <v>709</v>
      </c>
      <c r="G125">
        <f>$E125/$F125</f>
        <v>1.1410437235543018</v>
      </c>
      <c r="I125">
        <f>$E125*$H125</f>
        <v>0</v>
      </c>
      <c r="J125">
        <f>$L125/$K125</f>
        <v>16.92936578520084</v>
      </c>
      <c r="K125">
        <f>$B$2-$B$4*$M125</f>
        <v>0.94510333127698953</v>
      </c>
      <c r="L125">
        <f>SQRT(($B125-$B126)*($B125-$B126)+($C125-$C126)*($C125-$C126))</f>
        <v>16</v>
      </c>
      <c r="M125">
        <f>M124+$F125*$H125</f>
        <v>1582</v>
      </c>
      <c r="S125">
        <v>173</v>
      </c>
      <c r="T125">
        <v>88</v>
      </c>
      <c r="U125">
        <v>49</v>
      </c>
      <c r="V125">
        <v>172</v>
      </c>
      <c r="W125" s="5">
        <v>809</v>
      </c>
      <c r="X125" s="5">
        <v>709</v>
      </c>
      <c r="Y125" s="6">
        <f>$E125/$F125</f>
        <v>1.1410437235543018</v>
      </c>
      <c r="AA125">
        <f t="shared" si="7"/>
        <v>0</v>
      </c>
      <c r="AB125">
        <f t="shared" si="6"/>
        <v>12.641570571292442</v>
      </c>
      <c r="AC125">
        <f t="shared" si="8"/>
        <v>0.89496067242442934</v>
      </c>
      <c r="AD125">
        <f t="shared" si="10"/>
        <v>11.313708498984761</v>
      </c>
      <c r="AE125">
        <f t="shared" si="9"/>
        <v>3027</v>
      </c>
    </row>
    <row r="126" spans="1:31" x14ac:dyDescent="0.2">
      <c r="A126">
        <v>106</v>
      </c>
      <c r="B126">
        <v>72</v>
      </c>
      <c r="C126">
        <v>49</v>
      </c>
      <c r="D126">
        <v>105</v>
      </c>
      <c r="E126" s="5">
        <v>131</v>
      </c>
      <c r="F126" s="5">
        <v>31</v>
      </c>
      <c r="G126">
        <f>$E126/$F126</f>
        <v>4.225806451612903</v>
      </c>
      <c r="H126" s="2">
        <v>1</v>
      </c>
      <c r="I126">
        <f>$E126*$H126</f>
        <v>131</v>
      </c>
      <c r="J126">
        <f>$L126/$K126</f>
        <v>8.474328447209027</v>
      </c>
      <c r="K126">
        <f>$B$2-$B$4*$M126</f>
        <v>0.94402760641579275</v>
      </c>
      <c r="L126">
        <f>SQRT(($B126-$B127)*($B126-$B127)+($C126-$C127)*($C126-$C127))</f>
        <v>8</v>
      </c>
      <c r="M126">
        <f>M125+$F126*$H126</f>
        <v>1613</v>
      </c>
      <c r="S126">
        <v>106</v>
      </c>
      <c r="T126">
        <v>72</v>
      </c>
      <c r="U126">
        <v>49</v>
      </c>
      <c r="V126">
        <v>105</v>
      </c>
      <c r="W126" s="5">
        <v>131</v>
      </c>
      <c r="X126" s="5">
        <v>31</v>
      </c>
      <c r="Y126" s="6">
        <f>$E126/$F126</f>
        <v>4.225806451612903</v>
      </c>
      <c r="Z126" s="2">
        <f>IF(ISNA(MATCH($D126+1,$P:$P,0)),0,1)</f>
        <v>1</v>
      </c>
      <c r="AA126">
        <f t="shared" si="7"/>
        <v>131</v>
      </c>
      <c r="AB126">
        <f t="shared" si="6"/>
        <v>17.877880551618365</v>
      </c>
      <c r="AC126">
        <f t="shared" si="8"/>
        <v>0.89496067242442934</v>
      </c>
      <c r="AD126">
        <f t="shared" si="10"/>
        <v>16</v>
      </c>
      <c r="AE126">
        <f t="shared" si="9"/>
        <v>3027</v>
      </c>
    </row>
    <row r="127" spans="1:31" x14ac:dyDescent="0.2">
      <c r="A127">
        <v>105</v>
      </c>
      <c r="B127">
        <v>72</v>
      </c>
      <c r="C127">
        <v>41</v>
      </c>
      <c r="D127">
        <v>104</v>
      </c>
      <c r="E127" s="5">
        <v>868</v>
      </c>
      <c r="F127" s="5">
        <v>768</v>
      </c>
      <c r="G127">
        <f>$E127/$F127</f>
        <v>1.1302083333333333</v>
      </c>
      <c r="I127">
        <f>$E127*$H127</f>
        <v>0</v>
      </c>
      <c r="J127">
        <f>$L127/$K127</f>
        <v>8.474328447209027</v>
      </c>
      <c r="K127">
        <f>$B$2-$B$4*$M127</f>
        <v>0.94402760641579275</v>
      </c>
      <c r="L127">
        <f>SQRT(($B127-$B128)*($B127-$B128)+($C127-$C128)*($C127-$C128))</f>
        <v>8</v>
      </c>
      <c r="M127">
        <f>M126+$F127*$H127</f>
        <v>1613</v>
      </c>
      <c r="S127">
        <v>105</v>
      </c>
      <c r="T127">
        <v>72</v>
      </c>
      <c r="U127">
        <v>41</v>
      </c>
      <c r="V127">
        <v>104</v>
      </c>
      <c r="W127" s="5">
        <v>868</v>
      </c>
      <c r="X127" s="5">
        <v>768</v>
      </c>
      <c r="Y127" s="6">
        <f>$E127/$F127</f>
        <v>1.1302083333333333</v>
      </c>
      <c r="AA127">
        <f t="shared" si="7"/>
        <v>0</v>
      </c>
      <c r="AB127">
        <f t="shared" si="6"/>
        <v>8.9282087471385054</v>
      </c>
      <c r="AC127">
        <f t="shared" si="8"/>
        <v>0.89603639728562612</v>
      </c>
      <c r="AD127">
        <f t="shared" si="10"/>
        <v>8</v>
      </c>
      <c r="AE127">
        <f t="shared" si="9"/>
        <v>2996</v>
      </c>
    </row>
    <row r="128" spans="1:31" x14ac:dyDescent="0.2">
      <c r="A128">
        <v>104</v>
      </c>
      <c r="B128">
        <v>64</v>
      </c>
      <c r="C128">
        <v>41</v>
      </c>
      <c r="D128">
        <v>103</v>
      </c>
      <c r="E128" s="5">
        <v>1044</v>
      </c>
      <c r="F128" s="5">
        <v>744</v>
      </c>
      <c r="G128">
        <f>$E128/$F128</f>
        <v>1.403225806451613</v>
      </c>
      <c r="I128">
        <f>$E128*$H128</f>
        <v>0</v>
      </c>
      <c r="J128">
        <f>$L128/$K128</f>
        <v>8.474328447209027</v>
      </c>
      <c r="K128">
        <f>$B$2-$B$4*$M128</f>
        <v>0.94402760641579275</v>
      </c>
      <c r="L128">
        <f>SQRT(($B128-$B129)*($B128-$B129)+($C128-$C129)*($C128-$C129))</f>
        <v>8</v>
      </c>
      <c r="M128">
        <f>M127+$F128*$H128</f>
        <v>1613</v>
      </c>
      <c r="S128">
        <v>104</v>
      </c>
      <c r="T128">
        <v>64</v>
      </c>
      <c r="U128">
        <v>41</v>
      </c>
      <c r="V128">
        <v>103</v>
      </c>
      <c r="W128" s="5">
        <v>1044</v>
      </c>
      <c r="X128" s="5">
        <v>744</v>
      </c>
      <c r="Y128" s="6">
        <f>$E128/$F128</f>
        <v>1.403225806451613</v>
      </c>
      <c r="AA128">
        <f t="shared" si="7"/>
        <v>0</v>
      </c>
      <c r="AB128">
        <f t="shared" si="6"/>
        <v>8.9282087471385054</v>
      </c>
      <c r="AC128">
        <f t="shared" si="8"/>
        <v>0.89603639728562612</v>
      </c>
      <c r="AD128">
        <f t="shared" si="10"/>
        <v>8</v>
      </c>
      <c r="AE128">
        <f t="shared" si="9"/>
        <v>2996</v>
      </c>
    </row>
    <row r="129" spans="1:31" x14ac:dyDescent="0.2">
      <c r="A129">
        <v>103</v>
      </c>
      <c r="B129">
        <v>56</v>
      </c>
      <c r="C129">
        <v>41</v>
      </c>
      <c r="D129">
        <v>102</v>
      </c>
      <c r="E129" s="5">
        <v>696</v>
      </c>
      <c r="F129" s="5">
        <v>496</v>
      </c>
      <c r="G129">
        <f>$E129/$F129</f>
        <v>1.403225806451613</v>
      </c>
      <c r="I129">
        <f>$E129*$H129</f>
        <v>0</v>
      </c>
      <c r="J129">
        <f>$L129/$K129</f>
        <v>8.474328447209027</v>
      </c>
      <c r="K129">
        <f>$B$2-$B$4*$M129</f>
        <v>0.94402760641579275</v>
      </c>
      <c r="L129">
        <f>SQRT(($B129-$B130)*($B129-$B130)+($C129-$C130)*($C129-$C130))</f>
        <v>8</v>
      </c>
      <c r="M129">
        <f>M128+$F129*$H129</f>
        <v>1613</v>
      </c>
      <c r="S129">
        <v>103</v>
      </c>
      <c r="T129">
        <v>56</v>
      </c>
      <c r="U129">
        <v>41</v>
      </c>
      <c r="V129">
        <v>102</v>
      </c>
      <c r="W129" s="5">
        <v>696</v>
      </c>
      <c r="X129" s="5">
        <v>496</v>
      </c>
      <c r="Y129" s="6">
        <f>$E129/$F129</f>
        <v>1.403225806451613</v>
      </c>
      <c r="AA129">
        <f t="shared" si="7"/>
        <v>0</v>
      </c>
      <c r="AB129">
        <f t="shared" si="6"/>
        <v>8.9282087471385054</v>
      </c>
      <c r="AC129">
        <f t="shared" si="8"/>
        <v>0.89603639728562612</v>
      </c>
      <c r="AD129">
        <f t="shared" si="10"/>
        <v>8</v>
      </c>
      <c r="AE129">
        <f t="shared" si="9"/>
        <v>2996</v>
      </c>
    </row>
    <row r="130" spans="1:31" x14ac:dyDescent="0.2">
      <c r="A130">
        <v>102</v>
      </c>
      <c r="B130">
        <v>56</v>
      </c>
      <c r="C130">
        <v>33</v>
      </c>
      <c r="D130">
        <v>101</v>
      </c>
      <c r="E130" s="5">
        <v>348</v>
      </c>
      <c r="F130" s="5">
        <v>248</v>
      </c>
      <c r="G130">
        <f>$E130/$F130</f>
        <v>1.403225806451613</v>
      </c>
      <c r="I130">
        <f>$E130*$H130</f>
        <v>0</v>
      </c>
      <c r="J130">
        <f>$L130/$K130</f>
        <v>8.474328447209027</v>
      </c>
      <c r="K130">
        <f>$B$2-$B$4*$M130</f>
        <v>0.94402760641579275</v>
      </c>
      <c r="L130">
        <f>SQRT(($B130-$B131)*($B130-$B131)+($C130-$C131)*($C130-$C131))</f>
        <v>8</v>
      </c>
      <c r="M130">
        <f>M129+$F130*$H130</f>
        <v>1613</v>
      </c>
      <c r="S130">
        <v>102</v>
      </c>
      <c r="T130">
        <v>56</v>
      </c>
      <c r="U130">
        <v>33</v>
      </c>
      <c r="V130">
        <v>101</v>
      </c>
      <c r="W130" s="5">
        <v>348</v>
      </c>
      <c r="X130" s="5">
        <v>248</v>
      </c>
      <c r="Y130" s="6">
        <f>$E130/$F130</f>
        <v>1.403225806451613</v>
      </c>
      <c r="AA130">
        <f t="shared" si="7"/>
        <v>0</v>
      </c>
      <c r="AB130">
        <f t="shared" si="6"/>
        <v>8.9282087471385054</v>
      </c>
      <c r="AC130">
        <f t="shared" si="8"/>
        <v>0.89603639728562612</v>
      </c>
      <c r="AD130">
        <f t="shared" si="10"/>
        <v>8</v>
      </c>
      <c r="AE130">
        <f t="shared" si="9"/>
        <v>2996</v>
      </c>
    </row>
    <row r="131" spans="1:31" x14ac:dyDescent="0.2">
      <c r="A131">
        <v>101</v>
      </c>
      <c r="B131">
        <v>56</v>
      </c>
      <c r="C131">
        <v>25</v>
      </c>
      <c r="D131">
        <v>100</v>
      </c>
      <c r="E131" s="5">
        <v>680</v>
      </c>
      <c r="F131" s="5">
        <v>480</v>
      </c>
      <c r="G131">
        <f>$E131/$F131</f>
        <v>1.4166666666666667</v>
      </c>
      <c r="I131">
        <f>$E131*$H131</f>
        <v>0</v>
      </c>
      <c r="J131">
        <f>$L131/$K131</f>
        <v>8.474328447209027</v>
      </c>
      <c r="K131">
        <f>$B$2-$B$4*$M131</f>
        <v>0.94402760641579275</v>
      </c>
      <c r="L131">
        <f>SQRT(($B131-$B132)*($B131-$B132)+($C131-$C132)*($C131-$C132))</f>
        <v>8</v>
      </c>
      <c r="M131">
        <f>M130+$F131*$H131</f>
        <v>1613</v>
      </c>
      <c r="S131">
        <v>101</v>
      </c>
      <c r="T131">
        <v>56</v>
      </c>
      <c r="U131">
        <v>25</v>
      </c>
      <c r="V131">
        <v>100</v>
      </c>
      <c r="W131" s="5">
        <v>680</v>
      </c>
      <c r="X131" s="5">
        <v>480</v>
      </c>
      <c r="Y131" s="6">
        <f>$E131/$F131</f>
        <v>1.4166666666666667</v>
      </c>
      <c r="AA131">
        <f t="shared" si="7"/>
        <v>0</v>
      </c>
      <c r="AB131">
        <f t="shared" si="6"/>
        <v>8.9282087471385054</v>
      </c>
      <c r="AC131">
        <f t="shared" si="8"/>
        <v>0.89603639728562612</v>
      </c>
      <c r="AD131">
        <f t="shared" si="10"/>
        <v>8</v>
      </c>
      <c r="AE131">
        <f t="shared" si="9"/>
        <v>2996</v>
      </c>
    </row>
    <row r="132" spans="1:31" x14ac:dyDescent="0.2">
      <c r="A132">
        <v>100</v>
      </c>
      <c r="B132">
        <v>56</v>
      </c>
      <c r="C132">
        <v>17</v>
      </c>
      <c r="D132">
        <v>99</v>
      </c>
      <c r="E132" s="5">
        <v>680</v>
      </c>
      <c r="F132" s="5">
        <v>480</v>
      </c>
      <c r="G132">
        <f>$E132/$F132</f>
        <v>1.4166666666666667</v>
      </c>
      <c r="I132">
        <f>$E132*$H132</f>
        <v>0</v>
      </c>
      <c r="J132">
        <f>$L132/$K132</f>
        <v>8.474328447209027</v>
      </c>
      <c r="K132">
        <f>$B$2-$B$4*$M132</f>
        <v>0.94402760641579275</v>
      </c>
      <c r="L132">
        <f>SQRT(($B132-$B133)*($B132-$B133)+($C132-$C133)*($C132-$C133))</f>
        <v>8</v>
      </c>
      <c r="M132">
        <f>M131+$F132*$H132</f>
        <v>1613</v>
      </c>
      <c r="S132">
        <v>100</v>
      </c>
      <c r="T132">
        <v>56</v>
      </c>
      <c r="U132">
        <v>17</v>
      </c>
      <c r="V132">
        <v>99</v>
      </c>
      <c r="W132" s="5">
        <v>680</v>
      </c>
      <c r="X132" s="5">
        <v>480</v>
      </c>
      <c r="Y132" s="6">
        <f>$E132/$F132</f>
        <v>1.4166666666666667</v>
      </c>
      <c r="AA132">
        <f t="shared" si="7"/>
        <v>0</v>
      </c>
      <c r="AB132">
        <f t="shared" si="6"/>
        <v>8.9282087471385054</v>
      </c>
      <c r="AC132">
        <f t="shared" si="8"/>
        <v>0.89603639728562612</v>
      </c>
      <c r="AD132">
        <f t="shared" si="10"/>
        <v>8</v>
      </c>
      <c r="AE132">
        <f t="shared" si="9"/>
        <v>2996</v>
      </c>
    </row>
    <row r="133" spans="1:31" x14ac:dyDescent="0.2">
      <c r="A133">
        <v>99</v>
      </c>
      <c r="B133">
        <v>56</v>
      </c>
      <c r="C133">
        <v>9</v>
      </c>
      <c r="D133">
        <v>98</v>
      </c>
      <c r="E133" s="5">
        <v>340</v>
      </c>
      <c r="F133" s="5">
        <v>240</v>
      </c>
      <c r="G133">
        <f>$E133/$F133</f>
        <v>1.4166666666666667</v>
      </c>
      <c r="I133">
        <f>$E133*$H133</f>
        <v>0</v>
      </c>
      <c r="J133">
        <f>$L133/$K133</f>
        <v>12.886831887030841</v>
      </c>
      <c r="K133">
        <f>$B$2-$B$4*$M133</f>
        <v>0.94402760641579275</v>
      </c>
      <c r="L133">
        <f>SQRT(($B133-$B134)*($B133-$B134)+($C133-$C134)*($C133-$C134))</f>
        <v>12.165525060596439</v>
      </c>
      <c r="M133">
        <f>M132+$F133*$H133</f>
        <v>1613</v>
      </c>
      <c r="S133">
        <v>99</v>
      </c>
      <c r="T133">
        <v>56</v>
      </c>
      <c r="U133">
        <v>9</v>
      </c>
      <c r="V133">
        <v>98</v>
      </c>
      <c r="W133" s="5">
        <v>340</v>
      </c>
      <c r="X133" s="5">
        <v>240</v>
      </c>
      <c r="Y133" s="6">
        <f>$E133/$F133</f>
        <v>1.4166666666666667</v>
      </c>
      <c r="AA133">
        <f t="shared" si="7"/>
        <v>0</v>
      </c>
      <c r="AB133">
        <f t="shared" si="6"/>
        <v>8.9282087471385054</v>
      </c>
      <c r="AC133">
        <f t="shared" si="8"/>
        <v>0.89603639728562612</v>
      </c>
      <c r="AD133">
        <f t="shared" si="10"/>
        <v>8</v>
      </c>
      <c r="AE133">
        <f t="shared" si="9"/>
        <v>2996</v>
      </c>
    </row>
    <row r="134" spans="1:31" x14ac:dyDescent="0.2">
      <c r="A134">
        <v>98</v>
      </c>
      <c r="B134">
        <v>44</v>
      </c>
      <c r="C134">
        <v>11</v>
      </c>
      <c r="D134">
        <v>97</v>
      </c>
      <c r="E134" s="5">
        <v>2520</v>
      </c>
      <c r="F134" s="5">
        <v>2120</v>
      </c>
      <c r="G134">
        <f>$E134/$F134</f>
        <v>1.1886792452830188</v>
      </c>
      <c r="I134">
        <f>$E134*$H134</f>
        <v>0</v>
      </c>
      <c r="J134">
        <f>$L134/$K134</f>
        <v>14.211880853714719</v>
      </c>
      <c r="K134">
        <f>$B$2-$B$4*$M134</f>
        <v>0.94402760641579275</v>
      </c>
      <c r="L134">
        <f>SQRT(($B134-$B135)*($B134-$B135)+($C134-$C135)*($C134-$C135))</f>
        <v>13.416407864998739</v>
      </c>
      <c r="M134">
        <f>M133+$F134*$H134</f>
        <v>1613</v>
      </c>
      <c r="S134">
        <v>98</v>
      </c>
      <c r="T134">
        <v>44</v>
      </c>
      <c r="U134">
        <v>11</v>
      </c>
      <c r="V134">
        <v>97</v>
      </c>
      <c r="W134" s="5">
        <v>2520</v>
      </c>
      <c r="X134" s="5">
        <v>2120</v>
      </c>
      <c r="Y134" s="6">
        <f>$E134/$F134</f>
        <v>1.1886792452830188</v>
      </c>
      <c r="AA134">
        <f t="shared" si="7"/>
        <v>0</v>
      </c>
      <c r="AB134">
        <f t="shared" si="6"/>
        <v>13.577043407443727</v>
      </c>
      <c r="AC134">
        <f t="shared" si="8"/>
        <v>0.89603639728562612</v>
      </c>
      <c r="AD134">
        <f t="shared" si="10"/>
        <v>12.165525060596439</v>
      </c>
      <c r="AE134">
        <f t="shared" si="9"/>
        <v>2996</v>
      </c>
    </row>
    <row r="135" spans="1:31" x14ac:dyDescent="0.2">
      <c r="A135">
        <v>97</v>
      </c>
      <c r="B135">
        <v>32</v>
      </c>
      <c r="C135">
        <v>17</v>
      </c>
      <c r="D135">
        <v>96</v>
      </c>
      <c r="E135" s="5">
        <v>1260</v>
      </c>
      <c r="F135" s="5">
        <v>1060</v>
      </c>
      <c r="G135">
        <f>$E135/$F135</f>
        <v>1.1886792452830188</v>
      </c>
      <c r="I135">
        <f>$E135*$H135</f>
        <v>0</v>
      </c>
      <c r="J135">
        <f>$L135/$K135</f>
        <v>8.474328447209027</v>
      </c>
      <c r="K135">
        <f>$B$2-$B$4*$M135</f>
        <v>0.94402760641579275</v>
      </c>
      <c r="L135">
        <f>SQRT(($B135-$B136)*($B135-$B136)+($C135-$C136)*($C135-$C136))</f>
        <v>8</v>
      </c>
      <c r="M135">
        <f>M134+$F135*$H135</f>
        <v>1613</v>
      </c>
      <c r="S135">
        <v>97</v>
      </c>
      <c r="T135">
        <v>32</v>
      </c>
      <c r="U135">
        <v>17</v>
      </c>
      <c r="V135">
        <v>96</v>
      </c>
      <c r="W135" s="5">
        <v>1260</v>
      </c>
      <c r="X135" s="5">
        <v>1060</v>
      </c>
      <c r="Y135" s="6">
        <f>$E135/$F135</f>
        <v>1.1886792452830188</v>
      </c>
      <c r="AA135">
        <f t="shared" si="7"/>
        <v>0</v>
      </c>
      <c r="AB135">
        <f t="shared" ref="AB135:AB198" si="11">AD135/AC135</f>
        <v>14.973061256932448</v>
      </c>
      <c r="AC135">
        <f t="shared" si="8"/>
        <v>0.89603639728562612</v>
      </c>
      <c r="AD135">
        <f t="shared" si="10"/>
        <v>13.416407864998739</v>
      </c>
      <c r="AE135">
        <f t="shared" si="9"/>
        <v>2996</v>
      </c>
    </row>
    <row r="136" spans="1:31" x14ac:dyDescent="0.2">
      <c r="A136">
        <v>96</v>
      </c>
      <c r="B136">
        <v>24</v>
      </c>
      <c r="C136">
        <v>17</v>
      </c>
      <c r="D136">
        <v>95</v>
      </c>
      <c r="E136" s="5">
        <v>630</v>
      </c>
      <c r="F136" s="5">
        <v>530</v>
      </c>
      <c r="G136">
        <f>$E136/$F136</f>
        <v>1.1886792452830188</v>
      </c>
      <c r="I136">
        <f>$E136*$H136</f>
        <v>0</v>
      </c>
      <c r="J136">
        <f>$L136/$K136</f>
        <v>8.474328447209027</v>
      </c>
      <c r="K136">
        <f>$B$2-$B$4*$M136</f>
        <v>0.94402760641579275</v>
      </c>
      <c r="L136">
        <f>SQRT(($B136-$B137)*($B136-$B137)+($C136-$C137)*($C136-$C137))</f>
        <v>8</v>
      </c>
      <c r="M136">
        <f>M135+$F136*$H136</f>
        <v>1613</v>
      </c>
      <c r="S136">
        <v>96</v>
      </c>
      <c r="T136">
        <v>24</v>
      </c>
      <c r="U136">
        <v>17</v>
      </c>
      <c r="V136">
        <v>95</v>
      </c>
      <c r="W136" s="5">
        <v>630</v>
      </c>
      <c r="X136" s="5">
        <v>530</v>
      </c>
      <c r="Y136" s="6">
        <f>$E136/$F136</f>
        <v>1.1886792452830188</v>
      </c>
      <c r="AA136">
        <f t="shared" si="7"/>
        <v>0</v>
      </c>
      <c r="AB136">
        <f t="shared" si="11"/>
        <v>8.9282087471385054</v>
      </c>
      <c r="AC136">
        <f t="shared" si="8"/>
        <v>0.89603639728562612</v>
      </c>
      <c r="AD136">
        <f t="shared" si="10"/>
        <v>8</v>
      </c>
      <c r="AE136">
        <f t="shared" si="9"/>
        <v>2996</v>
      </c>
    </row>
    <row r="137" spans="1:31" x14ac:dyDescent="0.2">
      <c r="A137">
        <v>95</v>
      </c>
      <c r="B137">
        <v>16</v>
      </c>
      <c r="C137">
        <v>17</v>
      </c>
      <c r="D137">
        <v>94</v>
      </c>
      <c r="E137" s="5">
        <v>1702</v>
      </c>
      <c r="F137" s="5">
        <v>1502</v>
      </c>
      <c r="G137">
        <f>$E137/$F137</f>
        <v>1.1331557922769639</v>
      </c>
      <c r="I137">
        <f>$E137*$H137</f>
        <v>0</v>
      </c>
      <c r="J137">
        <f>$L137/$K137</f>
        <v>8.474328447209027</v>
      </c>
      <c r="K137">
        <f>$B$2-$B$4*$M137</f>
        <v>0.94402760641579275</v>
      </c>
      <c r="L137">
        <f>SQRT(($B137-$B138)*($B137-$B138)+($C137-$C138)*($C137-$C138))</f>
        <v>8</v>
      </c>
      <c r="M137">
        <f>M136+$F137*$H137</f>
        <v>1613</v>
      </c>
      <c r="S137">
        <v>95</v>
      </c>
      <c r="T137">
        <v>16</v>
      </c>
      <c r="U137">
        <v>17</v>
      </c>
      <c r="V137">
        <v>94</v>
      </c>
      <c r="W137" s="5">
        <v>1702</v>
      </c>
      <c r="X137" s="5">
        <v>1502</v>
      </c>
      <c r="Y137" s="6">
        <f>$E137/$F137</f>
        <v>1.1331557922769639</v>
      </c>
      <c r="AA137">
        <f t="shared" ref="AA137:AA200" si="12">W137*Z137</f>
        <v>0</v>
      </c>
      <c r="AB137">
        <f t="shared" si="11"/>
        <v>8.9282087471385054</v>
      </c>
      <c r="AC137">
        <f t="shared" ref="AC137:AC200" si="13">$B$2-$B$4*AE137</f>
        <v>0.89603639728562612</v>
      </c>
      <c r="AD137">
        <f t="shared" si="10"/>
        <v>8</v>
      </c>
      <c r="AE137">
        <f t="shared" ref="AE137:AE200" si="14">AE138+X137*Z137</f>
        <v>2996</v>
      </c>
    </row>
    <row r="138" spans="1:31" x14ac:dyDescent="0.2">
      <c r="A138">
        <v>94</v>
      </c>
      <c r="B138">
        <v>16</v>
      </c>
      <c r="C138">
        <v>25</v>
      </c>
      <c r="D138">
        <v>93</v>
      </c>
      <c r="E138" s="5">
        <v>3404</v>
      </c>
      <c r="F138" s="5">
        <v>3004</v>
      </c>
      <c r="G138">
        <f>$E138/$F138</f>
        <v>1.1331557922769639</v>
      </c>
      <c r="I138">
        <f>$E138*$H138</f>
        <v>0</v>
      </c>
      <c r="J138">
        <f>$L138/$K138</f>
        <v>8.474328447209027</v>
      </c>
      <c r="K138">
        <f>$B$2-$B$4*$M138</f>
        <v>0.94402760641579275</v>
      </c>
      <c r="L138">
        <f>SQRT(($B138-$B139)*($B138-$B139)+($C138-$C139)*($C138-$C139))</f>
        <v>8</v>
      </c>
      <c r="M138">
        <f>M137+$F138*$H138</f>
        <v>1613</v>
      </c>
      <c r="S138">
        <v>94</v>
      </c>
      <c r="T138">
        <v>16</v>
      </c>
      <c r="U138">
        <v>25</v>
      </c>
      <c r="V138">
        <v>93</v>
      </c>
      <c r="W138" s="5">
        <v>3404</v>
      </c>
      <c r="X138" s="5">
        <v>3004</v>
      </c>
      <c r="Y138" s="6">
        <f>$E138/$F138</f>
        <v>1.1331557922769639</v>
      </c>
      <c r="AA138">
        <f t="shared" si="12"/>
        <v>0</v>
      </c>
      <c r="AB138">
        <f t="shared" si="11"/>
        <v>8.9282087471385054</v>
      </c>
      <c r="AC138">
        <f t="shared" si="13"/>
        <v>0.89603639728562612</v>
      </c>
      <c r="AD138">
        <f t="shared" si="10"/>
        <v>8</v>
      </c>
      <c r="AE138">
        <f t="shared" si="14"/>
        <v>2996</v>
      </c>
    </row>
    <row r="139" spans="1:31" x14ac:dyDescent="0.2">
      <c r="A139">
        <v>93</v>
      </c>
      <c r="B139">
        <v>24</v>
      </c>
      <c r="C139">
        <v>25</v>
      </c>
      <c r="D139">
        <v>92</v>
      </c>
      <c r="E139" s="5">
        <v>1702</v>
      </c>
      <c r="F139" s="5">
        <v>1502</v>
      </c>
      <c r="G139">
        <f>$E139/$F139</f>
        <v>1.1331557922769639</v>
      </c>
      <c r="I139">
        <f>$E139*$H139</f>
        <v>0</v>
      </c>
      <c r="J139">
        <f>$L139/$K139</f>
        <v>8.474328447209027</v>
      </c>
      <c r="K139">
        <f>$B$2-$B$4*$M139</f>
        <v>0.94402760641579275</v>
      </c>
      <c r="L139">
        <f>SQRT(($B139-$B140)*($B139-$B140)+($C139-$C140)*($C139-$C140))</f>
        <v>8</v>
      </c>
      <c r="M139">
        <f>M138+$F139*$H139</f>
        <v>1613</v>
      </c>
      <c r="S139">
        <v>93</v>
      </c>
      <c r="T139">
        <v>24</v>
      </c>
      <c r="U139">
        <v>25</v>
      </c>
      <c r="V139">
        <v>92</v>
      </c>
      <c r="W139" s="5">
        <v>1702</v>
      </c>
      <c r="X139" s="5">
        <v>1502</v>
      </c>
      <c r="Y139" s="6">
        <f>$E139/$F139</f>
        <v>1.1331557922769639</v>
      </c>
      <c r="AA139">
        <f t="shared" si="12"/>
        <v>0</v>
      </c>
      <c r="AB139">
        <f t="shared" si="11"/>
        <v>8.9282087471385054</v>
      </c>
      <c r="AC139">
        <f t="shared" si="13"/>
        <v>0.89603639728562612</v>
      </c>
      <c r="AD139">
        <f t="shared" si="10"/>
        <v>8</v>
      </c>
      <c r="AE139">
        <f t="shared" si="14"/>
        <v>2996</v>
      </c>
    </row>
    <row r="140" spans="1:31" x14ac:dyDescent="0.2">
      <c r="A140">
        <v>92</v>
      </c>
      <c r="B140">
        <v>32</v>
      </c>
      <c r="C140">
        <v>25</v>
      </c>
      <c r="D140">
        <v>91</v>
      </c>
      <c r="E140" s="5">
        <v>851</v>
      </c>
      <c r="F140" s="5">
        <v>751</v>
      </c>
      <c r="G140">
        <f>$E140/$F140</f>
        <v>1.1331557922769639</v>
      </c>
      <c r="I140">
        <f>$E140*$H140</f>
        <v>0</v>
      </c>
      <c r="J140">
        <f>$L140/$K140</f>
        <v>12.886831887030841</v>
      </c>
      <c r="K140">
        <f>$B$2-$B$4*$M140</f>
        <v>0.94402760641579275</v>
      </c>
      <c r="L140">
        <f>SQRT(($B140-$B141)*($B140-$B141)+($C140-$C141)*($C140-$C141))</f>
        <v>12.165525060596439</v>
      </c>
      <c r="M140">
        <f>M139+$F140*$H140</f>
        <v>1613</v>
      </c>
      <c r="S140">
        <v>92</v>
      </c>
      <c r="T140">
        <v>32</v>
      </c>
      <c r="U140">
        <v>25</v>
      </c>
      <c r="V140">
        <v>91</v>
      </c>
      <c r="W140" s="5">
        <v>851</v>
      </c>
      <c r="X140" s="5">
        <v>751</v>
      </c>
      <c r="Y140" s="6">
        <f>$E140/$F140</f>
        <v>1.1331557922769639</v>
      </c>
      <c r="AA140">
        <f t="shared" si="12"/>
        <v>0</v>
      </c>
      <c r="AB140">
        <f t="shared" si="11"/>
        <v>8.9282087471385054</v>
      </c>
      <c r="AC140">
        <f t="shared" si="13"/>
        <v>0.89603639728562612</v>
      </c>
      <c r="AD140">
        <f t="shared" si="10"/>
        <v>8</v>
      </c>
      <c r="AE140">
        <f t="shared" si="14"/>
        <v>2996</v>
      </c>
    </row>
    <row r="141" spans="1:31" x14ac:dyDescent="0.2">
      <c r="A141">
        <v>91</v>
      </c>
      <c r="B141">
        <v>44</v>
      </c>
      <c r="C141">
        <v>27</v>
      </c>
      <c r="D141">
        <v>90</v>
      </c>
      <c r="E141" s="5">
        <v>762</v>
      </c>
      <c r="F141" s="5">
        <v>562</v>
      </c>
      <c r="G141">
        <f>$E141/$F141</f>
        <v>1.3558718861209964</v>
      </c>
      <c r="I141">
        <f>$E141*$H141</f>
        <v>0</v>
      </c>
      <c r="J141">
        <f>$L141/$K141</f>
        <v>8.474328447209027</v>
      </c>
      <c r="K141">
        <f>$B$2-$B$4*$M141</f>
        <v>0.94402760641579275</v>
      </c>
      <c r="L141">
        <f>SQRT(($B141-$B142)*($B141-$B142)+($C141-$C142)*($C141-$C142))</f>
        <v>8</v>
      </c>
      <c r="M141">
        <f>M140+$F141*$H141</f>
        <v>1613</v>
      </c>
      <c r="S141">
        <v>91</v>
      </c>
      <c r="T141">
        <v>44</v>
      </c>
      <c r="U141">
        <v>27</v>
      </c>
      <c r="V141">
        <v>90</v>
      </c>
      <c r="W141" s="5">
        <v>762</v>
      </c>
      <c r="X141" s="5">
        <v>562</v>
      </c>
      <c r="Y141" s="6">
        <f>$E141/$F141</f>
        <v>1.3558718861209964</v>
      </c>
      <c r="AA141">
        <f t="shared" si="12"/>
        <v>0</v>
      </c>
      <c r="AB141">
        <f t="shared" si="11"/>
        <v>13.577043407443727</v>
      </c>
      <c r="AC141">
        <f t="shared" si="13"/>
        <v>0.89603639728562612</v>
      </c>
      <c r="AD141">
        <f t="shared" ref="AD141:AD204" si="15">SQRT(($B141-$B140)*($B141-$B140)+($C141-$C140)*($C141-$C140))</f>
        <v>12.165525060596439</v>
      </c>
      <c r="AE141">
        <f t="shared" si="14"/>
        <v>2996</v>
      </c>
    </row>
    <row r="142" spans="1:31" x14ac:dyDescent="0.2">
      <c r="A142">
        <v>90</v>
      </c>
      <c r="B142">
        <v>44</v>
      </c>
      <c r="C142">
        <v>35</v>
      </c>
      <c r="D142">
        <v>89</v>
      </c>
      <c r="E142" s="5">
        <v>1524</v>
      </c>
      <c r="F142" s="5">
        <v>1124</v>
      </c>
      <c r="G142">
        <f>$E142/$F142</f>
        <v>1.3558718861209964</v>
      </c>
      <c r="I142">
        <f>$E142*$H142</f>
        <v>0</v>
      </c>
      <c r="J142">
        <f>$L142/$K142</f>
        <v>8.474328447209027</v>
      </c>
      <c r="K142">
        <f>$B$2-$B$4*$M142</f>
        <v>0.94402760641579275</v>
      </c>
      <c r="L142">
        <f>SQRT(($B142-$B143)*($B142-$B143)+($C142-$C143)*($C142-$C143))</f>
        <v>8</v>
      </c>
      <c r="M142">
        <f>M141+$F142*$H142</f>
        <v>1613</v>
      </c>
      <c r="S142">
        <v>90</v>
      </c>
      <c r="T142">
        <v>44</v>
      </c>
      <c r="U142">
        <v>35</v>
      </c>
      <c r="V142">
        <v>89</v>
      </c>
      <c r="W142" s="5">
        <v>1524</v>
      </c>
      <c r="X142" s="5">
        <v>1124</v>
      </c>
      <c r="Y142" s="6">
        <f>$E142/$F142</f>
        <v>1.3558718861209964</v>
      </c>
      <c r="AA142">
        <f t="shared" si="12"/>
        <v>0</v>
      </c>
      <c r="AB142">
        <f t="shared" si="11"/>
        <v>8.9282087471385054</v>
      </c>
      <c r="AC142">
        <f t="shared" si="13"/>
        <v>0.89603639728562612</v>
      </c>
      <c r="AD142">
        <f t="shared" si="15"/>
        <v>8</v>
      </c>
      <c r="AE142">
        <f t="shared" si="14"/>
        <v>2996</v>
      </c>
    </row>
    <row r="143" spans="1:31" x14ac:dyDescent="0.2">
      <c r="A143">
        <v>89</v>
      </c>
      <c r="B143">
        <v>44</v>
      </c>
      <c r="C143">
        <v>43</v>
      </c>
      <c r="D143">
        <v>88</v>
      </c>
      <c r="E143" s="5">
        <v>762</v>
      </c>
      <c r="F143" s="5">
        <v>562</v>
      </c>
      <c r="G143">
        <f>$E143/$F143</f>
        <v>1.3558718861209964</v>
      </c>
      <c r="I143">
        <f>$E143*$H143</f>
        <v>0</v>
      </c>
      <c r="J143">
        <f>$L143/$K143</f>
        <v>9.4745872358098122</v>
      </c>
      <c r="K143">
        <f>$B$2-$B$4*$M143</f>
        <v>0.94402760641579275</v>
      </c>
      <c r="L143">
        <f>SQRT(($B143-$B144)*($B143-$B144)+($C143-$C144)*($C143-$C144))</f>
        <v>8.9442719099991592</v>
      </c>
      <c r="M143">
        <f>M142+$F143*$H143</f>
        <v>1613</v>
      </c>
      <c r="S143">
        <v>89</v>
      </c>
      <c r="T143">
        <v>44</v>
      </c>
      <c r="U143">
        <v>43</v>
      </c>
      <c r="V143">
        <v>88</v>
      </c>
      <c r="W143" s="5">
        <v>762</v>
      </c>
      <c r="X143" s="5">
        <v>562</v>
      </c>
      <c r="Y143" s="6">
        <f>$E143/$F143</f>
        <v>1.3558718861209964</v>
      </c>
      <c r="AA143">
        <f t="shared" si="12"/>
        <v>0</v>
      </c>
      <c r="AB143">
        <f t="shared" si="11"/>
        <v>8.9282087471385054</v>
      </c>
      <c r="AC143">
        <f t="shared" si="13"/>
        <v>0.89603639728562612</v>
      </c>
      <c r="AD143">
        <f t="shared" si="15"/>
        <v>8</v>
      </c>
      <c r="AE143">
        <f t="shared" si="14"/>
        <v>2996</v>
      </c>
    </row>
    <row r="144" spans="1:31" x14ac:dyDescent="0.2">
      <c r="A144">
        <v>88</v>
      </c>
      <c r="B144">
        <v>40</v>
      </c>
      <c r="C144">
        <v>51</v>
      </c>
      <c r="D144">
        <v>87</v>
      </c>
      <c r="E144" s="5">
        <v>381</v>
      </c>
      <c r="F144" s="5">
        <v>281</v>
      </c>
      <c r="G144">
        <f>$E144/$F144</f>
        <v>1.3558718861209964</v>
      </c>
      <c r="I144">
        <f>$E144*$H144</f>
        <v>0</v>
      </c>
      <c r="J144">
        <f>$L144/$K144</f>
        <v>8.474328447209027</v>
      </c>
      <c r="K144">
        <f>$B$2-$B$4*$M144</f>
        <v>0.94402760641579275</v>
      </c>
      <c r="L144">
        <f>SQRT(($B144-$B145)*($B144-$B145)+($C144-$C145)*($C144-$C145))</f>
        <v>8</v>
      </c>
      <c r="M144">
        <f>M143+$F144*$H144</f>
        <v>1613</v>
      </c>
      <c r="S144">
        <v>88</v>
      </c>
      <c r="T144">
        <v>40</v>
      </c>
      <c r="U144">
        <v>51</v>
      </c>
      <c r="V144">
        <v>87</v>
      </c>
      <c r="W144" s="5">
        <v>381</v>
      </c>
      <c r="X144" s="5">
        <v>281</v>
      </c>
      <c r="Y144" s="6">
        <f>$E144/$F144</f>
        <v>1.3558718861209964</v>
      </c>
      <c r="AA144">
        <f t="shared" si="12"/>
        <v>0</v>
      </c>
      <c r="AB144">
        <f t="shared" si="11"/>
        <v>9.9820408379549654</v>
      </c>
      <c r="AC144">
        <f t="shared" si="13"/>
        <v>0.89603639728562612</v>
      </c>
      <c r="AD144">
        <f t="shared" si="15"/>
        <v>8.9442719099991592</v>
      </c>
      <c r="AE144">
        <f t="shared" si="14"/>
        <v>2996</v>
      </c>
    </row>
    <row r="145" spans="1:31" x14ac:dyDescent="0.2">
      <c r="A145">
        <v>108</v>
      </c>
      <c r="B145">
        <v>48</v>
      </c>
      <c r="C145">
        <v>51</v>
      </c>
      <c r="D145">
        <v>107</v>
      </c>
      <c r="E145" s="5">
        <v>131</v>
      </c>
      <c r="F145" s="5">
        <v>31</v>
      </c>
      <c r="G145">
        <f>$E145/$F145</f>
        <v>4.225806451612903</v>
      </c>
      <c r="H145" s="2">
        <v>1</v>
      </c>
      <c r="I145">
        <f>$E145*$H145</f>
        <v>131</v>
      </c>
      <c r="J145">
        <f>$L145/$K145</f>
        <v>8.7451029183379099</v>
      </c>
      <c r="K145">
        <f>$B$2-$B$4*$M145</f>
        <v>0.94295188155459597</v>
      </c>
      <c r="L145">
        <f>SQRT(($B145-$B146)*($B145-$B146)+($C145-$C146)*($C145-$C146))</f>
        <v>8.2462112512353212</v>
      </c>
      <c r="M145">
        <f>M144+$F145*$H145</f>
        <v>1644</v>
      </c>
      <c r="S145">
        <v>108</v>
      </c>
      <c r="T145">
        <v>48</v>
      </c>
      <c r="U145">
        <v>51</v>
      </c>
      <c r="V145">
        <v>107</v>
      </c>
      <c r="W145" s="5">
        <v>131</v>
      </c>
      <c r="X145" s="5">
        <v>31</v>
      </c>
      <c r="Y145" s="6">
        <f>$E145/$F145</f>
        <v>4.225806451612903</v>
      </c>
      <c r="Z145" s="2">
        <f>IF(ISNA(MATCH($D145+1,$P:$P,0)),0,1)</f>
        <v>1</v>
      </c>
      <c r="AA145">
        <f t="shared" si="12"/>
        <v>131</v>
      </c>
      <c r="AB145">
        <f t="shared" si="11"/>
        <v>8.9282087471385054</v>
      </c>
      <c r="AC145">
        <f t="shared" si="13"/>
        <v>0.89603639728562612</v>
      </c>
      <c r="AD145">
        <f t="shared" si="15"/>
        <v>8</v>
      </c>
      <c r="AE145">
        <f t="shared" si="14"/>
        <v>2996</v>
      </c>
    </row>
    <row r="146" spans="1:31" x14ac:dyDescent="0.2">
      <c r="A146">
        <v>107</v>
      </c>
      <c r="B146">
        <v>56</v>
      </c>
      <c r="C146">
        <v>49</v>
      </c>
      <c r="D146">
        <v>106</v>
      </c>
      <c r="E146" s="5">
        <v>262</v>
      </c>
      <c r="F146" s="5">
        <v>62</v>
      </c>
      <c r="G146">
        <f>$E146/$F146</f>
        <v>4.225806451612903</v>
      </c>
      <c r="H146" s="2">
        <v>1</v>
      </c>
      <c r="I146">
        <f>$E146*$H146</f>
        <v>262</v>
      </c>
      <c r="J146">
        <f>$L146/$K146</f>
        <v>8.5033974574395721</v>
      </c>
      <c r="K146">
        <f>$B$2-$B$4*$M146</f>
        <v>0.9408004318322023</v>
      </c>
      <c r="L146">
        <f>SQRT(($B146-$B147)*($B146-$B147)+($C146-$C147)*($C146-$C147))</f>
        <v>8</v>
      </c>
      <c r="M146">
        <f>M145+$F146*$H146</f>
        <v>1706</v>
      </c>
      <c r="S146">
        <v>107</v>
      </c>
      <c r="T146">
        <v>56</v>
      </c>
      <c r="U146">
        <v>49</v>
      </c>
      <c r="V146">
        <v>106</v>
      </c>
      <c r="W146" s="5">
        <v>262</v>
      </c>
      <c r="X146" s="5">
        <v>62</v>
      </c>
      <c r="Y146" s="6">
        <f>$E146/$F146</f>
        <v>4.225806451612903</v>
      </c>
      <c r="Z146" s="2">
        <f>IF(ISNA(MATCH($D146+1,$P:$P,0)),0,1)</f>
        <v>1</v>
      </c>
      <c r="AA146">
        <f t="shared" si="12"/>
        <v>262</v>
      </c>
      <c r="AB146">
        <f t="shared" si="11"/>
        <v>9.1919516498136566</v>
      </c>
      <c r="AC146">
        <f t="shared" si="13"/>
        <v>0.89711212214682301</v>
      </c>
      <c r="AD146">
        <f t="shared" si="15"/>
        <v>8.2462112512353212</v>
      </c>
      <c r="AE146">
        <f t="shared" si="14"/>
        <v>2965</v>
      </c>
    </row>
    <row r="147" spans="1:31" x14ac:dyDescent="0.2">
      <c r="A147">
        <v>109</v>
      </c>
      <c r="B147">
        <v>56</v>
      </c>
      <c r="C147">
        <v>57</v>
      </c>
      <c r="D147">
        <v>108</v>
      </c>
      <c r="E147" s="5">
        <v>713</v>
      </c>
      <c r="F147" s="5">
        <v>613</v>
      </c>
      <c r="G147">
        <f>$E147/$F147</f>
        <v>1.1631321370309951</v>
      </c>
      <c r="I147">
        <f>$E147*$H147</f>
        <v>0</v>
      </c>
      <c r="J147">
        <f>$L147/$K147</f>
        <v>10.629246821799464</v>
      </c>
      <c r="K147">
        <f>$B$2-$B$4*$M147</f>
        <v>0.9408004318322023</v>
      </c>
      <c r="L147">
        <f>SQRT(($B147-$B148)*($B147-$B148)+($C147-$C148)*($C147-$C148))</f>
        <v>10</v>
      </c>
      <c r="M147">
        <f>M146+$F147*$H147</f>
        <v>1706</v>
      </c>
      <c r="S147">
        <v>109</v>
      </c>
      <c r="T147">
        <v>56</v>
      </c>
      <c r="U147">
        <v>57</v>
      </c>
      <c r="V147">
        <v>108</v>
      </c>
      <c r="W147" s="5">
        <v>713</v>
      </c>
      <c r="X147" s="5">
        <v>613</v>
      </c>
      <c r="Y147" s="6">
        <f>$E147/$F147</f>
        <v>1.1631321370309951</v>
      </c>
      <c r="AA147">
        <f t="shared" si="12"/>
        <v>0</v>
      </c>
      <c r="AB147">
        <f t="shared" si="11"/>
        <v>8.8961682094729309</v>
      </c>
      <c r="AC147">
        <f t="shared" si="13"/>
        <v>0.89926357186921657</v>
      </c>
      <c r="AD147">
        <f t="shared" si="15"/>
        <v>8</v>
      </c>
      <c r="AE147">
        <f t="shared" si="14"/>
        <v>2903</v>
      </c>
    </row>
    <row r="148" spans="1:31" x14ac:dyDescent="0.2">
      <c r="A148">
        <v>111</v>
      </c>
      <c r="B148">
        <v>48</v>
      </c>
      <c r="C148">
        <v>63</v>
      </c>
      <c r="D148">
        <v>110</v>
      </c>
      <c r="E148" s="5">
        <v>2852</v>
      </c>
      <c r="F148" s="5">
        <v>2452</v>
      </c>
      <c r="G148">
        <f>$E148/$F148</f>
        <v>1.1631321370309951</v>
      </c>
      <c r="I148">
        <f>$E148*$H148</f>
        <v>0</v>
      </c>
      <c r="J148">
        <f>$L148/$K148</f>
        <v>8.7651014734080022</v>
      </c>
      <c r="K148">
        <f>$B$2-$B$4*$M148</f>
        <v>0.9408004318322023</v>
      </c>
      <c r="L148">
        <f>SQRT(($B148-$B149)*($B148-$B149)+($C148-$C149)*($C148-$C149))</f>
        <v>8.2462112512353212</v>
      </c>
      <c r="M148">
        <f>M147+$F148*$H148</f>
        <v>1706</v>
      </c>
      <c r="S148">
        <v>111</v>
      </c>
      <c r="T148">
        <v>48</v>
      </c>
      <c r="U148">
        <v>63</v>
      </c>
      <c r="V148">
        <v>110</v>
      </c>
      <c r="W148" s="5">
        <v>2852</v>
      </c>
      <c r="X148" s="5">
        <v>2452</v>
      </c>
      <c r="Y148" s="6">
        <f>$E148/$F148</f>
        <v>1.1631321370309951</v>
      </c>
      <c r="AA148">
        <f t="shared" si="12"/>
        <v>0</v>
      </c>
      <c r="AB148">
        <f t="shared" si="11"/>
        <v>11.120210261841162</v>
      </c>
      <c r="AC148">
        <f t="shared" si="13"/>
        <v>0.89926357186921657</v>
      </c>
      <c r="AD148">
        <f t="shared" si="15"/>
        <v>10</v>
      </c>
      <c r="AE148">
        <f t="shared" si="14"/>
        <v>2903</v>
      </c>
    </row>
    <row r="149" spans="1:31" x14ac:dyDescent="0.2">
      <c r="A149">
        <v>110</v>
      </c>
      <c r="B149">
        <v>56</v>
      </c>
      <c r="C149">
        <v>65</v>
      </c>
      <c r="D149">
        <v>109</v>
      </c>
      <c r="E149" s="5">
        <v>1426</v>
      </c>
      <c r="F149" s="5">
        <v>1226</v>
      </c>
      <c r="G149">
        <f>$E149/$F149</f>
        <v>1.1631321370309951</v>
      </c>
      <c r="I149">
        <f>$E149*$H149</f>
        <v>0</v>
      </c>
      <c r="J149">
        <f>$L149/$K149</f>
        <v>8.5033974574395721</v>
      </c>
      <c r="K149">
        <f>$B$2-$B$4*$M149</f>
        <v>0.9408004318322023</v>
      </c>
      <c r="L149">
        <f>SQRT(($B149-$B150)*($B149-$B150)+($C149-$C150)*($C149-$C150))</f>
        <v>8</v>
      </c>
      <c r="M149">
        <f>M148+$F149*$H149</f>
        <v>1706</v>
      </c>
      <c r="S149">
        <v>110</v>
      </c>
      <c r="T149">
        <v>56</v>
      </c>
      <c r="U149">
        <v>65</v>
      </c>
      <c r="V149">
        <v>109</v>
      </c>
      <c r="W149" s="5">
        <v>1426</v>
      </c>
      <c r="X149" s="5">
        <v>1226</v>
      </c>
      <c r="Y149" s="6">
        <f>$E149/$F149</f>
        <v>1.1631321370309951</v>
      </c>
      <c r="AA149">
        <f t="shared" si="12"/>
        <v>0</v>
      </c>
      <c r="AB149">
        <f t="shared" si="11"/>
        <v>9.1699602977297072</v>
      </c>
      <c r="AC149">
        <f t="shared" si="13"/>
        <v>0.89926357186921657</v>
      </c>
      <c r="AD149">
        <f t="shared" si="15"/>
        <v>8.2462112512353212</v>
      </c>
      <c r="AE149">
        <f t="shared" si="14"/>
        <v>2903</v>
      </c>
    </row>
    <row r="150" spans="1:31" x14ac:dyDescent="0.2">
      <c r="A150">
        <v>113</v>
      </c>
      <c r="B150">
        <v>56</v>
      </c>
      <c r="C150">
        <v>73</v>
      </c>
      <c r="D150">
        <v>112</v>
      </c>
      <c r="E150" s="5">
        <v>981</v>
      </c>
      <c r="F150" s="5">
        <v>881</v>
      </c>
      <c r="G150">
        <f>$E150/$F150</f>
        <v>1.1135073779795688</v>
      </c>
      <c r="I150">
        <f>$E150*$H150</f>
        <v>0</v>
      </c>
      <c r="J150">
        <f>$L150/$K150</f>
        <v>8.5033974574395721</v>
      </c>
      <c r="K150">
        <f>$B$2-$B$4*$M150</f>
        <v>0.9408004318322023</v>
      </c>
      <c r="L150">
        <f>SQRT(($B150-$B151)*($B150-$B151)+($C150-$C151)*($C150-$C151))</f>
        <v>8</v>
      </c>
      <c r="M150">
        <f>M149+$F150*$H150</f>
        <v>1706</v>
      </c>
      <c r="S150">
        <v>113</v>
      </c>
      <c r="T150">
        <v>56</v>
      </c>
      <c r="U150">
        <v>73</v>
      </c>
      <c r="V150">
        <v>112</v>
      </c>
      <c r="W150" s="5">
        <v>981</v>
      </c>
      <c r="X150" s="5">
        <v>881</v>
      </c>
      <c r="Y150" s="6">
        <f>$E150/$F150</f>
        <v>1.1135073779795688</v>
      </c>
      <c r="AA150">
        <f t="shared" si="12"/>
        <v>0</v>
      </c>
      <c r="AB150">
        <f t="shared" si="11"/>
        <v>8.8961682094729309</v>
      </c>
      <c r="AC150">
        <f t="shared" si="13"/>
        <v>0.89926357186921657</v>
      </c>
      <c r="AD150">
        <f t="shared" si="15"/>
        <v>8</v>
      </c>
      <c r="AE150">
        <f t="shared" si="14"/>
        <v>2903</v>
      </c>
    </row>
    <row r="151" spans="1:31" x14ac:dyDescent="0.2">
      <c r="A151">
        <v>112</v>
      </c>
      <c r="B151">
        <v>48</v>
      </c>
      <c r="C151">
        <v>73</v>
      </c>
      <c r="D151">
        <v>111</v>
      </c>
      <c r="E151" s="5">
        <v>713</v>
      </c>
      <c r="F151" s="5">
        <v>613</v>
      </c>
      <c r="G151">
        <f>$E151/$F151</f>
        <v>1.1631321370309951</v>
      </c>
      <c r="I151">
        <f>$E151*$H151</f>
        <v>0</v>
      </c>
      <c r="J151">
        <f>$L151/$K151</f>
        <v>8.5033974574395721</v>
      </c>
      <c r="K151">
        <f>$B$2-$B$4*$M151</f>
        <v>0.9408004318322023</v>
      </c>
      <c r="L151">
        <f>SQRT(($B151-$B152)*($B151-$B152)+($C151-$C152)*($C151-$C152))</f>
        <v>8</v>
      </c>
      <c r="M151">
        <f>M150+$F151*$H151</f>
        <v>1706</v>
      </c>
      <c r="S151">
        <v>112</v>
      </c>
      <c r="T151">
        <v>48</v>
      </c>
      <c r="U151">
        <v>73</v>
      </c>
      <c r="V151">
        <v>111</v>
      </c>
      <c r="W151" s="5">
        <v>713</v>
      </c>
      <c r="X151" s="5">
        <v>613</v>
      </c>
      <c r="Y151" s="6">
        <f>$E151/$F151</f>
        <v>1.1631321370309951</v>
      </c>
      <c r="AA151">
        <f t="shared" si="12"/>
        <v>0</v>
      </c>
      <c r="AB151">
        <f t="shared" si="11"/>
        <v>8.8961682094729309</v>
      </c>
      <c r="AC151">
        <f t="shared" si="13"/>
        <v>0.89926357186921657</v>
      </c>
      <c r="AD151">
        <f t="shared" si="15"/>
        <v>8</v>
      </c>
      <c r="AE151">
        <f t="shared" si="14"/>
        <v>2903</v>
      </c>
    </row>
    <row r="152" spans="1:31" x14ac:dyDescent="0.2">
      <c r="A152">
        <v>86</v>
      </c>
      <c r="B152">
        <v>40</v>
      </c>
      <c r="C152">
        <v>73</v>
      </c>
      <c r="D152">
        <v>85</v>
      </c>
      <c r="E152" s="5">
        <v>804</v>
      </c>
      <c r="F152" s="5">
        <v>404</v>
      </c>
      <c r="G152">
        <f>$E152/$F152</f>
        <v>1.9900990099009901</v>
      </c>
      <c r="H152" s="2">
        <v>1</v>
      </c>
      <c r="I152">
        <f>$E152*$H152</f>
        <v>804</v>
      </c>
      <c r="J152">
        <f>$L152/$K152</f>
        <v>8.6320256271581322</v>
      </c>
      <c r="K152">
        <f>$B$2-$B$4*$M152</f>
        <v>0.92678130783466994</v>
      </c>
      <c r="L152">
        <f>SQRT(($B152-$B153)*($B152-$B153)+($C152-$C153)*($C152-$C153))</f>
        <v>8</v>
      </c>
      <c r="M152">
        <f>M151+$F152*$H152</f>
        <v>2110</v>
      </c>
      <c r="S152">
        <v>86</v>
      </c>
      <c r="T152">
        <v>40</v>
      </c>
      <c r="U152">
        <v>73</v>
      </c>
      <c r="V152">
        <v>85</v>
      </c>
      <c r="W152" s="5">
        <v>804</v>
      </c>
      <c r="X152" s="5">
        <v>404</v>
      </c>
      <c r="Y152" s="6">
        <f>$E152/$F152</f>
        <v>1.9900990099009901</v>
      </c>
      <c r="Z152" s="2">
        <v>1</v>
      </c>
      <c r="AA152">
        <f t="shared" si="12"/>
        <v>804</v>
      </c>
      <c r="AB152">
        <f t="shared" si="11"/>
        <v>8.8961682094729309</v>
      </c>
      <c r="AC152">
        <f t="shared" si="13"/>
        <v>0.89926357186921657</v>
      </c>
      <c r="AD152">
        <f t="shared" si="15"/>
        <v>8</v>
      </c>
      <c r="AE152">
        <f t="shared" si="14"/>
        <v>2903</v>
      </c>
    </row>
    <row r="153" spans="1:31" x14ac:dyDescent="0.2">
      <c r="A153">
        <v>83</v>
      </c>
      <c r="B153">
        <v>32</v>
      </c>
      <c r="C153">
        <v>73</v>
      </c>
      <c r="D153">
        <v>82</v>
      </c>
      <c r="E153" s="5">
        <v>1037</v>
      </c>
      <c r="F153" s="5">
        <v>937</v>
      </c>
      <c r="G153">
        <f>$E153/$F153</f>
        <v>1.1067235859124867</v>
      </c>
      <c r="I153">
        <f>$E153*$H153</f>
        <v>0</v>
      </c>
      <c r="J153">
        <f>$L153/$K153</f>
        <v>8.6320256271581322</v>
      </c>
      <c r="K153">
        <f>$B$2-$B$4*$M153</f>
        <v>0.92678130783466994</v>
      </c>
      <c r="L153">
        <f>SQRT(($B153-$B154)*($B153-$B154)+($C153-$C154)*($C153-$C154))</f>
        <v>8</v>
      </c>
      <c r="M153">
        <f>M152+$F153*$H153</f>
        <v>2110</v>
      </c>
      <c r="S153">
        <v>83</v>
      </c>
      <c r="T153">
        <v>32</v>
      </c>
      <c r="U153">
        <v>73</v>
      </c>
      <c r="V153">
        <v>82</v>
      </c>
      <c r="W153" s="5">
        <v>1037</v>
      </c>
      <c r="X153" s="5">
        <v>937</v>
      </c>
      <c r="Y153" s="6">
        <f>$E153/$F153</f>
        <v>1.1067235859124867</v>
      </c>
      <c r="AA153">
        <f t="shared" si="12"/>
        <v>0</v>
      </c>
      <c r="AB153">
        <f t="shared" si="11"/>
        <v>8.7596097420937316</v>
      </c>
      <c r="AC153">
        <f t="shared" si="13"/>
        <v>0.91328269586674893</v>
      </c>
      <c r="AD153">
        <f t="shared" si="15"/>
        <v>8</v>
      </c>
      <c r="AE153">
        <f t="shared" si="14"/>
        <v>2499</v>
      </c>
    </row>
    <row r="154" spans="1:31" x14ac:dyDescent="0.2">
      <c r="A154">
        <v>82</v>
      </c>
      <c r="B154">
        <v>32</v>
      </c>
      <c r="C154">
        <v>65</v>
      </c>
      <c r="D154">
        <v>81</v>
      </c>
      <c r="E154" s="5">
        <v>4148</v>
      </c>
      <c r="F154" s="5">
        <v>3748</v>
      </c>
      <c r="G154">
        <f>$E154/$F154</f>
        <v>1.1067235859124867</v>
      </c>
      <c r="I154">
        <f>$E154*$H154</f>
        <v>0</v>
      </c>
      <c r="J154">
        <f>$L154/$K154</f>
        <v>8.8976883559528765</v>
      </c>
      <c r="K154">
        <f>$B$2-$B$4*$M154</f>
        <v>0.92678130783466994</v>
      </c>
      <c r="L154">
        <f>SQRT(($B154-$B155)*($B154-$B155)+($C154-$C155)*($C154-$C155))</f>
        <v>8.2462112512353212</v>
      </c>
      <c r="M154">
        <f>M153+$F154*$H154</f>
        <v>2110</v>
      </c>
      <c r="S154">
        <v>82</v>
      </c>
      <c r="T154">
        <v>32</v>
      </c>
      <c r="U154">
        <v>65</v>
      </c>
      <c r="V154">
        <v>81</v>
      </c>
      <c r="W154" s="5">
        <v>4148</v>
      </c>
      <c r="X154" s="5">
        <v>3748</v>
      </c>
      <c r="Y154" s="6">
        <f>$E154/$F154</f>
        <v>1.1067235859124867</v>
      </c>
      <c r="AA154">
        <f t="shared" si="12"/>
        <v>0</v>
      </c>
      <c r="AB154">
        <f t="shared" si="11"/>
        <v>8.7596097420937316</v>
      </c>
      <c r="AC154">
        <f t="shared" si="13"/>
        <v>0.91328269586674893</v>
      </c>
      <c r="AD154">
        <f t="shared" si="15"/>
        <v>8</v>
      </c>
      <c r="AE154">
        <f t="shared" si="14"/>
        <v>2499</v>
      </c>
    </row>
    <row r="155" spans="1:31" x14ac:dyDescent="0.2">
      <c r="A155">
        <v>87</v>
      </c>
      <c r="B155">
        <v>40</v>
      </c>
      <c r="C155">
        <v>63</v>
      </c>
      <c r="D155">
        <v>86</v>
      </c>
      <c r="E155" s="5">
        <v>402</v>
      </c>
      <c r="F155" s="5">
        <v>202</v>
      </c>
      <c r="G155">
        <f>$E155/$F155</f>
        <v>1.9900990099009901</v>
      </c>
      <c r="H155" s="2">
        <v>1</v>
      </c>
      <c r="I155">
        <f>$E155*$H155</f>
        <v>402</v>
      </c>
      <c r="J155">
        <f>$L155/$K155</f>
        <v>10.872262651329688</v>
      </c>
      <c r="K155">
        <f>$B$2-$B$4*$M155</f>
        <v>0.91977174583590382</v>
      </c>
      <c r="L155">
        <f>SQRT(($B155-$B156)*($B155-$B156)+($C155-$C156)*($C155-$C156))</f>
        <v>10</v>
      </c>
      <c r="M155">
        <f>M154+$F155*$H155</f>
        <v>2312</v>
      </c>
      <c r="S155">
        <v>87</v>
      </c>
      <c r="T155">
        <v>40</v>
      </c>
      <c r="U155">
        <v>63</v>
      </c>
      <c r="V155">
        <v>86</v>
      </c>
      <c r="W155" s="5">
        <v>402</v>
      </c>
      <c r="X155" s="5">
        <v>202</v>
      </c>
      <c r="Y155" s="6">
        <f>$E155/$F155</f>
        <v>1.9900990099009901</v>
      </c>
      <c r="Z155" s="2">
        <v>1</v>
      </c>
      <c r="AA155">
        <f t="shared" si="12"/>
        <v>402</v>
      </c>
      <c r="AB155">
        <f t="shared" si="11"/>
        <v>9.0291990514604823</v>
      </c>
      <c r="AC155">
        <f t="shared" si="13"/>
        <v>0.91328269586674893</v>
      </c>
      <c r="AD155">
        <f t="shared" si="15"/>
        <v>8.2462112512353212</v>
      </c>
      <c r="AE155">
        <f t="shared" si="14"/>
        <v>2499</v>
      </c>
    </row>
    <row r="156" spans="1:31" x14ac:dyDescent="0.2">
      <c r="A156">
        <v>81</v>
      </c>
      <c r="B156">
        <v>32</v>
      </c>
      <c r="C156">
        <v>57</v>
      </c>
      <c r="D156">
        <v>80</v>
      </c>
      <c r="E156" s="5">
        <v>2074</v>
      </c>
      <c r="F156" s="5">
        <v>1874</v>
      </c>
      <c r="G156">
        <f>$E156/$F156</f>
        <v>1.1067235859124867</v>
      </c>
      <c r="I156">
        <f>$E156*$H156</f>
        <v>0</v>
      </c>
      <c r="J156">
        <f>$L156/$K156</f>
        <v>8.6978101210637515</v>
      </c>
      <c r="K156">
        <f>$B$2-$B$4*$M156</f>
        <v>0.91977174583590382</v>
      </c>
      <c r="L156">
        <f>SQRT(($B156-$B157)*($B156-$B157)+($C156-$C157)*($C156-$C157))</f>
        <v>8</v>
      </c>
      <c r="M156">
        <f>M155+$F156*$H156</f>
        <v>2312</v>
      </c>
      <c r="S156">
        <v>81</v>
      </c>
      <c r="T156">
        <v>32</v>
      </c>
      <c r="U156">
        <v>57</v>
      </c>
      <c r="V156">
        <v>80</v>
      </c>
      <c r="W156" s="5">
        <v>2074</v>
      </c>
      <c r="X156" s="5">
        <v>1874</v>
      </c>
      <c r="Y156" s="6">
        <f>$E156/$F156</f>
        <v>1.1067235859124867</v>
      </c>
      <c r="AA156">
        <f t="shared" si="12"/>
        <v>0</v>
      </c>
      <c r="AB156">
        <f t="shared" si="11"/>
        <v>10.866113361850456</v>
      </c>
      <c r="AC156">
        <f t="shared" si="13"/>
        <v>0.92029225786551516</v>
      </c>
      <c r="AD156">
        <f t="shared" si="15"/>
        <v>10</v>
      </c>
      <c r="AE156">
        <f t="shared" si="14"/>
        <v>2297</v>
      </c>
    </row>
    <row r="157" spans="1:31" x14ac:dyDescent="0.2">
      <c r="A157">
        <v>80</v>
      </c>
      <c r="B157">
        <v>32</v>
      </c>
      <c r="C157">
        <v>49</v>
      </c>
      <c r="D157">
        <v>79</v>
      </c>
      <c r="E157" s="5">
        <v>1037</v>
      </c>
      <c r="F157" s="5">
        <v>937</v>
      </c>
      <c r="G157">
        <f>$E157/$F157</f>
        <v>1.1067235859124867</v>
      </c>
      <c r="I157">
        <f>$E157*$H157</f>
        <v>0</v>
      </c>
      <c r="J157">
        <f>$L157/$K157</f>
        <v>8.6978101210637515</v>
      </c>
      <c r="K157">
        <f>$B$2-$B$4*$M157</f>
        <v>0.91977174583590382</v>
      </c>
      <c r="L157">
        <f>SQRT(($B157-$B158)*($B157-$B158)+($C157-$C158)*($C157-$C158))</f>
        <v>8</v>
      </c>
      <c r="M157">
        <f>M156+$F157*$H157</f>
        <v>2312</v>
      </c>
      <c r="S157">
        <v>80</v>
      </c>
      <c r="T157">
        <v>32</v>
      </c>
      <c r="U157">
        <v>49</v>
      </c>
      <c r="V157">
        <v>79</v>
      </c>
      <c r="W157" s="5">
        <v>1037</v>
      </c>
      <c r="X157" s="5">
        <v>937</v>
      </c>
      <c r="Y157" s="6">
        <f>$E157/$F157</f>
        <v>1.1067235859124867</v>
      </c>
      <c r="AA157">
        <f t="shared" si="12"/>
        <v>0</v>
      </c>
      <c r="AB157">
        <f t="shared" si="11"/>
        <v>8.6928906894803646</v>
      </c>
      <c r="AC157">
        <f t="shared" si="13"/>
        <v>0.92029225786551516</v>
      </c>
      <c r="AD157">
        <f t="shared" si="15"/>
        <v>8</v>
      </c>
      <c r="AE157">
        <f t="shared" si="14"/>
        <v>2297</v>
      </c>
    </row>
    <row r="158" spans="1:31" x14ac:dyDescent="0.2">
      <c r="A158">
        <v>79</v>
      </c>
      <c r="B158">
        <v>32</v>
      </c>
      <c r="C158">
        <v>41</v>
      </c>
      <c r="D158">
        <v>78</v>
      </c>
      <c r="E158" s="5">
        <v>2300</v>
      </c>
      <c r="F158" s="5">
        <v>1900</v>
      </c>
      <c r="G158">
        <f>$E158/$F158</f>
        <v>1.2105263157894737</v>
      </c>
      <c r="I158">
        <f>$E158*$H158</f>
        <v>0</v>
      </c>
      <c r="J158">
        <f>$L158/$K158</f>
        <v>9.7244473430421117</v>
      </c>
      <c r="K158">
        <f>$B$2-$B$4*$M158</f>
        <v>0.91977174583590382</v>
      </c>
      <c r="L158">
        <f>SQRT(($B158-$B159)*($B158-$B159)+($C158-$C159)*($C158-$C159))</f>
        <v>8.9442719099991592</v>
      </c>
      <c r="M158">
        <f>M157+$F158*$H158</f>
        <v>2312</v>
      </c>
      <c r="S158">
        <v>79</v>
      </c>
      <c r="T158">
        <v>32</v>
      </c>
      <c r="U158">
        <v>41</v>
      </c>
      <c r="V158">
        <v>78</v>
      </c>
      <c r="W158" s="5">
        <v>2300</v>
      </c>
      <c r="X158" s="5">
        <v>1900</v>
      </c>
      <c r="Y158" s="6">
        <f>$E158/$F158</f>
        <v>1.2105263157894737</v>
      </c>
      <c r="AA158">
        <f t="shared" si="12"/>
        <v>0</v>
      </c>
      <c r="AB158">
        <f t="shared" si="11"/>
        <v>8.6928906894803646</v>
      </c>
      <c r="AC158">
        <f t="shared" si="13"/>
        <v>0.92029225786551516</v>
      </c>
      <c r="AD158">
        <f t="shared" si="15"/>
        <v>8</v>
      </c>
      <c r="AE158">
        <f t="shared" si="14"/>
        <v>2297</v>
      </c>
    </row>
    <row r="159" spans="1:31" x14ac:dyDescent="0.2">
      <c r="A159">
        <v>78</v>
      </c>
      <c r="B159">
        <v>24</v>
      </c>
      <c r="C159">
        <v>45</v>
      </c>
      <c r="D159">
        <v>77</v>
      </c>
      <c r="E159" s="5">
        <v>1150</v>
      </c>
      <c r="F159" s="5">
        <v>950</v>
      </c>
      <c r="G159">
        <f>$E159/$F159</f>
        <v>1.2105263157894737</v>
      </c>
      <c r="I159">
        <f>$E159*$H159</f>
        <v>0</v>
      </c>
      <c r="J159">
        <f>$L159/$K159</f>
        <v>17.930994920356088</v>
      </c>
      <c r="K159">
        <f>$B$2-$B$4*$M159</f>
        <v>0.91977174583590382</v>
      </c>
      <c r="L159">
        <f>SQRT(($B159-$B160)*($B159-$B160)+($C159-$C160)*($C159-$C160))</f>
        <v>16.492422502470642</v>
      </c>
      <c r="M159">
        <f>M158+$F159*$H159</f>
        <v>2312</v>
      </c>
      <c r="S159">
        <v>78</v>
      </c>
      <c r="T159">
        <v>24</v>
      </c>
      <c r="U159">
        <v>45</v>
      </c>
      <c r="V159">
        <v>77</v>
      </c>
      <c r="W159" s="5">
        <v>1150</v>
      </c>
      <c r="X159" s="5">
        <v>950</v>
      </c>
      <c r="Y159" s="6">
        <f>$E159/$F159</f>
        <v>1.2105263157894737</v>
      </c>
      <c r="AA159">
        <f t="shared" si="12"/>
        <v>0</v>
      </c>
      <c r="AB159">
        <f t="shared" si="11"/>
        <v>9.718947251326556</v>
      </c>
      <c r="AC159">
        <f t="shared" si="13"/>
        <v>0.92029225786551516</v>
      </c>
      <c r="AD159">
        <f t="shared" si="15"/>
        <v>8.9442719099991592</v>
      </c>
      <c r="AE159">
        <f t="shared" si="14"/>
        <v>2297</v>
      </c>
    </row>
    <row r="160" spans="1:31" x14ac:dyDescent="0.2">
      <c r="A160">
        <v>77</v>
      </c>
      <c r="B160">
        <v>8</v>
      </c>
      <c r="C160">
        <v>41</v>
      </c>
      <c r="D160">
        <v>76</v>
      </c>
      <c r="E160" s="5">
        <v>575</v>
      </c>
      <c r="F160" s="5">
        <v>475</v>
      </c>
      <c r="G160">
        <f>$E160/$F160</f>
        <v>1.2105263157894737</v>
      </c>
      <c r="I160">
        <f>$E160*$H160</f>
        <v>0</v>
      </c>
      <c r="J160">
        <f>$L160/$K160</f>
        <v>8.6978101210637515</v>
      </c>
      <c r="K160">
        <f>$B$2-$B$4*$M160</f>
        <v>0.91977174583590382</v>
      </c>
      <c r="L160">
        <f>SQRT(($B160-$B161)*($B160-$B161)+($C160-$C161)*($C160-$C161))</f>
        <v>8</v>
      </c>
      <c r="M160">
        <f>M159+$F160*$H160</f>
        <v>2312</v>
      </c>
      <c r="S160">
        <v>77</v>
      </c>
      <c r="T160">
        <v>8</v>
      </c>
      <c r="U160">
        <v>41</v>
      </c>
      <c r="V160">
        <v>76</v>
      </c>
      <c r="W160" s="5">
        <v>575</v>
      </c>
      <c r="X160" s="5">
        <v>475</v>
      </c>
      <c r="Y160" s="6">
        <f>$E160/$F160</f>
        <v>1.2105263157894737</v>
      </c>
      <c r="AA160">
        <f t="shared" si="12"/>
        <v>0</v>
      </c>
      <c r="AB160">
        <f t="shared" si="11"/>
        <v>17.920853252337938</v>
      </c>
      <c r="AC160">
        <f t="shared" si="13"/>
        <v>0.92029225786551516</v>
      </c>
      <c r="AD160">
        <f t="shared" si="15"/>
        <v>16.492422502470642</v>
      </c>
      <c r="AE160">
        <f t="shared" si="14"/>
        <v>2297</v>
      </c>
    </row>
    <row r="161" spans="1:31" x14ac:dyDescent="0.2">
      <c r="A161">
        <v>76</v>
      </c>
      <c r="B161">
        <v>8</v>
      </c>
      <c r="C161">
        <v>49</v>
      </c>
      <c r="D161">
        <v>75</v>
      </c>
      <c r="E161" s="5">
        <v>3504</v>
      </c>
      <c r="F161" s="5">
        <v>3104</v>
      </c>
      <c r="G161">
        <f>$E161/$F161</f>
        <v>1.1288659793814433</v>
      </c>
      <c r="I161">
        <f>$E161*$H161</f>
        <v>0</v>
      </c>
      <c r="J161">
        <f>$L161/$K161</f>
        <v>12.300561036154329</v>
      </c>
      <c r="K161">
        <f>$B$2-$B$4*$M161</f>
        <v>0.91977174583590382</v>
      </c>
      <c r="L161">
        <f>SQRT(($B161-$B162)*($B161-$B162)+($C161-$C162)*($C161-$C162))</f>
        <v>11.313708498984761</v>
      </c>
      <c r="M161">
        <f>M160+$F161*$H161</f>
        <v>2312</v>
      </c>
      <c r="S161">
        <v>76</v>
      </c>
      <c r="T161">
        <v>8</v>
      </c>
      <c r="U161">
        <v>49</v>
      </c>
      <c r="V161">
        <v>75</v>
      </c>
      <c r="W161" s="5">
        <v>3504</v>
      </c>
      <c r="X161" s="5">
        <v>3104</v>
      </c>
      <c r="Y161" s="6">
        <f>$E161/$F161</f>
        <v>1.1288659793814433</v>
      </c>
      <c r="AA161">
        <f t="shared" si="12"/>
        <v>0</v>
      </c>
      <c r="AB161">
        <f t="shared" si="11"/>
        <v>8.6928906894803646</v>
      </c>
      <c r="AC161">
        <f t="shared" si="13"/>
        <v>0.92029225786551516</v>
      </c>
      <c r="AD161">
        <f t="shared" si="15"/>
        <v>8</v>
      </c>
      <c r="AE161">
        <f t="shared" si="14"/>
        <v>2297</v>
      </c>
    </row>
    <row r="162" spans="1:31" x14ac:dyDescent="0.2">
      <c r="A162">
        <v>75</v>
      </c>
      <c r="B162">
        <v>16</v>
      </c>
      <c r="C162">
        <v>57</v>
      </c>
      <c r="D162">
        <v>74</v>
      </c>
      <c r="E162" s="5">
        <v>1752</v>
      </c>
      <c r="F162" s="5">
        <v>1552</v>
      </c>
      <c r="G162">
        <f>$E162/$F162</f>
        <v>1.1288659793814433</v>
      </c>
      <c r="I162">
        <f>$E162*$H162</f>
        <v>0</v>
      </c>
      <c r="J162">
        <f>$L162/$K162</f>
        <v>8.6978101210637515</v>
      </c>
      <c r="K162">
        <f>$B$2-$B$4*$M162</f>
        <v>0.91977174583590382</v>
      </c>
      <c r="L162">
        <f>SQRT(($B162-$B163)*($B162-$B163)+($C162-$C163)*($C162-$C163))</f>
        <v>8</v>
      </c>
      <c r="M162">
        <f>M161+$F162*$H162</f>
        <v>2312</v>
      </c>
      <c r="S162">
        <v>75</v>
      </c>
      <c r="T162">
        <v>16</v>
      </c>
      <c r="U162">
        <v>57</v>
      </c>
      <c r="V162">
        <v>74</v>
      </c>
      <c r="W162" s="5">
        <v>1752</v>
      </c>
      <c r="X162" s="5">
        <v>1552</v>
      </c>
      <c r="Y162" s="6">
        <f>$E162/$F162</f>
        <v>1.1288659793814433</v>
      </c>
      <c r="AA162">
        <f t="shared" si="12"/>
        <v>0</v>
      </c>
      <c r="AB162">
        <f t="shared" si="11"/>
        <v>12.293603909289939</v>
      </c>
      <c r="AC162">
        <f t="shared" si="13"/>
        <v>0.92029225786551516</v>
      </c>
      <c r="AD162">
        <f t="shared" si="15"/>
        <v>11.313708498984761</v>
      </c>
      <c r="AE162">
        <f t="shared" si="14"/>
        <v>2297</v>
      </c>
    </row>
    <row r="163" spans="1:31" x14ac:dyDescent="0.2">
      <c r="A163">
        <v>74</v>
      </c>
      <c r="B163">
        <v>8</v>
      </c>
      <c r="C163">
        <v>57</v>
      </c>
      <c r="D163">
        <v>73</v>
      </c>
      <c r="E163" s="5">
        <v>876</v>
      </c>
      <c r="F163" s="5">
        <v>776</v>
      </c>
      <c r="G163">
        <f>$E163/$F163</f>
        <v>1.1288659793814433</v>
      </c>
      <c r="I163">
        <f>$E163*$H163</f>
        <v>0</v>
      </c>
      <c r="J163">
        <f>$L163/$K163</f>
        <v>8.6978101210637515</v>
      </c>
      <c r="K163">
        <f>$B$2-$B$4*$M163</f>
        <v>0.91977174583590382</v>
      </c>
      <c r="L163">
        <f>SQRT(($B163-$B164)*($B163-$B164)+($C163-$C164)*($C163-$C164))</f>
        <v>8</v>
      </c>
      <c r="M163">
        <f>M162+$F163*$H163</f>
        <v>2312</v>
      </c>
      <c r="S163">
        <v>74</v>
      </c>
      <c r="T163">
        <v>8</v>
      </c>
      <c r="U163">
        <v>57</v>
      </c>
      <c r="V163">
        <v>73</v>
      </c>
      <c r="W163" s="5">
        <v>876</v>
      </c>
      <c r="X163" s="5">
        <v>776</v>
      </c>
      <c r="Y163" s="6">
        <f>$E163/$F163</f>
        <v>1.1288659793814433</v>
      </c>
      <c r="AA163">
        <f t="shared" si="12"/>
        <v>0</v>
      </c>
      <c r="AB163">
        <f t="shared" si="11"/>
        <v>8.6928906894803646</v>
      </c>
      <c r="AC163">
        <f t="shared" si="13"/>
        <v>0.92029225786551516</v>
      </c>
      <c r="AD163">
        <f t="shared" si="15"/>
        <v>8</v>
      </c>
      <c r="AE163">
        <f t="shared" si="14"/>
        <v>2297</v>
      </c>
    </row>
    <row r="164" spans="1:31" x14ac:dyDescent="0.2">
      <c r="A164">
        <v>73</v>
      </c>
      <c r="B164">
        <v>8</v>
      </c>
      <c r="C164">
        <v>65</v>
      </c>
      <c r="D164">
        <v>72</v>
      </c>
      <c r="E164" s="5">
        <v>1720</v>
      </c>
      <c r="F164" s="5">
        <v>1520</v>
      </c>
      <c r="G164">
        <f>$E164/$F164</f>
        <v>1.131578947368421</v>
      </c>
      <c r="I164">
        <f>$E164*$H164</f>
        <v>0</v>
      </c>
      <c r="J164">
        <f>$L164/$K164</f>
        <v>8.6978101210637515</v>
      </c>
      <c r="K164">
        <f>$B$2-$B$4*$M164</f>
        <v>0.91977174583590382</v>
      </c>
      <c r="L164">
        <f>SQRT(($B164-$B165)*($B164-$B165)+($C164-$C165)*($C164-$C165))</f>
        <v>8</v>
      </c>
      <c r="M164">
        <f>M163+$F164*$H164</f>
        <v>2312</v>
      </c>
      <c r="S164">
        <v>73</v>
      </c>
      <c r="T164">
        <v>8</v>
      </c>
      <c r="U164">
        <v>65</v>
      </c>
      <c r="V164">
        <v>72</v>
      </c>
      <c r="W164" s="5">
        <v>1720</v>
      </c>
      <c r="X164" s="5">
        <v>1520</v>
      </c>
      <c r="Y164" s="6">
        <f>$E164/$F164</f>
        <v>1.131578947368421</v>
      </c>
      <c r="AA164">
        <f t="shared" si="12"/>
        <v>0</v>
      </c>
      <c r="AB164">
        <f t="shared" si="11"/>
        <v>8.6928906894803646</v>
      </c>
      <c r="AC164">
        <f t="shared" si="13"/>
        <v>0.92029225786551516</v>
      </c>
      <c r="AD164">
        <f t="shared" si="15"/>
        <v>8</v>
      </c>
      <c r="AE164">
        <f t="shared" si="14"/>
        <v>2297</v>
      </c>
    </row>
    <row r="165" spans="1:31" x14ac:dyDescent="0.2">
      <c r="A165">
        <v>72</v>
      </c>
      <c r="B165">
        <v>8</v>
      </c>
      <c r="C165">
        <v>73</v>
      </c>
      <c r="D165">
        <v>71</v>
      </c>
      <c r="E165" s="5">
        <v>860</v>
      </c>
      <c r="F165" s="5">
        <v>760</v>
      </c>
      <c r="G165">
        <f>$E165/$F165</f>
        <v>1.131578947368421</v>
      </c>
      <c r="I165">
        <f>$E165*$H165</f>
        <v>0</v>
      </c>
      <c r="J165">
        <f>$L165/$K165</f>
        <v>8.6978101210637515</v>
      </c>
      <c r="K165">
        <f>$B$2-$B$4*$M165</f>
        <v>0.91977174583590382</v>
      </c>
      <c r="L165">
        <f>SQRT(($B165-$B166)*($B165-$B166)+($C165-$C166)*($C165-$C166))</f>
        <v>8</v>
      </c>
      <c r="M165">
        <f>M164+$F165*$H165</f>
        <v>2312</v>
      </c>
      <c r="S165">
        <v>72</v>
      </c>
      <c r="T165">
        <v>8</v>
      </c>
      <c r="U165">
        <v>73</v>
      </c>
      <c r="V165">
        <v>71</v>
      </c>
      <c r="W165" s="5">
        <v>860</v>
      </c>
      <c r="X165" s="5">
        <v>760</v>
      </c>
      <c r="Y165" s="6">
        <f>$E165/$F165</f>
        <v>1.131578947368421</v>
      </c>
      <c r="AA165">
        <f t="shared" si="12"/>
        <v>0</v>
      </c>
      <c r="AB165">
        <f t="shared" si="11"/>
        <v>8.6928906894803646</v>
      </c>
      <c r="AC165">
        <f t="shared" si="13"/>
        <v>0.92029225786551516</v>
      </c>
      <c r="AD165">
        <f t="shared" si="15"/>
        <v>8</v>
      </c>
      <c r="AE165">
        <f t="shared" si="14"/>
        <v>2297</v>
      </c>
    </row>
    <row r="166" spans="1:31" x14ac:dyDescent="0.2">
      <c r="A166">
        <v>71</v>
      </c>
      <c r="B166">
        <v>8</v>
      </c>
      <c r="C166">
        <v>81</v>
      </c>
      <c r="D166">
        <v>70</v>
      </c>
      <c r="E166" s="5">
        <v>1454</v>
      </c>
      <c r="F166" s="5">
        <v>1254</v>
      </c>
      <c r="G166">
        <f>$E166/$F166</f>
        <v>1.1594896331738438</v>
      </c>
      <c r="I166">
        <f>$E166*$H166</f>
        <v>0</v>
      </c>
      <c r="J166">
        <f>$L166/$K166</f>
        <v>8.6978101210637515</v>
      </c>
      <c r="K166">
        <f>$B$2-$B$4*$M166</f>
        <v>0.91977174583590382</v>
      </c>
      <c r="L166">
        <f>SQRT(($B166-$B167)*($B166-$B167)+($C166-$C167)*($C166-$C167))</f>
        <v>8</v>
      </c>
      <c r="M166">
        <f>M165+$F166*$H166</f>
        <v>2312</v>
      </c>
      <c r="S166">
        <v>71</v>
      </c>
      <c r="T166">
        <v>8</v>
      </c>
      <c r="U166">
        <v>81</v>
      </c>
      <c r="V166">
        <v>70</v>
      </c>
      <c r="W166" s="5">
        <v>1454</v>
      </c>
      <c r="X166" s="5">
        <v>1254</v>
      </c>
      <c r="Y166" s="6">
        <f>$E166/$F166</f>
        <v>1.1594896331738438</v>
      </c>
      <c r="AA166">
        <f t="shared" si="12"/>
        <v>0</v>
      </c>
      <c r="AB166">
        <f t="shared" si="11"/>
        <v>8.6928906894803646</v>
      </c>
      <c r="AC166">
        <f t="shared" si="13"/>
        <v>0.92029225786551516</v>
      </c>
      <c r="AD166">
        <f t="shared" si="15"/>
        <v>8</v>
      </c>
      <c r="AE166">
        <f t="shared" si="14"/>
        <v>2297</v>
      </c>
    </row>
    <row r="167" spans="1:31" x14ac:dyDescent="0.2">
      <c r="A167">
        <v>70</v>
      </c>
      <c r="B167">
        <v>8</v>
      </c>
      <c r="C167">
        <v>89</v>
      </c>
      <c r="D167">
        <v>69</v>
      </c>
      <c r="E167" s="5">
        <v>1454</v>
      </c>
      <c r="F167" s="5">
        <v>1254</v>
      </c>
      <c r="G167">
        <f>$E167/$F167</f>
        <v>1.1594896331738438</v>
      </c>
      <c r="I167">
        <f>$E167*$H167</f>
        <v>0</v>
      </c>
      <c r="J167">
        <f>$L167/$K167</f>
        <v>8.6978101210637515</v>
      </c>
      <c r="K167">
        <f>$B$2-$B$4*$M167</f>
        <v>0.91977174583590382</v>
      </c>
      <c r="L167">
        <f>SQRT(($B167-$B168)*($B167-$B168)+($C167-$C168)*($C167-$C168))</f>
        <v>8</v>
      </c>
      <c r="M167">
        <f>M166+$F167*$H167</f>
        <v>2312</v>
      </c>
      <c r="S167">
        <v>70</v>
      </c>
      <c r="T167">
        <v>8</v>
      </c>
      <c r="U167">
        <v>89</v>
      </c>
      <c r="V167">
        <v>69</v>
      </c>
      <c r="W167" s="5">
        <v>1454</v>
      </c>
      <c r="X167" s="5">
        <v>1254</v>
      </c>
      <c r="Y167" s="6">
        <f>$E167/$F167</f>
        <v>1.1594896331738438</v>
      </c>
      <c r="AA167">
        <f t="shared" si="12"/>
        <v>0</v>
      </c>
      <c r="AB167">
        <f t="shared" si="11"/>
        <v>8.6928906894803646</v>
      </c>
      <c r="AC167">
        <f t="shared" si="13"/>
        <v>0.92029225786551516</v>
      </c>
      <c r="AD167">
        <f t="shared" si="15"/>
        <v>8</v>
      </c>
      <c r="AE167">
        <f t="shared" si="14"/>
        <v>2297</v>
      </c>
    </row>
    <row r="168" spans="1:31" x14ac:dyDescent="0.2">
      <c r="A168">
        <v>69</v>
      </c>
      <c r="B168">
        <v>8</v>
      </c>
      <c r="C168">
        <v>97</v>
      </c>
      <c r="D168">
        <v>68</v>
      </c>
      <c r="E168" s="5">
        <v>727</v>
      </c>
      <c r="F168" s="5">
        <v>627</v>
      </c>
      <c r="G168">
        <f>$E168/$F168</f>
        <v>1.1594896331738438</v>
      </c>
      <c r="I168">
        <f>$E168*$H168</f>
        <v>0</v>
      </c>
      <c r="J168">
        <f>$L168/$K168</f>
        <v>8.6978101210637515</v>
      </c>
      <c r="K168">
        <f>$B$2-$B$4*$M168</f>
        <v>0.91977174583590382</v>
      </c>
      <c r="L168">
        <f>SQRT(($B168-$B169)*($B168-$B169)+($C168-$C169)*($C168-$C169))</f>
        <v>8</v>
      </c>
      <c r="M168">
        <f>M167+$F168*$H168</f>
        <v>2312</v>
      </c>
      <c r="S168">
        <v>69</v>
      </c>
      <c r="T168">
        <v>8</v>
      </c>
      <c r="U168">
        <v>97</v>
      </c>
      <c r="V168">
        <v>68</v>
      </c>
      <c r="W168" s="5">
        <v>727</v>
      </c>
      <c r="X168" s="5">
        <v>627</v>
      </c>
      <c r="Y168" s="6">
        <f>$E168/$F168</f>
        <v>1.1594896331738438</v>
      </c>
      <c r="AA168">
        <f t="shared" si="12"/>
        <v>0</v>
      </c>
      <c r="AB168">
        <f t="shared" si="11"/>
        <v>8.6928906894803646</v>
      </c>
      <c r="AC168">
        <f t="shared" si="13"/>
        <v>0.92029225786551516</v>
      </c>
      <c r="AD168">
        <f t="shared" si="15"/>
        <v>8</v>
      </c>
      <c r="AE168">
        <f t="shared" si="14"/>
        <v>2297</v>
      </c>
    </row>
    <row r="169" spans="1:31" x14ac:dyDescent="0.2">
      <c r="A169">
        <v>66</v>
      </c>
      <c r="B169">
        <v>16</v>
      </c>
      <c r="C169">
        <v>97</v>
      </c>
      <c r="D169">
        <v>65</v>
      </c>
      <c r="E169" s="5">
        <v>400</v>
      </c>
      <c r="F169" s="5">
        <v>200</v>
      </c>
      <c r="G169">
        <f>$E169/$F169</f>
        <v>2</v>
      </c>
      <c r="H169" s="2">
        <v>1</v>
      </c>
      <c r="I169">
        <f>$E169*$H169</f>
        <v>400</v>
      </c>
      <c r="J169">
        <f>$L169/$K169</f>
        <v>15.799415063937627</v>
      </c>
      <c r="K169">
        <f>$B$2-$B$4*$M169</f>
        <v>0.91283158544108578</v>
      </c>
      <c r="L169">
        <f>SQRT(($B169-$B170)*($B169-$B170)+($C169-$C170)*($C169-$C170))</f>
        <v>14.422205101855956</v>
      </c>
      <c r="M169">
        <f>M168+$F169*$H169</f>
        <v>2512</v>
      </c>
      <c r="S169">
        <v>66</v>
      </c>
      <c r="T169">
        <v>16</v>
      </c>
      <c r="U169">
        <v>97</v>
      </c>
      <c r="V169">
        <v>65</v>
      </c>
      <c r="W169" s="5">
        <v>400</v>
      </c>
      <c r="X169" s="5">
        <v>200</v>
      </c>
      <c r="Y169" s="6">
        <f>$E169/$F169</f>
        <v>2</v>
      </c>
      <c r="Z169" s="2">
        <f>IF(ISNA(MATCH($D169+1,$P:$P,0)),0,1)</f>
        <v>1</v>
      </c>
      <c r="AA169">
        <f t="shared" si="12"/>
        <v>400</v>
      </c>
      <c r="AB169">
        <f t="shared" si="11"/>
        <v>8.6928906894803646</v>
      </c>
      <c r="AC169">
        <f t="shared" si="13"/>
        <v>0.92029225786551516</v>
      </c>
      <c r="AD169">
        <f t="shared" si="15"/>
        <v>8</v>
      </c>
      <c r="AE169">
        <f t="shared" si="14"/>
        <v>2297</v>
      </c>
    </row>
    <row r="170" spans="1:31" x14ac:dyDescent="0.2">
      <c r="A170">
        <v>68</v>
      </c>
      <c r="B170">
        <v>8</v>
      </c>
      <c r="C170">
        <v>109</v>
      </c>
      <c r="D170">
        <v>67</v>
      </c>
      <c r="E170" s="5">
        <v>200</v>
      </c>
      <c r="F170" s="5">
        <v>100</v>
      </c>
      <c r="G170">
        <f>$E170/$F170</f>
        <v>2</v>
      </c>
      <c r="H170" s="2">
        <v>1</v>
      </c>
      <c r="I170">
        <f>$E170*$H170</f>
        <v>200</v>
      </c>
      <c r="J170">
        <f>$L170/$K170</f>
        <v>8.7973814086800193</v>
      </c>
      <c r="K170">
        <f>$B$2-$B$4*$M170</f>
        <v>0.90936150524367676</v>
      </c>
      <c r="L170">
        <f>SQRT(($B170-$B171)*($B170-$B171)+($C170-$C171)*($C170-$C171))</f>
        <v>8</v>
      </c>
      <c r="M170">
        <f>M169+$F170*$H170</f>
        <v>2612</v>
      </c>
      <c r="S170">
        <v>68</v>
      </c>
      <c r="T170">
        <v>8</v>
      </c>
      <c r="U170">
        <v>109</v>
      </c>
      <c r="V170">
        <v>67</v>
      </c>
      <c r="W170" s="5">
        <v>200</v>
      </c>
      <c r="X170" s="5">
        <v>100</v>
      </c>
      <c r="Y170" s="6">
        <f>$E170/$F170</f>
        <v>2</v>
      </c>
      <c r="Z170" s="2">
        <f>IF(ISNA(MATCH($D170+1,$P:$P,0)),0,1)</f>
        <v>1</v>
      </c>
      <c r="AA170">
        <f t="shared" si="12"/>
        <v>200</v>
      </c>
      <c r="AB170">
        <f t="shared" si="11"/>
        <v>15.554034584893824</v>
      </c>
      <c r="AC170">
        <f t="shared" si="13"/>
        <v>0.92723241826033309</v>
      </c>
      <c r="AD170">
        <f t="shared" si="15"/>
        <v>14.422205101855956</v>
      </c>
      <c r="AE170">
        <f t="shared" si="14"/>
        <v>2097</v>
      </c>
    </row>
    <row r="171" spans="1:31" x14ac:dyDescent="0.2">
      <c r="A171">
        <v>67</v>
      </c>
      <c r="B171">
        <v>16</v>
      </c>
      <c r="C171">
        <v>109</v>
      </c>
      <c r="D171">
        <v>66</v>
      </c>
      <c r="E171" s="5">
        <v>800</v>
      </c>
      <c r="F171" s="5">
        <v>400</v>
      </c>
      <c r="G171">
        <f>$E171/$F171</f>
        <v>2</v>
      </c>
      <c r="H171" s="2">
        <v>1</v>
      </c>
      <c r="I171">
        <f>$E171*$H171</f>
        <v>800</v>
      </c>
      <c r="J171">
        <f>$L171/$K171</f>
        <v>18.417385857778559</v>
      </c>
      <c r="K171">
        <f>$B$2-$B$4*$M171</f>
        <v>0.89548118445404068</v>
      </c>
      <c r="L171">
        <f>SQRT(($B171-$B172)*($B171-$B172)+($C171-$C172)*($C171-$C172))</f>
        <v>16.492422502470642</v>
      </c>
      <c r="M171">
        <f>M170+$F171*$H171</f>
        <v>3012</v>
      </c>
      <c r="S171">
        <v>67</v>
      </c>
      <c r="T171">
        <v>16</v>
      </c>
      <c r="U171">
        <v>109</v>
      </c>
      <c r="V171">
        <v>66</v>
      </c>
      <c r="W171" s="5">
        <v>800</v>
      </c>
      <c r="X171" s="5">
        <v>400</v>
      </c>
      <c r="Y171" s="6">
        <f>$E171/$F171</f>
        <v>2</v>
      </c>
      <c r="Z171" s="2">
        <f>IF(ISNA(MATCH($D171+1,$P:$P,0)),0,1)</f>
        <v>1</v>
      </c>
      <c r="AA171">
        <f t="shared" si="12"/>
        <v>800</v>
      </c>
      <c r="AB171">
        <f t="shared" si="11"/>
        <v>8.5956575954794587</v>
      </c>
      <c r="AC171">
        <f t="shared" si="13"/>
        <v>0.93070249845774211</v>
      </c>
      <c r="AD171">
        <f t="shared" si="15"/>
        <v>8</v>
      </c>
      <c r="AE171">
        <f t="shared" si="14"/>
        <v>1997</v>
      </c>
    </row>
    <row r="172" spans="1:31" x14ac:dyDescent="0.2">
      <c r="A172">
        <v>57</v>
      </c>
      <c r="B172">
        <v>32</v>
      </c>
      <c r="C172">
        <v>113</v>
      </c>
      <c r="D172">
        <v>56</v>
      </c>
      <c r="E172" s="5">
        <v>347</v>
      </c>
      <c r="F172" s="5">
        <v>247</v>
      </c>
      <c r="G172">
        <f>$E172/$F172</f>
        <v>1.4048582995951417</v>
      </c>
      <c r="I172">
        <f>$E172*$H172</f>
        <v>0</v>
      </c>
      <c r="J172">
        <f>$L172/$K172</f>
        <v>8.9337443811032848</v>
      </c>
      <c r="K172">
        <f>$B$2-$B$4*$M172</f>
        <v>0.89548118445404068</v>
      </c>
      <c r="L172">
        <f>SQRT(($B172-$B173)*($B172-$B173)+($C172-$C173)*($C172-$C173))</f>
        <v>8</v>
      </c>
      <c r="M172">
        <f>M171+$F172*$H172</f>
        <v>3012</v>
      </c>
      <c r="S172">
        <v>57</v>
      </c>
      <c r="T172">
        <v>32</v>
      </c>
      <c r="U172">
        <v>113</v>
      </c>
      <c r="V172">
        <v>56</v>
      </c>
      <c r="W172" s="5">
        <v>347</v>
      </c>
      <c r="X172" s="5">
        <v>247</v>
      </c>
      <c r="Y172" s="6">
        <f>$E172/$F172</f>
        <v>1.4048582995951417</v>
      </c>
      <c r="AA172">
        <f t="shared" si="12"/>
        <v>0</v>
      </c>
      <c r="AB172">
        <f t="shared" si="11"/>
        <v>17.460006858489574</v>
      </c>
      <c r="AC172">
        <f t="shared" si="13"/>
        <v>0.94458281924737819</v>
      </c>
      <c r="AD172">
        <f t="shared" si="15"/>
        <v>16.492422502470642</v>
      </c>
      <c r="AE172">
        <f t="shared" si="14"/>
        <v>1597</v>
      </c>
    </row>
    <row r="173" spans="1:31" x14ac:dyDescent="0.2">
      <c r="A173">
        <v>56</v>
      </c>
      <c r="B173">
        <v>32</v>
      </c>
      <c r="C173">
        <v>121</v>
      </c>
      <c r="D173">
        <v>55</v>
      </c>
      <c r="E173" s="5">
        <v>239</v>
      </c>
      <c r="F173" s="5">
        <v>139</v>
      </c>
      <c r="G173">
        <f>$E173/$F173</f>
        <v>1.7194244604316546</v>
      </c>
      <c r="H173" s="2">
        <v>1</v>
      </c>
      <c r="I173">
        <f>$E173*$H173</f>
        <v>239</v>
      </c>
      <c r="J173">
        <f>$L173/$K173</f>
        <v>8.9821256185038152</v>
      </c>
      <c r="K173">
        <f>$B$2-$B$4*$M173</f>
        <v>0.89065777297964221</v>
      </c>
      <c r="L173">
        <f>SQRT(($B173-$B174)*($B173-$B174)+($C173-$C174)*($C173-$C174))</f>
        <v>8</v>
      </c>
      <c r="M173">
        <f>M172+$F173*$H173</f>
        <v>3151</v>
      </c>
      <c r="S173">
        <v>56</v>
      </c>
      <c r="T173">
        <v>32</v>
      </c>
      <c r="U173">
        <v>121</v>
      </c>
      <c r="V173">
        <v>55</v>
      </c>
      <c r="W173" s="5">
        <v>239</v>
      </c>
      <c r="X173" s="5">
        <v>139</v>
      </c>
      <c r="Y173" s="6">
        <f>$E173/$F173</f>
        <v>1.7194244604316546</v>
      </c>
      <c r="Z173" s="2">
        <v>1</v>
      </c>
      <c r="AA173">
        <f t="shared" si="12"/>
        <v>239</v>
      </c>
      <c r="AB173">
        <f t="shared" si="11"/>
        <v>8.46934735312486</v>
      </c>
      <c r="AC173">
        <f t="shared" si="13"/>
        <v>0.94458281924737819</v>
      </c>
      <c r="AD173">
        <f t="shared" si="15"/>
        <v>8</v>
      </c>
      <c r="AE173">
        <f t="shared" si="14"/>
        <v>1597</v>
      </c>
    </row>
    <row r="174" spans="1:31" x14ac:dyDescent="0.2">
      <c r="A174">
        <v>55</v>
      </c>
      <c r="B174">
        <v>32</v>
      </c>
      <c r="C174">
        <v>129</v>
      </c>
      <c r="D174">
        <v>54</v>
      </c>
      <c r="E174" s="5">
        <v>1490</v>
      </c>
      <c r="F174" s="5">
        <v>1290</v>
      </c>
      <c r="G174">
        <f>$E174/$F174</f>
        <v>1.1550387596899225</v>
      </c>
      <c r="I174">
        <f>$E174*$H174</f>
        <v>0</v>
      </c>
      <c r="J174">
        <f>$L174/$K174</f>
        <v>8.9821256185038152</v>
      </c>
      <c r="K174">
        <f>$B$2-$B$4*$M174</f>
        <v>0.89065777297964221</v>
      </c>
      <c r="L174">
        <f>SQRT(($B174-$B175)*($B174-$B175)+($C174-$C175)*($C174-$C175))</f>
        <v>8</v>
      </c>
      <c r="M174">
        <f>M173+$F174*$H174</f>
        <v>3151</v>
      </c>
      <c r="S174">
        <v>55</v>
      </c>
      <c r="T174">
        <v>32</v>
      </c>
      <c r="U174">
        <v>129</v>
      </c>
      <c r="V174">
        <v>54</v>
      </c>
      <c r="W174" s="5">
        <v>1490</v>
      </c>
      <c r="X174" s="5">
        <v>1290</v>
      </c>
      <c r="Y174" s="6">
        <f>$E174/$F174</f>
        <v>1.1550387596899225</v>
      </c>
      <c r="AA174">
        <f t="shared" si="12"/>
        <v>0</v>
      </c>
      <c r="AB174">
        <f t="shared" si="11"/>
        <v>8.4263192521056869</v>
      </c>
      <c r="AC174">
        <f t="shared" si="13"/>
        <v>0.94940623072177666</v>
      </c>
      <c r="AD174">
        <f t="shared" si="15"/>
        <v>8</v>
      </c>
      <c r="AE174">
        <f t="shared" si="14"/>
        <v>1458</v>
      </c>
    </row>
    <row r="175" spans="1:31" x14ac:dyDescent="0.2">
      <c r="A175">
        <v>54</v>
      </c>
      <c r="B175">
        <v>32</v>
      </c>
      <c r="C175">
        <v>137</v>
      </c>
      <c r="D175">
        <v>53</v>
      </c>
      <c r="E175" s="5">
        <v>2980</v>
      </c>
      <c r="F175" s="5">
        <v>2580</v>
      </c>
      <c r="G175">
        <f>$E175/$F175</f>
        <v>1.1550387596899225</v>
      </c>
      <c r="I175">
        <f>$E175*$H175</f>
        <v>0</v>
      </c>
      <c r="J175">
        <f>$L175/$K175</f>
        <v>8.9821256185038152</v>
      </c>
      <c r="K175">
        <f>$B$2-$B$4*$M175</f>
        <v>0.89065777297964221</v>
      </c>
      <c r="L175">
        <f>SQRT(($B175-$B176)*($B175-$B176)+($C175-$C176)*($C175-$C176))</f>
        <v>8</v>
      </c>
      <c r="M175">
        <f>M174+$F175*$H175</f>
        <v>3151</v>
      </c>
      <c r="S175">
        <v>54</v>
      </c>
      <c r="T175">
        <v>32</v>
      </c>
      <c r="U175">
        <v>137</v>
      </c>
      <c r="V175">
        <v>53</v>
      </c>
      <c r="W175" s="5">
        <v>2980</v>
      </c>
      <c r="X175" s="5">
        <v>2580</v>
      </c>
      <c r="Y175" s="6">
        <f>$E175/$F175</f>
        <v>1.1550387596899225</v>
      </c>
      <c r="AA175">
        <f t="shared" si="12"/>
        <v>0</v>
      </c>
      <c r="AB175">
        <f t="shared" si="11"/>
        <v>8.4263192521056869</v>
      </c>
      <c r="AC175">
        <f t="shared" si="13"/>
        <v>0.94940623072177666</v>
      </c>
      <c r="AD175">
        <f t="shared" si="15"/>
        <v>8</v>
      </c>
      <c r="AE175">
        <f t="shared" si="14"/>
        <v>1458</v>
      </c>
    </row>
    <row r="176" spans="1:31" x14ac:dyDescent="0.2">
      <c r="A176">
        <v>53</v>
      </c>
      <c r="B176">
        <v>32</v>
      </c>
      <c r="C176">
        <v>145</v>
      </c>
      <c r="D176">
        <v>52</v>
      </c>
      <c r="E176" s="5">
        <v>1490</v>
      </c>
      <c r="F176" s="5">
        <v>1290</v>
      </c>
      <c r="G176">
        <f>$E176/$F176</f>
        <v>1.1550387596899225</v>
      </c>
      <c r="I176">
        <f>$E176*$H176</f>
        <v>0</v>
      </c>
      <c r="J176">
        <f>$L176/$K176</f>
        <v>8.9821256185038152</v>
      </c>
      <c r="K176">
        <f>$B$2-$B$4*$M176</f>
        <v>0.89065777297964221</v>
      </c>
      <c r="L176">
        <f>SQRT(($B176-$B177)*($B176-$B177)+($C176-$C177)*($C176-$C177))</f>
        <v>8</v>
      </c>
      <c r="M176">
        <f>M175+$F176*$H176</f>
        <v>3151</v>
      </c>
      <c r="S176">
        <v>53</v>
      </c>
      <c r="T176">
        <v>32</v>
      </c>
      <c r="U176">
        <v>145</v>
      </c>
      <c r="V176">
        <v>52</v>
      </c>
      <c r="W176" s="5">
        <v>1490</v>
      </c>
      <c r="X176" s="5">
        <v>1290</v>
      </c>
      <c r="Y176" s="6">
        <f>$E176/$F176</f>
        <v>1.1550387596899225</v>
      </c>
      <c r="AA176">
        <f t="shared" si="12"/>
        <v>0</v>
      </c>
      <c r="AB176">
        <f t="shared" si="11"/>
        <v>8.4263192521056869</v>
      </c>
      <c r="AC176">
        <f t="shared" si="13"/>
        <v>0.94940623072177666</v>
      </c>
      <c r="AD176">
        <f t="shared" si="15"/>
        <v>8</v>
      </c>
      <c r="AE176">
        <f t="shared" si="14"/>
        <v>1458</v>
      </c>
    </row>
    <row r="177" spans="1:31" x14ac:dyDescent="0.2">
      <c r="A177">
        <v>52</v>
      </c>
      <c r="B177">
        <v>32</v>
      </c>
      <c r="C177">
        <v>153</v>
      </c>
      <c r="D177">
        <v>51</v>
      </c>
      <c r="E177" s="5">
        <v>745</v>
      </c>
      <c r="F177" s="5">
        <v>645</v>
      </c>
      <c r="G177">
        <f>$E177/$F177</f>
        <v>1.1550387596899225</v>
      </c>
      <c r="I177">
        <f>$E177*$H177</f>
        <v>0</v>
      </c>
      <c r="J177">
        <f>$L177/$K177</f>
        <v>8.9821256185038152</v>
      </c>
      <c r="K177">
        <f>$B$2-$B$4*$M177</f>
        <v>0.89065777297964221</v>
      </c>
      <c r="L177">
        <f>SQRT(($B177-$B178)*($B177-$B178)+($C177-$C178)*($C177-$C178))</f>
        <v>8</v>
      </c>
      <c r="M177">
        <f>M176+$F177*$H177</f>
        <v>3151</v>
      </c>
      <c r="S177">
        <v>52</v>
      </c>
      <c r="T177">
        <v>32</v>
      </c>
      <c r="U177">
        <v>153</v>
      </c>
      <c r="V177">
        <v>51</v>
      </c>
      <c r="W177" s="5">
        <v>745</v>
      </c>
      <c r="X177" s="5">
        <v>645</v>
      </c>
      <c r="Y177" s="6">
        <f>$E177/$F177</f>
        <v>1.1550387596899225</v>
      </c>
      <c r="AA177">
        <f t="shared" si="12"/>
        <v>0</v>
      </c>
      <c r="AB177">
        <f t="shared" si="11"/>
        <v>8.4263192521056869</v>
      </c>
      <c r="AC177">
        <f t="shared" si="13"/>
        <v>0.94940623072177666</v>
      </c>
      <c r="AD177">
        <f t="shared" si="15"/>
        <v>8</v>
      </c>
      <c r="AE177">
        <f t="shared" si="14"/>
        <v>1458</v>
      </c>
    </row>
    <row r="178" spans="1:31" x14ac:dyDescent="0.2">
      <c r="A178">
        <v>51</v>
      </c>
      <c r="B178">
        <v>32</v>
      </c>
      <c r="C178">
        <v>161</v>
      </c>
      <c r="D178">
        <v>50</v>
      </c>
      <c r="E178" s="5">
        <v>588</v>
      </c>
      <c r="F178" s="5">
        <v>188</v>
      </c>
      <c r="G178">
        <f>$E178/$F178</f>
        <v>3.1276595744680851</v>
      </c>
      <c r="H178" s="2">
        <v>1</v>
      </c>
      <c r="I178">
        <f>$E178*$H178</f>
        <v>588</v>
      </c>
      <c r="J178">
        <f>$L178/$K178</f>
        <v>9.0484019379963279</v>
      </c>
      <c r="K178">
        <f>$B$2-$B$4*$M178</f>
        <v>0.88413402220851323</v>
      </c>
      <c r="L178">
        <f>SQRT(($B178-$B179)*($B178-$B179)+($C178-$C179)*($C178-$C179))</f>
        <v>8</v>
      </c>
      <c r="M178">
        <f>M177+$F178*$H178</f>
        <v>3339</v>
      </c>
      <c r="S178">
        <v>51</v>
      </c>
      <c r="T178">
        <v>32</v>
      </c>
      <c r="U178">
        <v>161</v>
      </c>
      <c r="V178">
        <v>50</v>
      </c>
      <c r="W178" s="5">
        <v>588</v>
      </c>
      <c r="X178" s="5">
        <v>188</v>
      </c>
      <c r="Y178" s="6">
        <f>$E178/$F178</f>
        <v>3.1276595744680851</v>
      </c>
      <c r="Z178" s="2">
        <f>IF(ISNA(MATCH($D178+1,$P:$P,0)),0,1)</f>
        <v>1</v>
      </c>
      <c r="AA178">
        <f t="shared" si="12"/>
        <v>588</v>
      </c>
      <c r="AB178">
        <f t="shared" si="11"/>
        <v>8.4263192521056869</v>
      </c>
      <c r="AC178">
        <f t="shared" si="13"/>
        <v>0.94940623072177666</v>
      </c>
      <c r="AD178">
        <f t="shared" si="15"/>
        <v>8</v>
      </c>
      <c r="AE178">
        <f t="shared" si="14"/>
        <v>1458</v>
      </c>
    </row>
    <row r="179" spans="1:31" x14ac:dyDescent="0.2">
      <c r="A179">
        <v>50</v>
      </c>
      <c r="B179">
        <v>32</v>
      </c>
      <c r="C179">
        <v>169</v>
      </c>
      <c r="D179">
        <v>49</v>
      </c>
      <c r="E179" s="5">
        <v>294</v>
      </c>
      <c r="F179" s="5">
        <v>94</v>
      </c>
      <c r="G179">
        <f>$E179/$F179</f>
        <v>3.1276595744680851</v>
      </c>
      <c r="H179" s="2">
        <v>1</v>
      </c>
      <c r="I179">
        <f>$E179*$H179</f>
        <v>294</v>
      </c>
      <c r="J179">
        <f>$L179/$K179</f>
        <v>9.08190823021671</v>
      </c>
      <c r="K179">
        <f>$B$2-$B$4*$M179</f>
        <v>0.88087214682294879</v>
      </c>
      <c r="L179">
        <f>SQRT(($B179-$B180)*($B179-$B180)+($C179-$C180)*($C179-$C180))</f>
        <v>8</v>
      </c>
      <c r="M179">
        <f>M178+$F179*$H179</f>
        <v>3433</v>
      </c>
      <c r="S179">
        <v>50</v>
      </c>
      <c r="T179">
        <v>32</v>
      </c>
      <c r="U179">
        <v>169</v>
      </c>
      <c r="V179">
        <v>49</v>
      </c>
      <c r="W179" s="5">
        <v>294</v>
      </c>
      <c r="X179" s="5">
        <v>94</v>
      </c>
      <c r="Y179" s="6">
        <f>$E179/$F179</f>
        <v>3.1276595744680851</v>
      </c>
      <c r="Z179" s="2">
        <f>IF(ISNA(MATCH($D179+1,$P:$P,0)),0,1)</f>
        <v>1</v>
      </c>
      <c r="AA179">
        <f t="shared" si="12"/>
        <v>294</v>
      </c>
      <c r="AB179">
        <f t="shared" si="11"/>
        <v>8.3688137780825222</v>
      </c>
      <c r="AC179">
        <f t="shared" si="13"/>
        <v>0.95592998149290564</v>
      </c>
      <c r="AD179">
        <f t="shared" si="15"/>
        <v>8</v>
      </c>
      <c r="AE179">
        <f t="shared" si="14"/>
        <v>1270</v>
      </c>
    </row>
    <row r="180" spans="1:31" x14ac:dyDescent="0.2">
      <c r="A180">
        <v>49</v>
      </c>
      <c r="B180">
        <v>40</v>
      </c>
      <c r="C180">
        <v>169</v>
      </c>
      <c r="D180">
        <v>48</v>
      </c>
      <c r="E180" s="5">
        <v>147</v>
      </c>
      <c r="F180" s="5">
        <v>47</v>
      </c>
      <c r="G180">
        <f>$E180/$F180</f>
        <v>3.1276595744680851</v>
      </c>
      <c r="H180" s="2">
        <v>1</v>
      </c>
      <c r="I180">
        <f>$E180*$H180</f>
        <v>147</v>
      </c>
      <c r="J180">
        <f>$L180/$K180</f>
        <v>9.0987546044553582</v>
      </c>
      <c r="K180">
        <f>$B$2-$B$4*$M180</f>
        <v>0.87924120913016657</v>
      </c>
      <c r="L180">
        <f>SQRT(($B180-$B181)*($B180-$B181)+($C180-$C181)*($C180-$C181))</f>
        <v>8</v>
      </c>
      <c r="M180">
        <f>M179+$F180*$H180</f>
        <v>3480</v>
      </c>
      <c r="S180">
        <v>49</v>
      </c>
      <c r="T180">
        <v>40</v>
      </c>
      <c r="U180">
        <v>169</v>
      </c>
      <c r="V180">
        <v>48</v>
      </c>
      <c r="W180" s="5">
        <v>147</v>
      </c>
      <c r="X180" s="5">
        <v>47</v>
      </c>
      <c r="Y180" s="6">
        <f>$E180/$F180</f>
        <v>3.1276595744680851</v>
      </c>
      <c r="Z180" s="2">
        <f>IF(ISNA(MATCH($D180+1,$P:$P,0)),0,1)</f>
        <v>1</v>
      </c>
      <c r="AA180">
        <f t="shared" si="12"/>
        <v>147</v>
      </c>
      <c r="AB180">
        <f t="shared" si="11"/>
        <v>8.3403543750200981</v>
      </c>
      <c r="AC180">
        <f t="shared" si="13"/>
        <v>0.95919185687847008</v>
      </c>
      <c r="AD180">
        <f t="shared" si="15"/>
        <v>8</v>
      </c>
      <c r="AE180">
        <f t="shared" si="14"/>
        <v>1176</v>
      </c>
    </row>
    <row r="181" spans="1:31" x14ac:dyDescent="0.2">
      <c r="A181">
        <v>48</v>
      </c>
      <c r="B181">
        <v>40</v>
      </c>
      <c r="C181">
        <v>161</v>
      </c>
      <c r="D181">
        <v>47</v>
      </c>
      <c r="E181" s="5">
        <v>405</v>
      </c>
      <c r="F181" s="5">
        <v>305</v>
      </c>
      <c r="G181">
        <f>$E181/$F181</f>
        <v>1.3278688524590163</v>
      </c>
      <c r="I181">
        <f>$E181*$H181</f>
        <v>0</v>
      </c>
      <c r="J181">
        <f>$L181/$K181</f>
        <v>9.0987546044553582</v>
      </c>
      <c r="K181">
        <f>$B$2-$B$4*$M181</f>
        <v>0.87924120913016657</v>
      </c>
      <c r="L181">
        <f>SQRT(($B181-$B182)*($B181-$B182)+($C181-$C182)*($C181-$C182))</f>
        <v>8</v>
      </c>
      <c r="M181">
        <f>M180+$F181*$H181</f>
        <v>3480</v>
      </c>
      <c r="S181">
        <v>48</v>
      </c>
      <c r="T181">
        <v>40</v>
      </c>
      <c r="U181">
        <v>161</v>
      </c>
      <c r="V181">
        <v>47</v>
      </c>
      <c r="W181" s="5">
        <v>405</v>
      </c>
      <c r="X181" s="5">
        <v>305</v>
      </c>
      <c r="Y181" s="6">
        <f>$E181/$F181</f>
        <v>1.3278688524590163</v>
      </c>
      <c r="AA181">
        <f t="shared" si="12"/>
        <v>0</v>
      </c>
      <c r="AB181">
        <f t="shared" si="11"/>
        <v>8.3261971356225342</v>
      </c>
      <c r="AC181">
        <f t="shared" si="13"/>
        <v>0.9608227945712523</v>
      </c>
      <c r="AD181">
        <f t="shared" si="15"/>
        <v>8</v>
      </c>
      <c r="AE181">
        <f t="shared" si="14"/>
        <v>1129</v>
      </c>
    </row>
    <row r="182" spans="1:31" x14ac:dyDescent="0.2">
      <c r="A182">
        <v>47</v>
      </c>
      <c r="B182">
        <v>40</v>
      </c>
      <c r="C182">
        <v>153</v>
      </c>
      <c r="D182">
        <v>46</v>
      </c>
      <c r="E182" s="5">
        <v>1620</v>
      </c>
      <c r="F182" s="5">
        <v>1220</v>
      </c>
      <c r="G182">
        <f>$E182/$F182</f>
        <v>1.3278688524590163</v>
      </c>
      <c r="I182">
        <f>$E182*$H182</f>
        <v>0</v>
      </c>
      <c r="J182">
        <f>$L182/$K182</f>
        <v>9.0987546044553582</v>
      </c>
      <c r="K182">
        <f>$B$2-$B$4*$M182</f>
        <v>0.87924120913016657</v>
      </c>
      <c r="L182">
        <f>SQRT(($B182-$B183)*($B182-$B183)+($C182-$C183)*($C182-$C183))</f>
        <v>8</v>
      </c>
      <c r="M182">
        <f>M181+$F182*$H182</f>
        <v>3480</v>
      </c>
      <c r="S182">
        <v>47</v>
      </c>
      <c r="T182">
        <v>40</v>
      </c>
      <c r="U182">
        <v>153</v>
      </c>
      <c r="V182">
        <v>46</v>
      </c>
      <c r="W182" s="5">
        <v>1620</v>
      </c>
      <c r="X182" s="5">
        <v>1220</v>
      </c>
      <c r="Y182" s="6">
        <f>$E182/$F182</f>
        <v>1.3278688524590163</v>
      </c>
      <c r="AA182">
        <f t="shared" si="12"/>
        <v>0</v>
      </c>
      <c r="AB182">
        <f t="shared" si="11"/>
        <v>8.3261971356225342</v>
      </c>
      <c r="AC182">
        <f t="shared" si="13"/>
        <v>0.9608227945712523</v>
      </c>
      <c r="AD182">
        <f t="shared" si="15"/>
        <v>8</v>
      </c>
      <c r="AE182">
        <f t="shared" si="14"/>
        <v>1129</v>
      </c>
    </row>
    <row r="183" spans="1:31" x14ac:dyDescent="0.2">
      <c r="A183">
        <v>46</v>
      </c>
      <c r="B183">
        <v>40</v>
      </c>
      <c r="C183">
        <v>145</v>
      </c>
      <c r="D183">
        <v>45</v>
      </c>
      <c r="E183" s="5">
        <v>810</v>
      </c>
      <c r="F183" s="5">
        <v>610</v>
      </c>
      <c r="G183">
        <f>$E183/$F183</f>
        <v>1.3278688524590163</v>
      </c>
      <c r="I183">
        <f>$E183*$H183</f>
        <v>0</v>
      </c>
      <c r="J183">
        <f>$L183/$K183</f>
        <v>9.0987546044553582</v>
      </c>
      <c r="K183">
        <f>$B$2-$B$4*$M183</f>
        <v>0.87924120913016657</v>
      </c>
      <c r="L183">
        <f>SQRT(($B183-$B184)*($B183-$B184)+($C183-$C184)*($C183-$C184))</f>
        <v>8</v>
      </c>
      <c r="M183">
        <f>M182+$F183*$H183</f>
        <v>3480</v>
      </c>
      <c r="S183">
        <v>46</v>
      </c>
      <c r="T183">
        <v>40</v>
      </c>
      <c r="U183">
        <v>145</v>
      </c>
      <c r="V183">
        <v>45</v>
      </c>
      <c r="W183" s="5">
        <v>810</v>
      </c>
      <c r="X183" s="5">
        <v>610</v>
      </c>
      <c r="Y183" s="6">
        <f>$E183/$F183</f>
        <v>1.3278688524590163</v>
      </c>
      <c r="AA183">
        <f t="shared" si="12"/>
        <v>0</v>
      </c>
      <c r="AB183">
        <f t="shared" si="11"/>
        <v>8.3261971356225342</v>
      </c>
      <c r="AC183">
        <f t="shared" si="13"/>
        <v>0.9608227945712523</v>
      </c>
      <c r="AD183">
        <f t="shared" si="15"/>
        <v>8</v>
      </c>
      <c r="AE183">
        <f t="shared" si="14"/>
        <v>1129</v>
      </c>
    </row>
    <row r="184" spans="1:31" x14ac:dyDescent="0.2">
      <c r="A184">
        <v>45</v>
      </c>
      <c r="B184">
        <v>40</v>
      </c>
      <c r="C184">
        <v>137</v>
      </c>
      <c r="D184">
        <v>44</v>
      </c>
      <c r="E184" s="5">
        <v>405</v>
      </c>
      <c r="F184" s="5">
        <v>305</v>
      </c>
      <c r="G184">
        <f>$E184/$F184</f>
        <v>1.3278688524590163</v>
      </c>
      <c r="I184">
        <f>$E184*$H184</f>
        <v>0</v>
      </c>
      <c r="J184">
        <f>$L184/$K184</f>
        <v>9.0987546044553582</v>
      </c>
      <c r="K184">
        <f>$B$2-$B$4*$M184</f>
        <v>0.87924120913016657</v>
      </c>
      <c r="L184">
        <f>SQRT(($B184-$B185)*($B184-$B185)+($C184-$C185)*($C184-$C185))</f>
        <v>8</v>
      </c>
      <c r="M184">
        <f>M183+$F184*$H184</f>
        <v>3480</v>
      </c>
      <c r="S184">
        <v>45</v>
      </c>
      <c r="T184">
        <v>40</v>
      </c>
      <c r="U184">
        <v>137</v>
      </c>
      <c r="V184">
        <v>44</v>
      </c>
      <c r="W184" s="5">
        <v>405</v>
      </c>
      <c r="X184" s="5">
        <v>305</v>
      </c>
      <c r="Y184" s="6">
        <f>$E184/$F184</f>
        <v>1.3278688524590163</v>
      </c>
      <c r="AA184">
        <f t="shared" si="12"/>
        <v>0</v>
      </c>
      <c r="AB184">
        <f t="shared" si="11"/>
        <v>8.3261971356225342</v>
      </c>
      <c r="AC184">
        <f t="shared" si="13"/>
        <v>0.9608227945712523</v>
      </c>
      <c r="AD184">
        <f t="shared" si="15"/>
        <v>8</v>
      </c>
      <c r="AE184">
        <f t="shared" si="14"/>
        <v>1129</v>
      </c>
    </row>
    <row r="185" spans="1:31" x14ac:dyDescent="0.2">
      <c r="A185">
        <v>44</v>
      </c>
      <c r="B185">
        <v>40</v>
      </c>
      <c r="C185">
        <v>129</v>
      </c>
      <c r="D185">
        <v>43</v>
      </c>
      <c r="E185" s="5">
        <v>456</v>
      </c>
      <c r="F185" s="5">
        <v>356</v>
      </c>
      <c r="G185">
        <f>$E185/$F185</f>
        <v>1.2808988764044944</v>
      </c>
      <c r="I185">
        <f>$E185*$H185</f>
        <v>0</v>
      </c>
      <c r="J185">
        <f>$L185/$K185</f>
        <v>9.0987546044553582</v>
      </c>
      <c r="K185">
        <f>$B$2-$B$4*$M185</f>
        <v>0.87924120913016657</v>
      </c>
      <c r="L185">
        <f>SQRT(($B185-$B186)*($B185-$B186)+($C185-$C186)*($C185-$C186))</f>
        <v>8</v>
      </c>
      <c r="M185">
        <f>M184+$F185*$H185</f>
        <v>3480</v>
      </c>
      <c r="S185">
        <v>44</v>
      </c>
      <c r="T185">
        <v>40</v>
      </c>
      <c r="U185">
        <v>129</v>
      </c>
      <c r="V185">
        <v>43</v>
      </c>
      <c r="W185" s="5">
        <v>456</v>
      </c>
      <c r="X185" s="5">
        <v>356</v>
      </c>
      <c r="Y185" s="6">
        <f>$E185/$F185</f>
        <v>1.2808988764044944</v>
      </c>
      <c r="AA185">
        <f t="shared" si="12"/>
        <v>0</v>
      </c>
      <c r="AB185">
        <f t="shared" si="11"/>
        <v>8.3261971356225342</v>
      </c>
      <c r="AC185">
        <f t="shared" si="13"/>
        <v>0.9608227945712523</v>
      </c>
      <c r="AD185">
        <f t="shared" si="15"/>
        <v>8</v>
      </c>
      <c r="AE185">
        <f t="shared" si="14"/>
        <v>1129</v>
      </c>
    </row>
    <row r="186" spans="1:31" x14ac:dyDescent="0.2">
      <c r="A186">
        <v>43</v>
      </c>
      <c r="B186">
        <v>40</v>
      </c>
      <c r="C186">
        <v>121</v>
      </c>
      <c r="D186">
        <v>42</v>
      </c>
      <c r="E186" s="5">
        <v>223</v>
      </c>
      <c r="F186" s="5">
        <v>123</v>
      </c>
      <c r="G186">
        <f>$E186/$F186</f>
        <v>1.8130081300813008</v>
      </c>
      <c r="H186" s="2">
        <v>1</v>
      </c>
      <c r="I186">
        <f>$E186*$H186</f>
        <v>223</v>
      </c>
      <c r="J186">
        <f>$L186/$K186</f>
        <v>9.1431391644229798</v>
      </c>
      <c r="K186">
        <f>$B$2-$B$4*$M186</f>
        <v>0.87497301048735343</v>
      </c>
      <c r="L186">
        <f>SQRT(($B186-$B187)*($B186-$B187)+($C186-$C187)*($C186-$C187))</f>
        <v>8</v>
      </c>
      <c r="M186">
        <f>M185+$F186*$H186</f>
        <v>3603</v>
      </c>
      <c r="S186">
        <v>43</v>
      </c>
      <c r="T186">
        <v>40</v>
      </c>
      <c r="U186">
        <v>121</v>
      </c>
      <c r="V186">
        <v>42</v>
      </c>
      <c r="W186" s="5">
        <v>223</v>
      </c>
      <c r="X186" s="5">
        <v>123</v>
      </c>
      <c r="Y186" s="6">
        <f>$E186/$F186</f>
        <v>1.8130081300813008</v>
      </c>
      <c r="Z186" s="2">
        <v>1</v>
      </c>
      <c r="AA186">
        <f t="shared" si="12"/>
        <v>223</v>
      </c>
      <c r="AB186">
        <f t="shared" si="11"/>
        <v>8.3261971356225342</v>
      </c>
      <c r="AC186">
        <f t="shared" si="13"/>
        <v>0.9608227945712523</v>
      </c>
      <c r="AD186">
        <f t="shared" si="15"/>
        <v>8</v>
      </c>
      <c r="AE186">
        <f t="shared" si="14"/>
        <v>1129</v>
      </c>
    </row>
    <row r="187" spans="1:31" x14ac:dyDescent="0.2">
      <c r="A187">
        <v>58</v>
      </c>
      <c r="B187">
        <v>40</v>
      </c>
      <c r="C187">
        <v>113</v>
      </c>
      <c r="D187">
        <v>57</v>
      </c>
      <c r="E187" s="5">
        <v>694</v>
      </c>
      <c r="F187" s="5">
        <v>494</v>
      </c>
      <c r="G187">
        <f>$E187/$F187</f>
        <v>1.4048582995951417</v>
      </c>
      <c r="I187">
        <f>$E187*$H187</f>
        <v>0</v>
      </c>
      <c r="J187">
        <f>$L187/$K187</f>
        <v>18.428586143035272</v>
      </c>
      <c r="K187">
        <f>$B$2-$B$4*$M187</f>
        <v>0.87497301048735343</v>
      </c>
      <c r="L187">
        <f>SQRT(($B187-$B188)*($B187-$B188)+($C187-$C188)*($C187-$C188))</f>
        <v>16.124515496597098</v>
      </c>
      <c r="M187">
        <f>M186+$F187*$H187</f>
        <v>3603</v>
      </c>
      <c r="S187">
        <v>58</v>
      </c>
      <c r="T187">
        <v>40</v>
      </c>
      <c r="U187">
        <v>113</v>
      </c>
      <c r="V187">
        <v>57</v>
      </c>
      <c r="W187" s="5">
        <v>694</v>
      </c>
      <c r="X187" s="5">
        <v>494</v>
      </c>
      <c r="Y187" s="6">
        <f>$E187/$F187</f>
        <v>1.4048582995951417</v>
      </c>
      <c r="AA187">
        <f t="shared" si="12"/>
        <v>0</v>
      </c>
      <c r="AB187">
        <f t="shared" si="11"/>
        <v>8.2893738064608922</v>
      </c>
      <c r="AC187">
        <f t="shared" si="13"/>
        <v>0.96509099321406544</v>
      </c>
      <c r="AD187">
        <f t="shared" si="15"/>
        <v>8</v>
      </c>
      <c r="AE187">
        <f t="shared" si="14"/>
        <v>1006</v>
      </c>
    </row>
    <row r="188" spans="1:31" x14ac:dyDescent="0.2">
      <c r="A188">
        <v>61</v>
      </c>
      <c r="B188">
        <v>48</v>
      </c>
      <c r="C188">
        <v>99</v>
      </c>
      <c r="D188">
        <v>60</v>
      </c>
      <c r="E188" s="5">
        <v>311</v>
      </c>
      <c r="F188" s="5">
        <v>211</v>
      </c>
      <c r="G188">
        <f>$E188/$F188</f>
        <v>1.4739336492890995</v>
      </c>
      <c r="I188">
        <f>$E188*$H188</f>
        <v>0</v>
      </c>
      <c r="J188">
        <f>$L188/$K188</f>
        <v>9.1431391644229798</v>
      </c>
      <c r="K188">
        <f>$B$2-$B$4*$M188</f>
        <v>0.87497301048735343</v>
      </c>
      <c r="L188">
        <f>SQRT(($B188-$B189)*($B188-$B189)+($C188-$C189)*($C188-$C189))</f>
        <v>8</v>
      </c>
      <c r="M188">
        <f>M187+$F188*$H188</f>
        <v>3603</v>
      </c>
      <c r="S188">
        <v>61</v>
      </c>
      <c r="T188">
        <v>48</v>
      </c>
      <c r="U188">
        <v>99</v>
      </c>
      <c r="V188">
        <v>60</v>
      </c>
      <c r="W188" s="5">
        <v>311</v>
      </c>
      <c r="X188" s="5">
        <v>211</v>
      </c>
      <c r="Y188" s="6">
        <f>$E188/$F188</f>
        <v>1.4739336492890995</v>
      </c>
      <c r="AA188">
        <f t="shared" si="12"/>
        <v>0</v>
      </c>
      <c r="AB188">
        <f t="shared" si="11"/>
        <v>16.707767049920591</v>
      </c>
      <c r="AC188">
        <f t="shared" si="13"/>
        <v>0.96509099321406544</v>
      </c>
      <c r="AD188">
        <f t="shared" si="15"/>
        <v>16.124515496597098</v>
      </c>
      <c r="AE188">
        <f t="shared" si="14"/>
        <v>1006</v>
      </c>
    </row>
    <row r="189" spans="1:31" x14ac:dyDescent="0.2">
      <c r="A189">
        <v>62</v>
      </c>
      <c r="B189">
        <v>40</v>
      </c>
      <c r="C189">
        <v>99</v>
      </c>
      <c r="D189">
        <v>61</v>
      </c>
      <c r="E189" s="5">
        <v>622</v>
      </c>
      <c r="F189" s="5">
        <v>422</v>
      </c>
      <c r="G189">
        <f>$E189/$F189</f>
        <v>1.4739336492890995</v>
      </c>
      <c r="I189">
        <f>$E189*$H189</f>
        <v>0</v>
      </c>
      <c r="J189">
        <f>$L189/$K189</f>
        <v>9.4245321311593866</v>
      </c>
      <c r="K189">
        <f>$B$2-$B$4*$M189</f>
        <v>0.87497301048735343</v>
      </c>
      <c r="L189">
        <f>SQRT(($B189-$B190)*($B189-$B190)+($C189-$C190)*($C189-$C190))</f>
        <v>8.2462112512353212</v>
      </c>
      <c r="M189">
        <f>M188+$F189*$H189</f>
        <v>3603</v>
      </c>
      <c r="S189">
        <v>62</v>
      </c>
      <c r="T189">
        <v>40</v>
      </c>
      <c r="U189">
        <v>99</v>
      </c>
      <c r="V189">
        <v>61</v>
      </c>
      <c r="W189" s="5">
        <v>622</v>
      </c>
      <c r="X189" s="5">
        <v>422</v>
      </c>
      <c r="Y189" s="6">
        <f>$E189/$F189</f>
        <v>1.4739336492890995</v>
      </c>
      <c r="AA189">
        <f t="shared" si="12"/>
        <v>0</v>
      </c>
      <c r="AB189">
        <f t="shared" si="11"/>
        <v>8.2893738064608922</v>
      </c>
      <c r="AC189">
        <f t="shared" si="13"/>
        <v>0.96509099321406544</v>
      </c>
      <c r="AD189">
        <f t="shared" si="15"/>
        <v>8</v>
      </c>
      <c r="AE189">
        <f t="shared" si="14"/>
        <v>1006</v>
      </c>
    </row>
    <row r="190" spans="1:31" x14ac:dyDescent="0.2">
      <c r="A190">
        <v>63</v>
      </c>
      <c r="B190">
        <v>32</v>
      </c>
      <c r="C190">
        <v>97</v>
      </c>
      <c r="D190">
        <v>62</v>
      </c>
      <c r="E190" s="5">
        <v>1244</v>
      </c>
      <c r="F190" s="5">
        <v>844</v>
      </c>
      <c r="G190">
        <f>$E190/$F190</f>
        <v>1.4739336492890995</v>
      </c>
      <c r="I190">
        <f>$E190*$H190</f>
        <v>0</v>
      </c>
      <c r="J190">
        <f>$L190/$K190</f>
        <v>12.930351408991587</v>
      </c>
      <c r="K190">
        <f>$B$2-$B$4*$M190</f>
        <v>0.87497301048735343</v>
      </c>
      <c r="L190">
        <f>SQRT(($B190-$B191)*($B190-$B191)+($C190-$C191)*($C190-$C191))</f>
        <v>11.313708498984761</v>
      </c>
      <c r="M190">
        <f>M189+$F190*$H190</f>
        <v>3603</v>
      </c>
      <c r="S190">
        <v>63</v>
      </c>
      <c r="T190">
        <v>32</v>
      </c>
      <c r="U190">
        <v>97</v>
      </c>
      <c r="V190">
        <v>62</v>
      </c>
      <c r="W190" s="5">
        <v>1244</v>
      </c>
      <c r="X190" s="5">
        <v>844</v>
      </c>
      <c r="Y190" s="6">
        <f>$E190/$F190</f>
        <v>1.4739336492890995</v>
      </c>
      <c r="AA190">
        <f t="shared" si="12"/>
        <v>0</v>
      </c>
      <c r="AB190">
        <f t="shared" si="11"/>
        <v>8.544490943566645</v>
      </c>
      <c r="AC190">
        <f t="shared" si="13"/>
        <v>0.96509099321406544</v>
      </c>
      <c r="AD190">
        <f t="shared" si="15"/>
        <v>8.2462112512353212</v>
      </c>
      <c r="AE190">
        <f t="shared" si="14"/>
        <v>1006</v>
      </c>
    </row>
    <row r="191" spans="1:31" x14ac:dyDescent="0.2">
      <c r="A191">
        <v>65</v>
      </c>
      <c r="B191">
        <v>24</v>
      </c>
      <c r="C191">
        <v>89</v>
      </c>
      <c r="D191">
        <v>64</v>
      </c>
      <c r="E191" s="5">
        <v>200</v>
      </c>
      <c r="F191" s="5">
        <v>100</v>
      </c>
      <c r="G191">
        <f>$E191/$F191</f>
        <v>2</v>
      </c>
      <c r="H191" s="2">
        <v>1</v>
      </c>
      <c r="I191">
        <f>$E191*$H191</f>
        <v>200</v>
      </c>
      <c r="J191">
        <f>$L191/$K191</f>
        <v>9.1795445797737489</v>
      </c>
      <c r="K191">
        <f>$B$2-$B$4*$M191</f>
        <v>0.87150293028994452</v>
      </c>
      <c r="L191">
        <f>SQRT(($B191-$B192)*($B191-$B192)+($C191-$C192)*($C191-$C192))</f>
        <v>8</v>
      </c>
      <c r="M191">
        <f>M190+$F191*$H191</f>
        <v>3703</v>
      </c>
      <c r="S191">
        <v>65</v>
      </c>
      <c r="T191">
        <v>24</v>
      </c>
      <c r="U191">
        <v>89</v>
      </c>
      <c r="V191">
        <v>64</v>
      </c>
      <c r="W191" s="5">
        <v>200</v>
      </c>
      <c r="X191" s="5">
        <v>100</v>
      </c>
      <c r="Y191" s="6">
        <f>$E191/$F191</f>
        <v>2</v>
      </c>
      <c r="Z191" s="2">
        <v>1</v>
      </c>
      <c r="AA191">
        <f t="shared" si="12"/>
        <v>200</v>
      </c>
      <c r="AB191">
        <f t="shared" si="11"/>
        <v>11.722944860677281</v>
      </c>
      <c r="AC191">
        <f t="shared" si="13"/>
        <v>0.96509099321406544</v>
      </c>
      <c r="AD191">
        <f t="shared" si="15"/>
        <v>11.313708498984761</v>
      </c>
      <c r="AE191">
        <f t="shared" si="14"/>
        <v>1006</v>
      </c>
    </row>
    <row r="192" spans="1:31" x14ac:dyDescent="0.2">
      <c r="A192">
        <v>64</v>
      </c>
      <c r="B192">
        <v>32</v>
      </c>
      <c r="C192">
        <v>89</v>
      </c>
      <c r="D192">
        <v>63</v>
      </c>
      <c r="E192" s="5">
        <v>933</v>
      </c>
      <c r="F192" s="5">
        <v>633</v>
      </c>
      <c r="G192">
        <f>$E192/$F192</f>
        <v>1.4739336492890995</v>
      </c>
      <c r="I192">
        <f>$E192*$H192</f>
        <v>0</v>
      </c>
      <c r="J192">
        <f>$L192/$K192</f>
        <v>9.1795445797737489</v>
      </c>
      <c r="K192">
        <f>$B$2-$B$4*$M192</f>
        <v>0.87150293028994452</v>
      </c>
      <c r="L192">
        <f>SQRT(($B192-$B193)*($B192-$B193)+($C192-$C193)*($C192-$C193))</f>
        <v>8</v>
      </c>
      <c r="M192">
        <f>M191+$F192*$H192</f>
        <v>3703</v>
      </c>
      <c r="S192">
        <v>64</v>
      </c>
      <c r="T192">
        <v>32</v>
      </c>
      <c r="U192">
        <v>89</v>
      </c>
      <c r="V192">
        <v>63</v>
      </c>
      <c r="W192" s="5">
        <v>933</v>
      </c>
      <c r="X192" s="5">
        <v>633</v>
      </c>
      <c r="Y192" s="6">
        <f>$E192/$F192</f>
        <v>1.4739336492890995</v>
      </c>
      <c r="AA192">
        <f t="shared" si="12"/>
        <v>0</v>
      </c>
      <c r="AB192">
        <f t="shared" si="11"/>
        <v>8.2596753262262848</v>
      </c>
      <c r="AC192">
        <f t="shared" si="13"/>
        <v>0.96856107341147435</v>
      </c>
      <c r="AD192">
        <f t="shared" si="15"/>
        <v>8</v>
      </c>
      <c r="AE192">
        <f t="shared" si="14"/>
        <v>906</v>
      </c>
    </row>
    <row r="193" spans="1:31" x14ac:dyDescent="0.2">
      <c r="A193">
        <v>84</v>
      </c>
      <c r="B193">
        <v>32</v>
      </c>
      <c r="C193">
        <v>81</v>
      </c>
      <c r="D193">
        <v>83</v>
      </c>
      <c r="E193" s="5">
        <v>201</v>
      </c>
      <c r="F193" s="5">
        <v>101</v>
      </c>
      <c r="G193">
        <f>$E193/$F193</f>
        <v>1.9900990099009901</v>
      </c>
      <c r="H193" s="2">
        <v>1</v>
      </c>
      <c r="I193">
        <f>$E193*$H193</f>
        <v>201</v>
      </c>
      <c r="J193">
        <f>$L193/$K193</f>
        <v>9.5002636330217687</v>
      </c>
      <c r="K193">
        <f>$B$2-$B$4*$M193</f>
        <v>0.8679981492905614</v>
      </c>
      <c r="L193">
        <f>SQRT(($B193-$B194)*($B193-$B194)+($C193-$C194)*($C193-$C194))</f>
        <v>8.2462112512353212</v>
      </c>
      <c r="M193">
        <f>M192+$F193*$H193</f>
        <v>3804</v>
      </c>
      <c r="S193">
        <v>84</v>
      </c>
      <c r="T193">
        <v>32</v>
      </c>
      <c r="U193">
        <v>81</v>
      </c>
      <c r="V193">
        <v>83</v>
      </c>
      <c r="W193" s="5">
        <v>201</v>
      </c>
      <c r="X193" s="5">
        <v>101</v>
      </c>
      <c r="Y193" s="6">
        <f>$E193/$F193</f>
        <v>1.9900990099009901</v>
      </c>
      <c r="Z193" s="2">
        <v>1</v>
      </c>
      <c r="AA193">
        <f t="shared" si="12"/>
        <v>201</v>
      </c>
      <c r="AB193">
        <f t="shared" si="11"/>
        <v>8.2596753262262848</v>
      </c>
      <c r="AC193">
        <f t="shared" si="13"/>
        <v>0.96856107341147435</v>
      </c>
      <c r="AD193">
        <f t="shared" si="15"/>
        <v>8</v>
      </c>
      <c r="AE193">
        <f t="shared" si="14"/>
        <v>906</v>
      </c>
    </row>
    <row r="194" spans="1:31" x14ac:dyDescent="0.2">
      <c r="A194">
        <v>85</v>
      </c>
      <c r="B194">
        <v>40</v>
      </c>
      <c r="C194">
        <v>83</v>
      </c>
      <c r="D194">
        <v>84</v>
      </c>
      <c r="E194" s="5">
        <v>402</v>
      </c>
      <c r="F194" s="5">
        <v>202</v>
      </c>
      <c r="G194">
        <f>$E194/$F194</f>
        <v>1.9900990099009901</v>
      </c>
      <c r="H194" s="2">
        <v>1</v>
      </c>
      <c r="I194">
        <f>$E194*$H194</f>
        <v>402</v>
      </c>
      <c r="J194">
        <f>$L194/$K194</f>
        <v>9.2916446490465994</v>
      </c>
      <c r="K194">
        <f>$B$2-$B$4*$M194</f>
        <v>0.86098858729179517</v>
      </c>
      <c r="L194">
        <f>SQRT(($B194-$B195)*($B194-$B195)+($C194-$C195)*($C194-$C195))</f>
        <v>8</v>
      </c>
      <c r="M194">
        <f>M193+$F194*$H194</f>
        <v>4006</v>
      </c>
      <c r="S194">
        <v>85</v>
      </c>
      <c r="T194">
        <v>40</v>
      </c>
      <c r="U194">
        <v>83</v>
      </c>
      <c r="V194">
        <v>84</v>
      </c>
      <c r="W194" s="5">
        <v>402</v>
      </c>
      <c r="X194" s="5">
        <v>202</v>
      </c>
      <c r="Y194" s="6">
        <f>$E194/$F194</f>
        <v>1.9900990099009901</v>
      </c>
      <c r="Z194" s="2">
        <v>1</v>
      </c>
      <c r="AA194">
        <f t="shared" si="12"/>
        <v>402</v>
      </c>
      <c r="AB194">
        <f t="shared" si="11"/>
        <v>8.4831816834396729</v>
      </c>
      <c r="AC194">
        <f t="shared" si="13"/>
        <v>0.97206585441085747</v>
      </c>
      <c r="AD194">
        <f t="shared" si="15"/>
        <v>8.2462112512353212</v>
      </c>
      <c r="AE194">
        <f t="shared" si="14"/>
        <v>805</v>
      </c>
    </row>
    <row r="195" spans="1:31" x14ac:dyDescent="0.2">
      <c r="A195">
        <v>115</v>
      </c>
      <c r="B195">
        <v>48</v>
      </c>
      <c r="C195">
        <v>83</v>
      </c>
      <c r="D195">
        <v>114</v>
      </c>
      <c r="E195" s="5">
        <v>1962</v>
      </c>
      <c r="F195" s="5">
        <v>1762</v>
      </c>
      <c r="G195">
        <f>$E195/$F195</f>
        <v>1.1135073779795688</v>
      </c>
      <c r="I195">
        <f>$E195*$H195</f>
        <v>0</v>
      </c>
      <c r="J195">
        <f>$L195/$K195</f>
        <v>9.5776080809310677</v>
      </c>
      <c r="K195">
        <f>$B$2-$B$4*$M195</f>
        <v>0.86098858729179517</v>
      </c>
      <c r="L195">
        <f>SQRT(($B195-$B196)*($B195-$B196)+($C195-$C196)*($C195-$C196))</f>
        <v>8.2462112512353212</v>
      </c>
      <c r="M195">
        <f>M194+$F195*$H195</f>
        <v>4006</v>
      </c>
      <c r="S195">
        <v>115</v>
      </c>
      <c r="T195">
        <v>48</v>
      </c>
      <c r="U195">
        <v>83</v>
      </c>
      <c r="V195">
        <v>114</v>
      </c>
      <c r="W195" s="5">
        <v>1962</v>
      </c>
      <c r="X195" s="5">
        <v>1762</v>
      </c>
      <c r="Y195" s="6">
        <f>$E195/$F195</f>
        <v>1.1135073779795688</v>
      </c>
      <c r="AA195">
        <f t="shared" si="12"/>
        <v>0</v>
      </c>
      <c r="AB195">
        <f t="shared" si="11"/>
        <v>8.1709742333607682</v>
      </c>
      <c r="AC195">
        <f t="shared" si="13"/>
        <v>0.9790754164096237</v>
      </c>
      <c r="AD195">
        <f t="shared" si="15"/>
        <v>8</v>
      </c>
      <c r="AE195">
        <f t="shared" si="14"/>
        <v>603</v>
      </c>
    </row>
    <row r="196" spans="1:31" x14ac:dyDescent="0.2">
      <c r="A196">
        <v>114</v>
      </c>
      <c r="B196">
        <v>56</v>
      </c>
      <c r="C196">
        <v>81</v>
      </c>
      <c r="D196">
        <v>113</v>
      </c>
      <c r="E196" s="5">
        <v>1962</v>
      </c>
      <c r="F196" s="5">
        <v>1762</v>
      </c>
      <c r="G196">
        <f>$E196/$F196</f>
        <v>1.1135073779795688</v>
      </c>
      <c r="I196">
        <f>$E196*$H196</f>
        <v>0</v>
      </c>
      <c r="J196">
        <f>$L196/$K196</f>
        <v>9.2916446490465994</v>
      </c>
      <c r="K196">
        <f>$B$2-$B$4*$M196</f>
        <v>0.86098858729179517</v>
      </c>
      <c r="L196">
        <f>SQRT(($B196-$B197)*($B196-$B197)+($C196-$C197)*($C196-$C197))</f>
        <v>8</v>
      </c>
      <c r="M196">
        <f>M195+$F196*$H196</f>
        <v>4006</v>
      </c>
      <c r="S196">
        <v>114</v>
      </c>
      <c r="T196">
        <v>56</v>
      </c>
      <c r="U196">
        <v>81</v>
      </c>
      <c r="V196">
        <v>113</v>
      </c>
      <c r="W196" s="5">
        <v>1962</v>
      </c>
      <c r="X196" s="5">
        <v>1762</v>
      </c>
      <c r="Y196" s="6">
        <f>$E196/$F196</f>
        <v>1.1135073779795688</v>
      </c>
      <c r="AA196">
        <f t="shared" si="12"/>
        <v>0</v>
      </c>
      <c r="AB196">
        <f t="shared" si="11"/>
        <v>8.4224474570866832</v>
      </c>
      <c r="AC196">
        <f t="shared" si="13"/>
        <v>0.9790754164096237</v>
      </c>
      <c r="AD196">
        <f t="shared" si="15"/>
        <v>8.2462112512353212</v>
      </c>
      <c r="AE196">
        <f t="shared" si="14"/>
        <v>603</v>
      </c>
    </row>
    <row r="197" spans="1:31" x14ac:dyDescent="0.2">
      <c r="A197">
        <v>116</v>
      </c>
      <c r="B197">
        <v>56</v>
      </c>
      <c r="C197">
        <v>89</v>
      </c>
      <c r="D197">
        <v>115</v>
      </c>
      <c r="E197" s="5">
        <v>467</v>
      </c>
      <c r="F197" s="5">
        <v>367</v>
      </c>
      <c r="G197">
        <f>$E197/$F197</f>
        <v>1.2724795640326976</v>
      </c>
      <c r="I197">
        <f>$E197*$H197</f>
        <v>0</v>
      </c>
      <c r="J197">
        <f>$L197/$K197</f>
        <v>9.2916446490465994</v>
      </c>
      <c r="K197">
        <f>$B$2-$B$4*$M197</f>
        <v>0.86098858729179517</v>
      </c>
      <c r="L197">
        <f>SQRT(($B197-$B198)*($B197-$B198)+($C197-$C198)*($C197-$C198))</f>
        <v>8</v>
      </c>
      <c r="M197">
        <f>M196+$F197*$H197</f>
        <v>4006</v>
      </c>
      <c r="S197">
        <v>116</v>
      </c>
      <c r="T197">
        <v>56</v>
      </c>
      <c r="U197">
        <v>89</v>
      </c>
      <c r="V197">
        <v>115</v>
      </c>
      <c r="W197" s="5">
        <v>467</v>
      </c>
      <c r="X197" s="5">
        <v>367</v>
      </c>
      <c r="Y197" s="6">
        <f>$E197/$F197</f>
        <v>1.2724795640326976</v>
      </c>
      <c r="AA197">
        <f t="shared" si="12"/>
        <v>0</v>
      </c>
      <c r="AB197">
        <f t="shared" si="11"/>
        <v>8.1709742333607682</v>
      </c>
      <c r="AC197">
        <f t="shared" si="13"/>
        <v>0.9790754164096237</v>
      </c>
      <c r="AD197">
        <f t="shared" si="15"/>
        <v>8</v>
      </c>
      <c r="AE197">
        <f t="shared" si="14"/>
        <v>603</v>
      </c>
    </row>
    <row r="198" spans="1:31" x14ac:dyDescent="0.2">
      <c r="A198">
        <v>117</v>
      </c>
      <c r="B198">
        <v>56</v>
      </c>
      <c r="C198">
        <v>97</v>
      </c>
      <c r="D198">
        <v>116</v>
      </c>
      <c r="E198" s="5">
        <v>934</v>
      </c>
      <c r="F198" s="5">
        <v>734</v>
      </c>
      <c r="G198">
        <f>$E198/$F198</f>
        <v>1.2724795640326976</v>
      </c>
      <c r="I198">
        <f>$E198*$H198</f>
        <v>0</v>
      </c>
      <c r="J198">
        <f>$L198/$K198</f>
        <v>9.2916446490465994</v>
      </c>
      <c r="K198">
        <f>$B$2-$B$4*$M198</f>
        <v>0.86098858729179517</v>
      </c>
      <c r="L198">
        <f>SQRT(($B198-$B199)*($B198-$B199)+($C198-$C199)*($C198-$C199))</f>
        <v>8</v>
      </c>
      <c r="M198">
        <f>M197+$F198*$H198</f>
        <v>4006</v>
      </c>
      <c r="S198">
        <v>117</v>
      </c>
      <c r="T198">
        <v>56</v>
      </c>
      <c r="U198">
        <v>97</v>
      </c>
      <c r="V198">
        <v>116</v>
      </c>
      <c r="W198" s="5">
        <v>934</v>
      </c>
      <c r="X198" s="5">
        <v>734</v>
      </c>
      <c r="Y198" s="6">
        <f>$E198/$F198</f>
        <v>1.2724795640326976</v>
      </c>
      <c r="AA198">
        <f t="shared" si="12"/>
        <v>0</v>
      </c>
      <c r="AB198">
        <f t="shared" si="11"/>
        <v>8.1709742333607682</v>
      </c>
      <c r="AC198">
        <f t="shared" si="13"/>
        <v>0.9790754164096237</v>
      </c>
      <c r="AD198">
        <f t="shared" si="15"/>
        <v>8</v>
      </c>
      <c r="AE198">
        <f t="shared" si="14"/>
        <v>603</v>
      </c>
    </row>
    <row r="199" spans="1:31" x14ac:dyDescent="0.2">
      <c r="A199">
        <v>60</v>
      </c>
      <c r="B199">
        <v>56</v>
      </c>
      <c r="C199">
        <v>105</v>
      </c>
      <c r="D199">
        <v>59</v>
      </c>
      <c r="E199" s="5">
        <v>1041</v>
      </c>
      <c r="F199" s="5">
        <v>741</v>
      </c>
      <c r="G199">
        <f>$E199/$F199</f>
        <v>1.4048582995951417</v>
      </c>
      <c r="H199" s="2">
        <v>1</v>
      </c>
      <c r="I199">
        <f>$E199*$H199</f>
        <v>1041</v>
      </c>
      <c r="J199">
        <f>$L199/$K199</f>
        <v>9.5776806362717366</v>
      </c>
      <c r="K199">
        <f>$B$2-$B$4*$M199</f>
        <v>0.83527529302899439</v>
      </c>
      <c r="L199">
        <f>SQRT(($B199-$B200)*($B199-$B200)+($C199-$C200)*($C199-$C200))</f>
        <v>8</v>
      </c>
      <c r="M199">
        <f>M198+$F199*$H199</f>
        <v>4747</v>
      </c>
      <c r="S199">
        <v>60</v>
      </c>
      <c r="T199">
        <v>56</v>
      </c>
      <c r="U199">
        <v>105</v>
      </c>
      <c r="V199">
        <v>59</v>
      </c>
      <c r="W199" s="5">
        <v>1041</v>
      </c>
      <c r="X199" s="5">
        <v>741</v>
      </c>
      <c r="Y199" s="6">
        <f>$E199/$F199</f>
        <v>1.4048582995951417</v>
      </c>
      <c r="AA199">
        <f t="shared" si="12"/>
        <v>0</v>
      </c>
      <c r="AB199">
        <f t="shared" ref="AB199:AB262" si="16">AD199/AC199</f>
        <v>8.1709742333607682</v>
      </c>
      <c r="AC199">
        <f t="shared" si="13"/>
        <v>0.9790754164096237</v>
      </c>
      <c r="AD199">
        <f t="shared" si="15"/>
        <v>8</v>
      </c>
      <c r="AE199">
        <f t="shared" si="14"/>
        <v>603</v>
      </c>
    </row>
    <row r="200" spans="1:31" x14ac:dyDescent="0.2">
      <c r="A200">
        <v>59</v>
      </c>
      <c r="B200">
        <v>56</v>
      </c>
      <c r="C200">
        <v>113</v>
      </c>
      <c r="D200">
        <v>58</v>
      </c>
      <c r="E200" s="5">
        <v>1388</v>
      </c>
      <c r="F200" s="5">
        <v>988</v>
      </c>
      <c r="G200">
        <f>$E200/$F200</f>
        <v>1.4048582995951417</v>
      </c>
      <c r="I200">
        <f>$E200*$H200</f>
        <v>0</v>
      </c>
      <c r="J200">
        <f>$L200/$K200</f>
        <v>9.5776806362717366</v>
      </c>
      <c r="K200">
        <f>$B$2-$B$4*$M200</f>
        <v>0.83527529302899439</v>
      </c>
      <c r="L200">
        <f>SQRT(($B200-$B201)*($B200-$B201)+($C200-$C201)*($C200-$C201))</f>
        <v>8</v>
      </c>
      <c r="M200">
        <f>M199+$F200*$H200</f>
        <v>4747</v>
      </c>
      <c r="S200">
        <v>59</v>
      </c>
      <c r="T200">
        <v>56</v>
      </c>
      <c r="U200">
        <v>113</v>
      </c>
      <c r="V200">
        <v>58</v>
      </c>
      <c r="W200" s="5">
        <v>1388</v>
      </c>
      <c r="X200" s="5">
        <v>988</v>
      </c>
      <c r="Y200" s="6">
        <f>$E200/$F200</f>
        <v>1.4048582995951417</v>
      </c>
      <c r="AA200">
        <f t="shared" si="12"/>
        <v>0</v>
      </c>
      <c r="AB200">
        <f t="shared" si="16"/>
        <v>8.1709742333607682</v>
      </c>
      <c r="AC200">
        <f t="shared" si="13"/>
        <v>0.9790754164096237</v>
      </c>
      <c r="AD200">
        <f t="shared" si="15"/>
        <v>8</v>
      </c>
      <c r="AE200">
        <f t="shared" si="14"/>
        <v>603</v>
      </c>
    </row>
    <row r="201" spans="1:31" x14ac:dyDescent="0.2">
      <c r="A201">
        <v>42</v>
      </c>
      <c r="B201">
        <v>56</v>
      </c>
      <c r="C201">
        <v>121</v>
      </c>
      <c r="D201">
        <v>41</v>
      </c>
      <c r="E201" s="5">
        <v>2628</v>
      </c>
      <c r="F201" s="5">
        <v>2328</v>
      </c>
      <c r="G201">
        <f>$E201/$F201</f>
        <v>1.1288659793814433</v>
      </c>
      <c r="I201">
        <f>$E201*$H201</f>
        <v>0</v>
      </c>
      <c r="J201">
        <f>$L201/$K201</f>
        <v>9.5776806362717366</v>
      </c>
      <c r="K201">
        <f>$B$2-$B$4*$M201</f>
        <v>0.83527529302899439</v>
      </c>
      <c r="L201">
        <f>SQRT(($B201-$B202)*($B201-$B202)+($C201-$C202)*($C201-$C202))</f>
        <v>8</v>
      </c>
      <c r="M201">
        <f>M200+$F201*$H201</f>
        <v>4747</v>
      </c>
      <c r="S201">
        <v>42</v>
      </c>
      <c r="T201">
        <v>56</v>
      </c>
      <c r="U201">
        <v>121</v>
      </c>
      <c r="V201">
        <v>41</v>
      </c>
      <c r="W201" s="5">
        <v>2628</v>
      </c>
      <c r="X201" s="5">
        <v>2328</v>
      </c>
      <c r="Y201" s="6">
        <f>$E201/$F201</f>
        <v>1.1288659793814433</v>
      </c>
      <c r="AA201">
        <f t="shared" ref="AA201:AA264" si="17">W201*Z201</f>
        <v>0</v>
      </c>
      <c r="AB201">
        <f t="shared" si="16"/>
        <v>8.1709742333607682</v>
      </c>
      <c r="AC201">
        <f t="shared" ref="AC201:AC264" si="18">$B$2-$B$4*AE201</f>
        <v>0.9790754164096237</v>
      </c>
      <c r="AD201">
        <f t="shared" si="15"/>
        <v>8</v>
      </c>
      <c r="AE201">
        <f t="shared" ref="AE201:AE264" si="19">AE202+X201*Z201</f>
        <v>603</v>
      </c>
    </row>
    <row r="202" spans="1:31" x14ac:dyDescent="0.2">
      <c r="A202">
        <v>41</v>
      </c>
      <c r="B202">
        <v>56</v>
      </c>
      <c r="C202">
        <v>129</v>
      </c>
      <c r="D202">
        <v>40</v>
      </c>
      <c r="E202" s="5">
        <v>1752</v>
      </c>
      <c r="F202" s="5">
        <v>1552</v>
      </c>
      <c r="G202">
        <f>$E202/$F202</f>
        <v>1.1288659793814433</v>
      </c>
      <c r="I202">
        <f>$E202*$H202</f>
        <v>0</v>
      </c>
      <c r="J202">
        <f>$L202/$K202</f>
        <v>9.5776806362717366</v>
      </c>
      <c r="K202">
        <f>$B$2-$B$4*$M202</f>
        <v>0.83527529302899439</v>
      </c>
      <c r="L202">
        <f>SQRT(($B202-$B203)*($B202-$B203)+($C202-$C203)*($C202-$C203))</f>
        <v>8</v>
      </c>
      <c r="M202">
        <f>M201+$F202*$H202</f>
        <v>4747</v>
      </c>
      <c r="S202">
        <v>41</v>
      </c>
      <c r="T202">
        <v>56</v>
      </c>
      <c r="U202">
        <v>129</v>
      </c>
      <c r="V202">
        <v>40</v>
      </c>
      <c r="W202" s="5">
        <v>1752</v>
      </c>
      <c r="X202" s="5">
        <v>1552</v>
      </c>
      <c r="Y202" s="6">
        <f>$E202/$F202</f>
        <v>1.1288659793814433</v>
      </c>
      <c r="AA202">
        <f t="shared" si="17"/>
        <v>0</v>
      </c>
      <c r="AB202">
        <f t="shared" si="16"/>
        <v>8.1709742333607682</v>
      </c>
      <c r="AC202">
        <f t="shared" si="18"/>
        <v>0.9790754164096237</v>
      </c>
      <c r="AD202">
        <f t="shared" si="15"/>
        <v>8</v>
      </c>
      <c r="AE202">
        <f t="shared" si="19"/>
        <v>603</v>
      </c>
    </row>
    <row r="203" spans="1:31" x14ac:dyDescent="0.2">
      <c r="A203">
        <v>40</v>
      </c>
      <c r="B203">
        <v>56</v>
      </c>
      <c r="C203">
        <v>137</v>
      </c>
      <c r="D203">
        <v>39</v>
      </c>
      <c r="E203" s="5">
        <v>876</v>
      </c>
      <c r="F203" s="5">
        <v>776</v>
      </c>
      <c r="G203">
        <f>$E203/$F203</f>
        <v>1.1288659793814433</v>
      </c>
      <c r="I203">
        <f>$E203*$H203</f>
        <v>0</v>
      </c>
      <c r="J203">
        <f>$L203/$K203</f>
        <v>9.5776806362717366</v>
      </c>
      <c r="K203">
        <f>$B$2-$B$4*$M203</f>
        <v>0.83527529302899439</v>
      </c>
      <c r="L203">
        <f>SQRT(($B203-$B204)*($B203-$B204)+($C203-$C204)*($C203-$C204))</f>
        <v>8</v>
      </c>
      <c r="M203">
        <f>M202+$F203*$H203</f>
        <v>4747</v>
      </c>
      <c r="S203">
        <v>40</v>
      </c>
      <c r="T203">
        <v>56</v>
      </c>
      <c r="U203">
        <v>137</v>
      </c>
      <c r="V203">
        <v>39</v>
      </c>
      <c r="W203" s="5">
        <v>876</v>
      </c>
      <c r="X203" s="5">
        <v>776</v>
      </c>
      <c r="Y203" s="6">
        <f>$E203/$F203</f>
        <v>1.1288659793814433</v>
      </c>
      <c r="AA203">
        <f t="shared" si="17"/>
        <v>0</v>
      </c>
      <c r="AB203">
        <f t="shared" si="16"/>
        <v>8.1709742333607682</v>
      </c>
      <c r="AC203">
        <f t="shared" si="18"/>
        <v>0.9790754164096237</v>
      </c>
      <c r="AD203">
        <f t="shared" si="15"/>
        <v>8</v>
      </c>
      <c r="AE203">
        <f t="shared" si="19"/>
        <v>603</v>
      </c>
    </row>
    <row r="204" spans="1:31" x14ac:dyDescent="0.2">
      <c r="A204">
        <v>39</v>
      </c>
      <c r="B204">
        <v>56</v>
      </c>
      <c r="C204">
        <v>145</v>
      </c>
      <c r="D204">
        <v>38</v>
      </c>
      <c r="E204" s="5">
        <v>4400</v>
      </c>
      <c r="F204" s="5">
        <v>4000</v>
      </c>
      <c r="G204">
        <f>$E204/$F204</f>
        <v>1.1000000000000001</v>
      </c>
      <c r="I204">
        <f>$E204*$H204</f>
        <v>0</v>
      </c>
      <c r="J204">
        <f>$L204/$K204</f>
        <v>9.5776806362717366</v>
      </c>
      <c r="K204">
        <f>$B$2-$B$4*$M204</f>
        <v>0.83527529302899439</v>
      </c>
      <c r="L204">
        <f>SQRT(($B204-$B205)*($B204-$B205)+($C204-$C205)*($C204-$C205))</f>
        <v>8</v>
      </c>
      <c r="M204">
        <f>M203+$F204*$H204</f>
        <v>4747</v>
      </c>
      <c r="S204">
        <v>39</v>
      </c>
      <c r="T204">
        <v>56</v>
      </c>
      <c r="U204">
        <v>145</v>
      </c>
      <c r="V204">
        <v>38</v>
      </c>
      <c r="W204" s="5">
        <v>4400</v>
      </c>
      <c r="X204" s="5">
        <v>4000</v>
      </c>
      <c r="Y204" s="6">
        <f>$E204/$F204</f>
        <v>1.1000000000000001</v>
      </c>
      <c r="AA204">
        <f t="shared" si="17"/>
        <v>0</v>
      </c>
      <c r="AB204">
        <f t="shared" si="16"/>
        <v>8.1709742333607682</v>
      </c>
      <c r="AC204">
        <f t="shared" si="18"/>
        <v>0.9790754164096237</v>
      </c>
      <c r="AD204">
        <f t="shared" si="15"/>
        <v>8</v>
      </c>
      <c r="AE204">
        <f t="shared" si="19"/>
        <v>603</v>
      </c>
    </row>
    <row r="205" spans="1:31" x14ac:dyDescent="0.2">
      <c r="A205">
        <v>38</v>
      </c>
      <c r="B205">
        <v>56</v>
      </c>
      <c r="C205">
        <v>153</v>
      </c>
      <c r="D205">
        <v>37</v>
      </c>
      <c r="E205" s="5">
        <v>2200</v>
      </c>
      <c r="F205" s="5">
        <v>2000</v>
      </c>
      <c r="G205">
        <f>$E205/$F205</f>
        <v>1.1000000000000001</v>
      </c>
      <c r="I205">
        <f>$E205*$H205</f>
        <v>0</v>
      </c>
      <c r="J205">
        <f>$L205/$K205</f>
        <v>9.5776806362717366</v>
      </c>
      <c r="K205">
        <f>$B$2-$B$4*$M205</f>
        <v>0.83527529302899439</v>
      </c>
      <c r="L205">
        <f>SQRT(($B205-$B206)*($B205-$B206)+($C205-$C206)*($C205-$C206))</f>
        <v>8</v>
      </c>
      <c r="M205">
        <f>M204+$F205*$H205</f>
        <v>4747</v>
      </c>
      <c r="S205">
        <v>38</v>
      </c>
      <c r="T205">
        <v>56</v>
      </c>
      <c r="U205">
        <v>153</v>
      </c>
      <c r="V205">
        <v>37</v>
      </c>
      <c r="W205" s="5">
        <v>2200</v>
      </c>
      <c r="X205" s="5">
        <v>2000</v>
      </c>
      <c r="Y205" s="6">
        <f>$E205/$F205</f>
        <v>1.1000000000000001</v>
      </c>
      <c r="AA205">
        <f t="shared" si="17"/>
        <v>0</v>
      </c>
      <c r="AB205">
        <f t="shared" si="16"/>
        <v>8.1709742333607682</v>
      </c>
      <c r="AC205">
        <f t="shared" si="18"/>
        <v>0.9790754164096237</v>
      </c>
      <c r="AD205">
        <f t="shared" ref="AD205:AD268" si="20">SQRT(($B205-$B204)*($B205-$B204)+($C205-$C204)*($C205-$C204))</f>
        <v>8</v>
      </c>
      <c r="AE205">
        <f t="shared" si="19"/>
        <v>603</v>
      </c>
    </row>
    <row r="206" spans="1:31" x14ac:dyDescent="0.2">
      <c r="A206">
        <v>37</v>
      </c>
      <c r="B206">
        <v>56</v>
      </c>
      <c r="C206">
        <v>161</v>
      </c>
      <c r="D206">
        <v>36</v>
      </c>
      <c r="E206" s="5">
        <v>1100</v>
      </c>
      <c r="F206" s="5">
        <v>1000</v>
      </c>
      <c r="G206">
        <f>$E206/$F206</f>
        <v>1.1000000000000001</v>
      </c>
      <c r="I206">
        <f>$E206*$H206</f>
        <v>0</v>
      </c>
      <c r="J206">
        <f>$L206/$K206</f>
        <v>9.5776806362717366</v>
      </c>
      <c r="K206">
        <f>$B$2-$B$4*$M206</f>
        <v>0.83527529302899439</v>
      </c>
      <c r="L206">
        <f>SQRT(($B206-$B207)*($B206-$B207)+($C206-$C207)*($C206-$C207))</f>
        <v>8</v>
      </c>
      <c r="M206">
        <f>M205+$F206*$H206</f>
        <v>4747</v>
      </c>
      <c r="S206">
        <v>37</v>
      </c>
      <c r="T206">
        <v>56</v>
      </c>
      <c r="U206">
        <v>161</v>
      </c>
      <c r="V206">
        <v>36</v>
      </c>
      <c r="W206" s="5">
        <v>1100</v>
      </c>
      <c r="X206" s="5">
        <v>1000</v>
      </c>
      <c r="Y206" s="6">
        <f>$E206/$F206</f>
        <v>1.1000000000000001</v>
      </c>
      <c r="AA206">
        <f t="shared" si="17"/>
        <v>0</v>
      </c>
      <c r="AB206">
        <f t="shared" si="16"/>
        <v>8.1709742333607682</v>
      </c>
      <c r="AC206">
        <f t="shared" si="18"/>
        <v>0.9790754164096237</v>
      </c>
      <c r="AD206">
        <f t="shared" si="20"/>
        <v>8</v>
      </c>
      <c r="AE206">
        <f t="shared" si="19"/>
        <v>603</v>
      </c>
    </row>
    <row r="207" spans="1:31" x14ac:dyDescent="0.2">
      <c r="A207">
        <v>36</v>
      </c>
      <c r="B207">
        <v>56</v>
      </c>
      <c r="C207">
        <v>169</v>
      </c>
      <c r="D207">
        <v>35</v>
      </c>
      <c r="E207" s="5">
        <v>1275</v>
      </c>
      <c r="F207" s="5">
        <v>975</v>
      </c>
      <c r="G207">
        <f>$E207/$F207</f>
        <v>1.3076923076923077</v>
      </c>
      <c r="H207" s="2">
        <v>1</v>
      </c>
      <c r="I207">
        <f>$E207*$H207</f>
        <v>1275</v>
      </c>
      <c r="J207">
        <f>$L207/$K207</f>
        <v>11.160223429859148</v>
      </c>
      <c r="K207">
        <f>$B$2-$B$4*$M207</f>
        <v>0.80144201110425661</v>
      </c>
      <c r="L207">
        <f>SQRT(($B207-$B208)*($B207-$B208)+($C207-$C208)*($C207-$C208))</f>
        <v>8.9442719099991592</v>
      </c>
      <c r="M207">
        <f>M206+$F207*$H207</f>
        <v>5722</v>
      </c>
      <c r="S207">
        <v>36</v>
      </c>
      <c r="T207">
        <v>56</v>
      </c>
      <c r="U207">
        <v>169</v>
      </c>
      <c r="V207">
        <v>35</v>
      </c>
      <c r="W207" s="5">
        <v>1275</v>
      </c>
      <c r="X207" s="5">
        <v>975</v>
      </c>
      <c r="Y207" s="6">
        <f>$E207/$F207</f>
        <v>1.3076923076923077</v>
      </c>
      <c r="AA207">
        <f t="shared" si="17"/>
        <v>0</v>
      </c>
      <c r="AB207">
        <f t="shared" si="16"/>
        <v>8.1709742333607682</v>
      </c>
      <c r="AC207">
        <f t="shared" si="18"/>
        <v>0.9790754164096237</v>
      </c>
      <c r="AD207">
        <f t="shared" si="20"/>
        <v>8</v>
      </c>
      <c r="AE207">
        <f t="shared" si="19"/>
        <v>603</v>
      </c>
    </row>
    <row r="208" spans="1:31" x14ac:dyDescent="0.2">
      <c r="A208">
        <v>35</v>
      </c>
      <c r="B208">
        <v>64</v>
      </c>
      <c r="C208">
        <v>165</v>
      </c>
      <c r="D208">
        <v>34</v>
      </c>
      <c r="E208" s="5">
        <v>1700</v>
      </c>
      <c r="F208" s="5">
        <v>1300</v>
      </c>
      <c r="G208">
        <f>$E208/$F208</f>
        <v>1.3076923076923077</v>
      </c>
      <c r="I208">
        <f>$E208*$H208</f>
        <v>0</v>
      </c>
      <c r="J208">
        <f>$L208/$K208</f>
        <v>9.982007293300363</v>
      </c>
      <c r="K208">
        <f>$B$2-$B$4*$M208</f>
        <v>0.80144201110425661</v>
      </c>
      <c r="L208">
        <f>SQRT(($B208-$B209)*($B208-$B209)+($C208-$C209)*($C208-$C209))</f>
        <v>8</v>
      </c>
      <c r="M208">
        <f>M207+$F208*$H208</f>
        <v>5722</v>
      </c>
      <c r="S208">
        <v>35</v>
      </c>
      <c r="T208">
        <v>64</v>
      </c>
      <c r="U208">
        <v>165</v>
      </c>
      <c r="V208">
        <v>34</v>
      </c>
      <c r="W208" s="5">
        <v>1700</v>
      </c>
      <c r="X208" s="5">
        <v>1300</v>
      </c>
      <c r="Y208" s="6">
        <f>$E208/$F208</f>
        <v>1.3076923076923077</v>
      </c>
      <c r="AA208">
        <f t="shared" si="17"/>
        <v>0</v>
      </c>
      <c r="AB208">
        <f t="shared" si="16"/>
        <v>9.1354269140969535</v>
      </c>
      <c r="AC208">
        <f t="shared" si="18"/>
        <v>0.9790754164096237</v>
      </c>
      <c r="AD208">
        <f t="shared" si="20"/>
        <v>8.9442719099991592</v>
      </c>
      <c r="AE208">
        <f t="shared" si="19"/>
        <v>603</v>
      </c>
    </row>
    <row r="209" spans="1:31" x14ac:dyDescent="0.2">
      <c r="A209">
        <v>34</v>
      </c>
      <c r="B209">
        <v>64</v>
      </c>
      <c r="C209">
        <v>157</v>
      </c>
      <c r="D209">
        <v>33</v>
      </c>
      <c r="E209" s="5">
        <v>850</v>
      </c>
      <c r="F209" s="5">
        <v>650</v>
      </c>
      <c r="G209">
        <f>$E209/$F209</f>
        <v>1.3076923076923077</v>
      </c>
      <c r="H209" s="2">
        <v>1</v>
      </c>
      <c r="I209">
        <f>$E209*$H209</f>
        <v>850</v>
      </c>
      <c r="J209">
        <f>$L209/$K209</f>
        <v>20.54214601112805</v>
      </c>
      <c r="K209">
        <f>$B$2-$B$4*$M209</f>
        <v>0.77888648982109809</v>
      </c>
      <c r="L209">
        <f>SQRT(($B209-$B210)*($B209-$B210)+($C209-$C210)*($C209-$C210))</f>
        <v>16</v>
      </c>
      <c r="M209">
        <f>M208+$F209*$H209</f>
        <v>6372</v>
      </c>
      <c r="S209">
        <v>34</v>
      </c>
      <c r="T209">
        <v>64</v>
      </c>
      <c r="U209">
        <v>157</v>
      </c>
      <c r="V209">
        <v>33</v>
      </c>
      <c r="W209" s="5">
        <v>850</v>
      </c>
      <c r="X209" s="5">
        <v>650</v>
      </c>
      <c r="Y209" s="6">
        <f>$E209/$F209</f>
        <v>1.3076923076923077</v>
      </c>
      <c r="AA209">
        <f t="shared" si="17"/>
        <v>0</v>
      </c>
      <c r="AB209">
        <f t="shared" si="16"/>
        <v>8.1709742333607682</v>
      </c>
      <c r="AC209">
        <f t="shared" si="18"/>
        <v>0.9790754164096237</v>
      </c>
      <c r="AD209">
        <f t="shared" si="20"/>
        <v>8</v>
      </c>
      <c r="AE209">
        <f t="shared" si="19"/>
        <v>603</v>
      </c>
    </row>
    <row r="210" spans="1:31" x14ac:dyDescent="0.2">
      <c r="A210">
        <v>33</v>
      </c>
      <c r="B210">
        <v>80</v>
      </c>
      <c r="C210">
        <v>157</v>
      </c>
      <c r="D210">
        <v>32</v>
      </c>
      <c r="E210" s="5">
        <v>425</v>
      </c>
      <c r="F210" s="5">
        <v>325</v>
      </c>
      <c r="G210">
        <f>$E210/$F210</f>
        <v>1.3076923076923077</v>
      </c>
      <c r="H210" s="2">
        <v>1</v>
      </c>
      <c r="I210">
        <f>$E210*$H210</f>
        <v>425</v>
      </c>
      <c r="J210">
        <f>$L210/$K210</f>
        <v>16.683302297192519</v>
      </c>
      <c r="K210">
        <f>$B$2-$B$4*$M210</f>
        <v>0.76760872917951883</v>
      </c>
      <c r="L210">
        <f>SQRT(($B210-$B211)*($B210-$B211)+($C210-$C211)*($C210-$C211))</f>
        <v>12.806248474865697</v>
      </c>
      <c r="M210">
        <f>M209+$F210*$H210</f>
        <v>6697</v>
      </c>
      <c r="S210">
        <v>33</v>
      </c>
      <c r="T210">
        <v>80</v>
      </c>
      <c r="U210">
        <v>157</v>
      </c>
      <c r="V210">
        <v>32</v>
      </c>
      <c r="W210" s="5">
        <v>425</v>
      </c>
      <c r="X210" s="5">
        <v>325</v>
      </c>
      <c r="Y210" s="6">
        <f>$E210/$F210</f>
        <v>1.3076923076923077</v>
      </c>
      <c r="AA210">
        <f t="shared" si="17"/>
        <v>0</v>
      </c>
      <c r="AB210">
        <f t="shared" si="16"/>
        <v>16.341948466721536</v>
      </c>
      <c r="AC210">
        <f t="shared" si="18"/>
        <v>0.9790754164096237</v>
      </c>
      <c r="AD210">
        <f t="shared" si="20"/>
        <v>16</v>
      </c>
      <c r="AE210">
        <f t="shared" si="19"/>
        <v>603</v>
      </c>
    </row>
    <row r="211" spans="1:31" x14ac:dyDescent="0.2">
      <c r="A211">
        <v>32</v>
      </c>
      <c r="B211">
        <v>90</v>
      </c>
      <c r="C211">
        <v>165</v>
      </c>
      <c r="D211">
        <v>31</v>
      </c>
      <c r="E211" s="5">
        <v>1378</v>
      </c>
      <c r="F211" s="5">
        <v>1178</v>
      </c>
      <c r="G211">
        <f>$E211/$F211</f>
        <v>1.169779286926995</v>
      </c>
      <c r="I211">
        <f>$E211*$H211</f>
        <v>0</v>
      </c>
      <c r="J211">
        <f>$L211/$K211</f>
        <v>18.968283221745217</v>
      </c>
      <c r="K211">
        <f>$B$2-$B$4*$M211</f>
        <v>0.76760872917951883</v>
      </c>
      <c r="L211">
        <f>SQRT(($B211-$B212)*($B211-$B212)+($C211-$C212)*($C211-$C212))</f>
        <v>14.560219778561036</v>
      </c>
      <c r="M211">
        <f>M210+$F211*$H211</f>
        <v>6697</v>
      </c>
      <c r="S211">
        <v>32</v>
      </c>
      <c r="T211">
        <v>90</v>
      </c>
      <c r="U211">
        <v>165</v>
      </c>
      <c r="V211">
        <v>31</v>
      </c>
      <c r="W211" s="5">
        <v>1378</v>
      </c>
      <c r="X211" s="5">
        <v>1178</v>
      </c>
      <c r="Y211" s="6">
        <f>$E211/$F211</f>
        <v>1.169779286926995</v>
      </c>
      <c r="AA211">
        <f t="shared" si="17"/>
        <v>0</v>
      </c>
      <c r="AB211">
        <f t="shared" si="16"/>
        <v>13.079940789267907</v>
      </c>
      <c r="AC211">
        <f t="shared" si="18"/>
        <v>0.9790754164096237</v>
      </c>
      <c r="AD211">
        <f t="shared" si="20"/>
        <v>12.806248474865697</v>
      </c>
      <c r="AE211">
        <f t="shared" si="19"/>
        <v>603</v>
      </c>
    </row>
    <row r="212" spans="1:31" x14ac:dyDescent="0.2">
      <c r="A212">
        <v>31</v>
      </c>
      <c r="B212">
        <v>104</v>
      </c>
      <c r="C212">
        <v>169</v>
      </c>
      <c r="D212">
        <v>30</v>
      </c>
      <c r="E212" s="5">
        <v>1378</v>
      </c>
      <c r="F212" s="5">
        <v>1178</v>
      </c>
      <c r="G212">
        <f>$E212/$F212</f>
        <v>1.169779286926995</v>
      </c>
      <c r="I212">
        <f>$E212*$H212</f>
        <v>0</v>
      </c>
      <c r="J212">
        <f>$L212/$K212</f>
        <v>10.421976321909517</v>
      </c>
      <c r="K212">
        <f>$B$2-$B$4*$M212</f>
        <v>0.76760872917951883</v>
      </c>
      <c r="L212">
        <f>SQRT(($B212-$B213)*($B212-$B213)+($C212-$C213)*($C212-$C213))</f>
        <v>8</v>
      </c>
      <c r="M212">
        <f>M211+$F212*$H212</f>
        <v>6697</v>
      </c>
      <c r="S212">
        <v>31</v>
      </c>
      <c r="T212">
        <v>104</v>
      </c>
      <c r="U212">
        <v>169</v>
      </c>
      <c r="V212">
        <v>30</v>
      </c>
      <c r="W212" s="5">
        <v>1378</v>
      </c>
      <c r="X212" s="5">
        <v>1178</v>
      </c>
      <c r="Y212" s="6">
        <f>$E212/$F212</f>
        <v>1.169779286926995</v>
      </c>
      <c r="AA212">
        <f t="shared" si="17"/>
        <v>0</v>
      </c>
      <c r="AB212">
        <f t="shared" si="16"/>
        <v>14.871397580336508</v>
      </c>
      <c r="AC212">
        <f t="shared" si="18"/>
        <v>0.9790754164096237</v>
      </c>
      <c r="AD212">
        <f t="shared" si="20"/>
        <v>14.560219778561036</v>
      </c>
      <c r="AE212">
        <f t="shared" si="19"/>
        <v>603</v>
      </c>
    </row>
    <row r="213" spans="1:31" x14ac:dyDescent="0.2">
      <c r="A213">
        <v>30</v>
      </c>
      <c r="B213">
        <v>104</v>
      </c>
      <c r="C213">
        <v>161</v>
      </c>
      <c r="D213">
        <v>29</v>
      </c>
      <c r="E213" s="5">
        <v>689</v>
      </c>
      <c r="F213" s="5">
        <v>589</v>
      </c>
      <c r="G213">
        <f>$E213/$F213</f>
        <v>1.169779286926995</v>
      </c>
      <c r="I213">
        <f>$E213*$H213</f>
        <v>0</v>
      </c>
      <c r="J213">
        <f>$L213/$K213</f>
        <v>10.421976321909517</v>
      </c>
      <c r="K213">
        <f>$B$2-$B$4*$M213</f>
        <v>0.76760872917951883</v>
      </c>
      <c r="L213">
        <f>SQRT(($B213-$B214)*($B213-$B214)+($C213-$C214)*($C213-$C214))</f>
        <v>8</v>
      </c>
      <c r="M213">
        <f>M212+$F213*$H213</f>
        <v>6697</v>
      </c>
      <c r="S213">
        <v>30</v>
      </c>
      <c r="T213">
        <v>104</v>
      </c>
      <c r="U213">
        <v>161</v>
      </c>
      <c r="V213">
        <v>29</v>
      </c>
      <c r="W213" s="5">
        <v>689</v>
      </c>
      <c r="X213" s="5">
        <v>589</v>
      </c>
      <c r="Y213" s="6">
        <f>$E213/$F213</f>
        <v>1.169779286926995</v>
      </c>
      <c r="AA213">
        <f t="shared" si="17"/>
        <v>0</v>
      </c>
      <c r="AB213">
        <f t="shared" si="16"/>
        <v>8.1709742333607682</v>
      </c>
      <c r="AC213">
        <f t="shared" si="18"/>
        <v>0.9790754164096237</v>
      </c>
      <c r="AD213">
        <f t="shared" si="20"/>
        <v>8</v>
      </c>
      <c r="AE213">
        <f t="shared" si="19"/>
        <v>603</v>
      </c>
    </row>
    <row r="214" spans="1:31" x14ac:dyDescent="0.2">
      <c r="A214">
        <v>29</v>
      </c>
      <c r="B214">
        <v>104</v>
      </c>
      <c r="C214">
        <v>153</v>
      </c>
      <c r="D214">
        <v>28</v>
      </c>
      <c r="E214" s="5">
        <v>563</v>
      </c>
      <c r="F214" s="5">
        <v>463</v>
      </c>
      <c r="G214">
        <f>$E214/$F214</f>
        <v>1.2159827213822894</v>
      </c>
      <c r="I214">
        <f>$E214*$H214</f>
        <v>0</v>
      </c>
      <c r="J214">
        <f>$L214/$K214</f>
        <v>18.788485010158176</v>
      </c>
      <c r="K214">
        <f>$B$2-$B$4*$M214</f>
        <v>0.76760872917951883</v>
      </c>
      <c r="L214">
        <f>SQRT(($B214-$B215)*($B214-$B215)+($C214-$C215)*($C214-$C215))</f>
        <v>14.422205101855956</v>
      </c>
      <c r="M214">
        <f>M213+$F214*$H214</f>
        <v>6697</v>
      </c>
      <c r="S214">
        <v>29</v>
      </c>
      <c r="T214">
        <v>104</v>
      </c>
      <c r="U214">
        <v>153</v>
      </c>
      <c r="V214">
        <v>28</v>
      </c>
      <c r="W214" s="5">
        <v>563</v>
      </c>
      <c r="X214" s="5">
        <v>463</v>
      </c>
      <c r="Y214" s="6">
        <f>$E214/$F214</f>
        <v>1.2159827213822894</v>
      </c>
      <c r="AA214">
        <f t="shared" si="17"/>
        <v>0</v>
      </c>
      <c r="AB214">
        <f t="shared" si="16"/>
        <v>8.1709742333607682</v>
      </c>
      <c r="AC214">
        <f t="shared" si="18"/>
        <v>0.9790754164096237</v>
      </c>
      <c r="AD214">
        <f t="shared" si="20"/>
        <v>8</v>
      </c>
      <c r="AE214">
        <f t="shared" si="19"/>
        <v>603</v>
      </c>
    </row>
    <row r="215" spans="1:31" x14ac:dyDescent="0.2">
      <c r="A215">
        <v>28</v>
      </c>
      <c r="B215">
        <v>116</v>
      </c>
      <c r="C215">
        <v>161</v>
      </c>
      <c r="D215">
        <v>27</v>
      </c>
      <c r="E215" s="5">
        <v>1126</v>
      </c>
      <c r="F215" s="5">
        <v>926</v>
      </c>
      <c r="G215">
        <f>$E215/$F215</f>
        <v>1.2159827213822894</v>
      </c>
      <c r="I215">
        <f>$E215*$H215</f>
        <v>0</v>
      </c>
      <c r="J215">
        <f>$L215/$K215</f>
        <v>14.738900261175704</v>
      </c>
      <c r="K215">
        <f>$B$2-$B$4*$M215</f>
        <v>0.76760872917951883</v>
      </c>
      <c r="L215">
        <f>SQRT(($B215-$B216)*($B215-$B216)+($C215-$C216)*($C215-$C216))</f>
        <v>11.313708498984761</v>
      </c>
      <c r="M215">
        <f>M214+$F215*$H215</f>
        <v>6697</v>
      </c>
      <c r="S215">
        <v>28</v>
      </c>
      <c r="T215">
        <v>116</v>
      </c>
      <c r="U215">
        <v>161</v>
      </c>
      <c r="V215">
        <v>27</v>
      </c>
      <c r="W215" s="5">
        <v>1126</v>
      </c>
      <c r="X215" s="5">
        <v>926</v>
      </c>
      <c r="Y215" s="6">
        <f>$E215/$F215</f>
        <v>1.2159827213822894</v>
      </c>
      <c r="AA215">
        <f t="shared" si="17"/>
        <v>0</v>
      </c>
      <c r="AB215">
        <f t="shared" si="16"/>
        <v>14.730433284438654</v>
      </c>
      <c r="AC215">
        <f t="shared" si="18"/>
        <v>0.9790754164096237</v>
      </c>
      <c r="AD215">
        <f t="shared" si="20"/>
        <v>14.422205101855956</v>
      </c>
      <c r="AE215">
        <f t="shared" si="19"/>
        <v>603</v>
      </c>
    </row>
    <row r="216" spans="1:31" x14ac:dyDescent="0.2">
      <c r="A216">
        <v>27</v>
      </c>
      <c r="B216">
        <v>124</v>
      </c>
      <c r="C216">
        <v>169</v>
      </c>
      <c r="D216">
        <v>26</v>
      </c>
      <c r="E216" s="5">
        <v>563</v>
      </c>
      <c r="F216" s="5">
        <v>463</v>
      </c>
      <c r="G216">
        <f>$E216/$F216</f>
        <v>1.2159827213822894</v>
      </c>
      <c r="I216">
        <f>$E216*$H216</f>
        <v>0</v>
      </c>
      <c r="J216">
        <f>$L216/$K216</f>
        <v>10.421976321909517</v>
      </c>
      <c r="K216">
        <f>$B$2-$B$4*$M216</f>
        <v>0.76760872917951883</v>
      </c>
      <c r="L216">
        <f>SQRT(($B216-$B217)*($B216-$B217)+($C216-$C217)*($C216-$C217))</f>
        <v>8</v>
      </c>
      <c r="M216">
        <f>M215+$F216*$H216</f>
        <v>6697</v>
      </c>
      <c r="S216">
        <v>27</v>
      </c>
      <c r="T216">
        <v>124</v>
      </c>
      <c r="U216">
        <v>169</v>
      </c>
      <c r="V216">
        <v>26</v>
      </c>
      <c r="W216" s="5">
        <v>563</v>
      </c>
      <c r="X216" s="5">
        <v>463</v>
      </c>
      <c r="Y216" s="6">
        <f>$E216/$F216</f>
        <v>1.2159827213822894</v>
      </c>
      <c r="AA216">
        <f t="shared" si="17"/>
        <v>0</v>
      </c>
      <c r="AB216">
        <f t="shared" si="16"/>
        <v>11.555502578619903</v>
      </c>
      <c r="AC216">
        <f t="shared" si="18"/>
        <v>0.9790754164096237</v>
      </c>
      <c r="AD216">
        <f t="shared" si="20"/>
        <v>11.313708498984761</v>
      </c>
      <c r="AE216">
        <f t="shared" si="19"/>
        <v>603</v>
      </c>
    </row>
    <row r="217" spans="1:31" x14ac:dyDescent="0.2">
      <c r="A217">
        <v>26</v>
      </c>
      <c r="B217">
        <v>132</v>
      </c>
      <c r="C217">
        <v>169</v>
      </c>
      <c r="D217">
        <v>25</v>
      </c>
      <c r="E217" s="5">
        <v>923</v>
      </c>
      <c r="F217" s="5">
        <v>823</v>
      </c>
      <c r="G217">
        <f>$E217/$F217</f>
        <v>1.1215066828675577</v>
      </c>
      <c r="I217">
        <f>$E217*$H217</f>
        <v>0</v>
      </c>
      <c r="J217">
        <f>$L217/$K217</f>
        <v>10.421976321909517</v>
      </c>
      <c r="K217">
        <f>$B$2-$B$4*$M217</f>
        <v>0.76760872917951883</v>
      </c>
      <c r="L217">
        <f>SQRT(($B217-$B218)*($B217-$B218)+($C217-$C218)*($C217-$C218))</f>
        <v>8</v>
      </c>
      <c r="M217">
        <f>M216+$F217*$H217</f>
        <v>6697</v>
      </c>
      <c r="S217">
        <v>26</v>
      </c>
      <c r="T217">
        <v>132</v>
      </c>
      <c r="U217">
        <v>169</v>
      </c>
      <c r="V217">
        <v>25</v>
      </c>
      <c r="W217" s="5">
        <v>923</v>
      </c>
      <c r="X217" s="5">
        <v>823</v>
      </c>
      <c r="Y217" s="6">
        <f>$E217/$F217</f>
        <v>1.1215066828675577</v>
      </c>
      <c r="AA217">
        <f t="shared" si="17"/>
        <v>0</v>
      </c>
      <c r="AB217">
        <f t="shared" si="16"/>
        <v>8.1709742333607682</v>
      </c>
      <c r="AC217">
        <f t="shared" si="18"/>
        <v>0.9790754164096237</v>
      </c>
      <c r="AD217">
        <f t="shared" si="20"/>
        <v>8</v>
      </c>
      <c r="AE217">
        <f t="shared" si="19"/>
        <v>603</v>
      </c>
    </row>
    <row r="218" spans="1:31" x14ac:dyDescent="0.2">
      <c r="A218">
        <v>25</v>
      </c>
      <c r="B218">
        <v>140</v>
      </c>
      <c r="C218">
        <v>169</v>
      </c>
      <c r="D218">
        <v>24</v>
      </c>
      <c r="E218" s="5">
        <v>923</v>
      </c>
      <c r="F218" s="5">
        <v>823</v>
      </c>
      <c r="G218">
        <f>$E218/$F218</f>
        <v>1.1215066828675577</v>
      </c>
      <c r="I218">
        <f>$E218*$H218</f>
        <v>0</v>
      </c>
      <c r="J218">
        <f>$L218/$K218</f>
        <v>10.421976321909517</v>
      </c>
      <c r="K218">
        <f>$B$2-$B$4*$M218</f>
        <v>0.76760872917951883</v>
      </c>
      <c r="L218">
        <f>SQRT(($B218-$B219)*($B218-$B219)+($C218-$C219)*($C218-$C219))</f>
        <v>8</v>
      </c>
      <c r="M218">
        <f>M217+$F218*$H218</f>
        <v>6697</v>
      </c>
      <c r="S218">
        <v>25</v>
      </c>
      <c r="T218">
        <v>140</v>
      </c>
      <c r="U218">
        <v>169</v>
      </c>
      <c r="V218">
        <v>24</v>
      </c>
      <c r="W218" s="5">
        <v>923</v>
      </c>
      <c r="X218" s="5">
        <v>823</v>
      </c>
      <c r="Y218" s="6">
        <f>$E218/$F218</f>
        <v>1.1215066828675577</v>
      </c>
      <c r="AA218">
        <f t="shared" si="17"/>
        <v>0</v>
      </c>
      <c r="AB218">
        <f t="shared" si="16"/>
        <v>8.1709742333607682</v>
      </c>
      <c r="AC218">
        <f t="shared" si="18"/>
        <v>0.9790754164096237</v>
      </c>
      <c r="AD218">
        <f t="shared" si="20"/>
        <v>8</v>
      </c>
      <c r="AE218">
        <f t="shared" si="19"/>
        <v>603</v>
      </c>
    </row>
    <row r="219" spans="1:31" x14ac:dyDescent="0.2">
      <c r="A219">
        <v>21</v>
      </c>
      <c r="B219">
        <v>148</v>
      </c>
      <c r="C219">
        <v>169</v>
      </c>
      <c r="D219">
        <v>20</v>
      </c>
      <c r="E219" s="5">
        <v>666</v>
      </c>
      <c r="F219" s="5">
        <v>366</v>
      </c>
      <c r="G219">
        <f>$E219/$F219</f>
        <v>1.819672131147541</v>
      </c>
      <c r="I219">
        <f>$E219*$H219</f>
        <v>0</v>
      </c>
      <c r="J219">
        <f>$L219/$K219</f>
        <v>10.421976321909517</v>
      </c>
      <c r="K219">
        <f>$B$2-$B$4*$M219</f>
        <v>0.76760872917951883</v>
      </c>
      <c r="L219">
        <f>SQRT(($B219-$B220)*($B219-$B220)+($C219-$C220)*($C219-$C220))</f>
        <v>8</v>
      </c>
      <c r="M219">
        <f>M218+$F219*$H219</f>
        <v>6697</v>
      </c>
      <c r="S219">
        <v>21</v>
      </c>
      <c r="T219">
        <v>148</v>
      </c>
      <c r="U219">
        <v>169</v>
      </c>
      <c r="V219">
        <v>20</v>
      </c>
      <c r="W219" s="5">
        <v>666</v>
      </c>
      <c r="X219" s="5">
        <v>366</v>
      </c>
      <c r="Y219" s="6">
        <f>$E219/$F219</f>
        <v>1.819672131147541</v>
      </c>
      <c r="Z219" s="2">
        <v>1</v>
      </c>
      <c r="AA219">
        <f t="shared" si="17"/>
        <v>666</v>
      </c>
      <c r="AB219">
        <f t="shared" si="16"/>
        <v>8.1709742333607682</v>
      </c>
      <c r="AC219">
        <f t="shared" si="18"/>
        <v>0.9790754164096237</v>
      </c>
      <c r="AD219">
        <f t="shared" si="20"/>
        <v>8</v>
      </c>
      <c r="AE219">
        <f t="shared" si="19"/>
        <v>603</v>
      </c>
    </row>
    <row r="220" spans="1:31" x14ac:dyDescent="0.2">
      <c r="A220">
        <v>24</v>
      </c>
      <c r="B220">
        <v>156</v>
      </c>
      <c r="C220">
        <v>169</v>
      </c>
      <c r="D220">
        <v>23</v>
      </c>
      <c r="E220" s="5">
        <v>1172</v>
      </c>
      <c r="F220" s="5">
        <v>972</v>
      </c>
      <c r="G220">
        <f>$E220/$F220</f>
        <v>1.2057613168724279</v>
      </c>
      <c r="I220">
        <f>$E220*$H220</f>
        <v>0</v>
      </c>
      <c r="J220">
        <f>$L220/$K220</f>
        <v>10.421976321909517</v>
      </c>
      <c r="K220">
        <f>$B$2-$B$4*$M220</f>
        <v>0.76760872917951883</v>
      </c>
      <c r="L220">
        <f>SQRT(($B220-$B221)*($B220-$B221)+($C220-$C221)*($C220-$C221))</f>
        <v>8</v>
      </c>
      <c r="M220">
        <f>M219+$F220*$H220</f>
        <v>6697</v>
      </c>
      <c r="S220">
        <v>24</v>
      </c>
      <c r="T220">
        <v>156</v>
      </c>
      <c r="U220">
        <v>169</v>
      </c>
      <c r="V220">
        <v>23</v>
      </c>
      <c r="W220" s="5">
        <v>1172</v>
      </c>
      <c r="X220" s="5">
        <v>972</v>
      </c>
      <c r="Y220" s="6">
        <f>$E220/$F220</f>
        <v>1.2057613168724279</v>
      </c>
      <c r="AA220">
        <f t="shared" si="17"/>
        <v>0</v>
      </c>
      <c r="AB220">
        <f t="shared" si="16"/>
        <v>8.0663382926364644</v>
      </c>
      <c r="AC220">
        <f t="shared" si="18"/>
        <v>0.99177590993214071</v>
      </c>
      <c r="AD220">
        <f t="shared" si="20"/>
        <v>8</v>
      </c>
      <c r="AE220">
        <f t="shared" si="19"/>
        <v>237</v>
      </c>
    </row>
    <row r="221" spans="1:31" x14ac:dyDescent="0.2">
      <c r="A221">
        <v>22</v>
      </c>
      <c r="B221">
        <v>164</v>
      </c>
      <c r="C221">
        <v>169</v>
      </c>
      <c r="D221">
        <v>21</v>
      </c>
      <c r="E221" s="5">
        <v>586</v>
      </c>
      <c r="F221" s="5">
        <v>486</v>
      </c>
      <c r="G221">
        <f>$E221/$F221</f>
        <v>1.2057613168724279</v>
      </c>
      <c r="I221">
        <f>$E221*$H221</f>
        <v>0</v>
      </c>
      <c r="J221">
        <f>$L221/$K221</f>
        <v>10.421976321909517</v>
      </c>
      <c r="K221">
        <f>$B$2-$B$4*$M221</f>
        <v>0.76760872917951883</v>
      </c>
      <c r="L221">
        <f>SQRT(($B221-$B222)*($B221-$B222)+($C221-$C222)*($C221-$C222))</f>
        <v>8</v>
      </c>
      <c r="M221">
        <f>M220+$F221*$H221</f>
        <v>6697</v>
      </c>
      <c r="S221">
        <v>22</v>
      </c>
      <c r="T221">
        <v>164</v>
      </c>
      <c r="U221">
        <v>169</v>
      </c>
      <c r="V221">
        <v>21</v>
      </c>
      <c r="W221" s="5">
        <v>586</v>
      </c>
      <c r="X221" s="5">
        <v>486</v>
      </c>
      <c r="Y221" s="6">
        <f>$E221/$F221</f>
        <v>1.2057613168724279</v>
      </c>
      <c r="AA221">
        <f t="shared" si="17"/>
        <v>0</v>
      </c>
      <c r="AB221">
        <f t="shared" si="16"/>
        <v>8.0663382926364644</v>
      </c>
      <c r="AC221">
        <f t="shared" si="18"/>
        <v>0.99177590993214071</v>
      </c>
      <c r="AD221">
        <f t="shared" si="20"/>
        <v>8</v>
      </c>
      <c r="AE221">
        <f t="shared" si="19"/>
        <v>237</v>
      </c>
    </row>
    <row r="222" spans="1:31" x14ac:dyDescent="0.2">
      <c r="A222">
        <v>23</v>
      </c>
      <c r="B222">
        <v>172</v>
      </c>
      <c r="C222">
        <v>169</v>
      </c>
      <c r="D222">
        <v>22</v>
      </c>
      <c r="E222" s="5">
        <v>1172</v>
      </c>
      <c r="F222" s="5">
        <v>972</v>
      </c>
      <c r="G222">
        <f>$E222/$F222</f>
        <v>1.2057613168724279</v>
      </c>
      <c r="I222">
        <f>$E222*$H222</f>
        <v>0</v>
      </c>
      <c r="J222">
        <f>$L222/$K222</f>
        <v>20.843952643819033</v>
      </c>
      <c r="K222">
        <f>$B$2-$B$4*$M222</f>
        <v>0.76760872917951883</v>
      </c>
      <c r="L222">
        <f>SQRT(($B222-$B223)*($B222-$B223)+($C222-$C223)*($C222-$C223))</f>
        <v>16</v>
      </c>
      <c r="M222">
        <f>M221+$F222*$H222</f>
        <v>6697</v>
      </c>
      <c r="S222">
        <v>23</v>
      </c>
      <c r="T222">
        <v>172</v>
      </c>
      <c r="U222">
        <v>169</v>
      </c>
      <c r="V222">
        <v>22</v>
      </c>
      <c r="W222" s="5">
        <v>1172</v>
      </c>
      <c r="X222" s="5">
        <v>972</v>
      </c>
      <c r="Y222" s="6">
        <f>$E222/$F222</f>
        <v>1.2057613168724279</v>
      </c>
      <c r="AA222">
        <f t="shared" si="17"/>
        <v>0</v>
      </c>
      <c r="AB222">
        <f t="shared" si="16"/>
        <v>8.0663382926364644</v>
      </c>
      <c r="AC222">
        <f t="shared" si="18"/>
        <v>0.99177590993214071</v>
      </c>
      <c r="AD222">
        <f t="shared" si="20"/>
        <v>8</v>
      </c>
      <c r="AE222">
        <f t="shared" si="19"/>
        <v>237</v>
      </c>
    </row>
    <row r="223" spans="1:31" x14ac:dyDescent="0.2">
      <c r="A223">
        <v>13</v>
      </c>
      <c r="B223">
        <v>188</v>
      </c>
      <c r="C223">
        <v>169</v>
      </c>
      <c r="D223">
        <v>12</v>
      </c>
      <c r="E223" s="5">
        <v>713</v>
      </c>
      <c r="F223" s="5">
        <v>613</v>
      </c>
      <c r="G223">
        <f>$E223/$F223</f>
        <v>1.1631321370309951</v>
      </c>
      <c r="I223">
        <f>$E223*$H223</f>
        <v>0</v>
      </c>
      <c r="J223">
        <f>$L223/$K223</f>
        <v>14.738900261175704</v>
      </c>
      <c r="K223">
        <f>$B$2-$B$4*$M223</f>
        <v>0.76760872917951883</v>
      </c>
      <c r="L223">
        <f>SQRT(($B223-$B224)*($B223-$B224)+($C223-$C224)*($C223-$C224))</f>
        <v>11.313708498984761</v>
      </c>
      <c r="M223">
        <f>M222+$F223*$H223</f>
        <v>6697</v>
      </c>
      <c r="S223">
        <v>13</v>
      </c>
      <c r="T223">
        <v>188</v>
      </c>
      <c r="U223">
        <v>169</v>
      </c>
      <c r="V223">
        <v>12</v>
      </c>
      <c r="W223" s="5">
        <v>713</v>
      </c>
      <c r="X223" s="5">
        <v>613</v>
      </c>
      <c r="Y223" s="6">
        <f>$E223/$F223</f>
        <v>1.1631321370309951</v>
      </c>
      <c r="AA223">
        <f t="shared" si="17"/>
        <v>0</v>
      </c>
      <c r="AB223">
        <f t="shared" si="16"/>
        <v>16.132676585272929</v>
      </c>
      <c r="AC223">
        <f t="shared" si="18"/>
        <v>0.99177590993214071</v>
      </c>
      <c r="AD223">
        <f t="shared" si="20"/>
        <v>16</v>
      </c>
      <c r="AE223">
        <f t="shared" si="19"/>
        <v>237</v>
      </c>
    </row>
    <row r="224" spans="1:31" x14ac:dyDescent="0.2">
      <c r="A224">
        <v>14</v>
      </c>
      <c r="B224">
        <v>196</v>
      </c>
      <c r="C224">
        <v>161</v>
      </c>
      <c r="D224">
        <v>13</v>
      </c>
      <c r="E224" s="5">
        <v>1426</v>
      </c>
      <c r="F224" s="5">
        <v>1226</v>
      </c>
      <c r="G224">
        <f>$E224/$F224</f>
        <v>1.1631321370309951</v>
      </c>
      <c r="I224">
        <f>$E224*$H224</f>
        <v>0</v>
      </c>
      <c r="J224">
        <f>$L224/$K224</f>
        <v>10.421976321909517</v>
      </c>
      <c r="K224">
        <f>$B$2-$B$4*$M224</f>
        <v>0.76760872917951883</v>
      </c>
      <c r="L224">
        <f>SQRT(($B224-$B225)*($B224-$B225)+($C224-$C225)*($C224-$C225))</f>
        <v>8</v>
      </c>
      <c r="M224">
        <f>M223+$F224*$H224</f>
        <v>6697</v>
      </c>
      <c r="S224">
        <v>14</v>
      </c>
      <c r="T224">
        <v>196</v>
      </c>
      <c r="U224">
        <v>161</v>
      </c>
      <c r="V224">
        <v>13</v>
      </c>
      <c r="W224" s="5">
        <v>1426</v>
      </c>
      <c r="X224" s="5">
        <v>1226</v>
      </c>
      <c r="Y224" s="6">
        <f>$E224/$F224</f>
        <v>1.1631321370309951</v>
      </c>
      <c r="AA224">
        <f t="shared" si="17"/>
        <v>0</v>
      </c>
      <c r="AB224">
        <f t="shared" si="16"/>
        <v>11.407525012135924</v>
      </c>
      <c r="AC224">
        <f t="shared" si="18"/>
        <v>0.99177590993214071</v>
      </c>
      <c r="AD224">
        <f t="shared" si="20"/>
        <v>11.313708498984761</v>
      </c>
      <c r="AE224">
        <f t="shared" si="19"/>
        <v>237</v>
      </c>
    </row>
    <row r="225" spans="1:31" x14ac:dyDescent="0.2">
      <c r="A225">
        <v>12</v>
      </c>
      <c r="B225">
        <v>196</v>
      </c>
      <c r="C225">
        <v>169</v>
      </c>
      <c r="D225">
        <v>11</v>
      </c>
      <c r="E225" s="5">
        <v>790</v>
      </c>
      <c r="F225" s="5">
        <v>690</v>
      </c>
      <c r="G225">
        <f>$E225/$F225</f>
        <v>1.144927536231884</v>
      </c>
      <c r="I225">
        <f>$E225*$H225</f>
        <v>0</v>
      </c>
      <c r="J225">
        <f>$L225/$K225</f>
        <v>10.421976321909517</v>
      </c>
      <c r="K225">
        <f>$B$2-$B$4*$M225</f>
        <v>0.76760872917951883</v>
      </c>
      <c r="L225">
        <f>SQRT(($B225-$B226)*($B225-$B226)+($C225-$C226)*($C225-$C226))</f>
        <v>8</v>
      </c>
      <c r="M225">
        <f>M224+$F225*$H225</f>
        <v>6697</v>
      </c>
      <c r="S225">
        <v>12</v>
      </c>
      <c r="T225">
        <v>196</v>
      </c>
      <c r="U225">
        <v>169</v>
      </c>
      <c r="V225">
        <v>11</v>
      </c>
      <c r="W225" s="5">
        <v>790</v>
      </c>
      <c r="X225" s="5">
        <v>690</v>
      </c>
      <c r="Y225" s="6">
        <f>$E225/$F225</f>
        <v>1.144927536231884</v>
      </c>
      <c r="AA225">
        <f t="shared" si="17"/>
        <v>0</v>
      </c>
      <c r="AB225">
        <f t="shared" si="16"/>
        <v>8.0663382926364644</v>
      </c>
      <c r="AC225">
        <f t="shared" si="18"/>
        <v>0.99177590993214071</v>
      </c>
      <c r="AD225">
        <f t="shared" si="20"/>
        <v>8</v>
      </c>
      <c r="AE225">
        <f t="shared" si="19"/>
        <v>237</v>
      </c>
    </row>
    <row r="226" spans="1:31" x14ac:dyDescent="0.2">
      <c r="A226">
        <v>11</v>
      </c>
      <c r="B226">
        <v>204</v>
      </c>
      <c r="C226">
        <v>169</v>
      </c>
      <c r="D226">
        <v>10</v>
      </c>
      <c r="E226" s="5">
        <v>790</v>
      </c>
      <c r="F226" s="5">
        <v>690</v>
      </c>
      <c r="G226">
        <f>$E226/$F226</f>
        <v>1.144927536231884</v>
      </c>
      <c r="I226">
        <f>$E226*$H226</f>
        <v>0</v>
      </c>
      <c r="J226">
        <f>$L226/$K226</f>
        <v>10.421976321909517</v>
      </c>
      <c r="K226">
        <f>$B$2-$B$4*$M226</f>
        <v>0.76760872917951883</v>
      </c>
      <c r="L226">
        <f>SQRT(($B226-$B227)*($B226-$B227)+($C226-$C227)*($C226-$C227))</f>
        <v>8</v>
      </c>
      <c r="M226">
        <f>M225+$F226*$H226</f>
        <v>6697</v>
      </c>
      <c r="S226">
        <v>11</v>
      </c>
      <c r="T226">
        <v>204</v>
      </c>
      <c r="U226">
        <v>169</v>
      </c>
      <c r="V226">
        <v>10</v>
      </c>
      <c r="W226" s="5">
        <v>790</v>
      </c>
      <c r="X226" s="5">
        <v>690</v>
      </c>
      <c r="Y226" s="6">
        <f>$E226/$F226</f>
        <v>1.144927536231884</v>
      </c>
      <c r="AA226">
        <f t="shared" si="17"/>
        <v>0</v>
      </c>
      <c r="AB226">
        <f t="shared" si="16"/>
        <v>8.0663382926364644</v>
      </c>
      <c r="AC226">
        <f t="shared" si="18"/>
        <v>0.99177590993214071</v>
      </c>
      <c r="AD226">
        <f t="shared" si="20"/>
        <v>8</v>
      </c>
      <c r="AE226">
        <f t="shared" si="19"/>
        <v>237</v>
      </c>
    </row>
    <row r="227" spans="1:31" x14ac:dyDescent="0.2">
      <c r="A227">
        <v>10</v>
      </c>
      <c r="B227">
        <v>212</v>
      </c>
      <c r="C227">
        <v>169</v>
      </c>
      <c r="D227">
        <v>9</v>
      </c>
      <c r="E227" s="5">
        <v>1868</v>
      </c>
      <c r="F227" s="5">
        <v>1468</v>
      </c>
      <c r="G227">
        <f>$E227/$F227</f>
        <v>1.2724795640326976</v>
      </c>
      <c r="H227" s="2">
        <v>1</v>
      </c>
      <c r="I227">
        <f>$E227*$H227</f>
        <v>1868</v>
      </c>
      <c r="J227">
        <f>$L227/$K227</f>
        <v>11.162770679219905</v>
      </c>
      <c r="K227">
        <f>$B$2-$B$4*$M227</f>
        <v>0.71666795188155463</v>
      </c>
      <c r="L227">
        <f>SQRT(($B227-$B228)*($B227-$B228)+($C227-$C228)*($C227-$C228))</f>
        <v>8</v>
      </c>
      <c r="M227">
        <f>M226+$F227*$H227</f>
        <v>8165</v>
      </c>
      <c r="S227">
        <v>10</v>
      </c>
      <c r="T227">
        <v>212</v>
      </c>
      <c r="U227">
        <v>169</v>
      </c>
      <c r="V227">
        <v>9</v>
      </c>
      <c r="W227" s="5">
        <v>1868</v>
      </c>
      <c r="X227" s="5">
        <v>1468</v>
      </c>
      <c r="Y227" s="6">
        <f>$E227/$F227</f>
        <v>1.2724795640326976</v>
      </c>
      <c r="AA227">
        <f t="shared" si="17"/>
        <v>0</v>
      </c>
      <c r="AB227">
        <f t="shared" si="16"/>
        <v>8.0663382926364644</v>
      </c>
      <c r="AC227">
        <f t="shared" si="18"/>
        <v>0.99177590993214071</v>
      </c>
      <c r="AD227">
        <f t="shared" si="20"/>
        <v>8</v>
      </c>
      <c r="AE227">
        <f t="shared" si="19"/>
        <v>237</v>
      </c>
    </row>
    <row r="228" spans="1:31" x14ac:dyDescent="0.2">
      <c r="A228">
        <v>9</v>
      </c>
      <c r="B228">
        <v>220</v>
      </c>
      <c r="C228">
        <v>169</v>
      </c>
      <c r="D228">
        <v>8</v>
      </c>
      <c r="E228" s="5">
        <v>934</v>
      </c>
      <c r="F228" s="5">
        <v>734</v>
      </c>
      <c r="G228">
        <f>$E228/$F228</f>
        <v>1.2724795640326976</v>
      </c>
      <c r="H228" s="2">
        <v>1</v>
      </c>
      <c r="I228">
        <f>$E228*$H228</f>
        <v>934</v>
      </c>
      <c r="J228">
        <f>$L228/$K228</f>
        <v>11.574114877641978</v>
      </c>
      <c r="K228">
        <f>$B$2-$B$4*$M228</f>
        <v>0.69119756323257253</v>
      </c>
      <c r="L228">
        <f>SQRT(($B228-$B229)*($B228-$B229)+($C228-$C229)*($C228-$C229))</f>
        <v>8</v>
      </c>
      <c r="M228">
        <f>M227+$F228*$H228</f>
        <v>8899</v>
      </c>
      <c r="S228">
        <v>9</v>
      </c>
      <c r="T228">
        <v>220</v>
      </c>
      <c r="U228">
        <v>169</v>
      </c>
      <c r="V228">
        <v>8</v>
      </c>
      <c r="W228" s="5">
        <v>934</v>
      </c>
      <c r="X228" s="5">
        <v>734</v>
      </c>
      <c r="Y228" s="6">
        <f>$E228/$F228</f>
        <v>1.2724795640326976</v>
      </c>
      <c r="AA228">
        <f t="shared" si="17"/>
        <v>0</v>
      </c>
      <c r="AB228">
        <f t="shared" si="16"/>
        <v>8.0663382926364644</v>
      </c>
      <c r="AC228">
        <f t="shared" si="18"/>
        <v>0.99177590993214071</v>
      </c>
      <c r="AD228">
        <f t="shared" si="20"/>
        <v>8</v>
      </c>
      <c r="AE228">
        <f t="shared" si="19"/>
        <v>237</v>
      </c>
    </row>
    <row r="229" spans="1:31" x14ac:dyDescent="0.2">
      <c r="A229">
        <v>7</v>
      </c>
      <c r="B229">
        <v>228</v>
      </c>
      <c r="C229">
        <v>169</v>
      </c>
      <c r="D229">
        <v>6</v>
      </c>
      <c r="E229" s="5">
        <v>3984</v>
      </c>
      <c r="F229" s="5">
        <v>3584</v>
      </c>
      <c r="G229">
        <f>$E229/$F229</f>
        <v>1.1116071428571428</v>
      </c>
      <c r="I229">
        <f>$E229*$H229</f>
        <v>0</v>
      </c>
      <c r="J229">
        <f>$L229/$K229</f>
        <v>11.574114877641978</v>
      </c>
      <c r="K229">
        <f>$B$2-$B$4*$M229</f>
        <v>0.69119756323257253</v>
      </c>
      <c r="L229">
        <f>SQRT(($B229-$B230)*($B229-$B230)+($C229-$C230)*($C229-$C230))</f>
        <v>8</v>
      </c>
      <c r="M229">
        <f>M228+$F229*$H229</f>
        <v>8899</v>
      </c>
      <c r="S229">
        <v>7</v>
      </c>
      <c r="T229">
        <v>228</v>
      </c>
      <c r="U229">
        <v>169</v>
      </c>
      <c r="V229">
        <v>6</v>
      </c>
      <c r="W229" s="5">
        <v>3984</v>
      </c>
      <c r="X229" s="5">
        <v>3584</v>
      </c>
      <c r="Y229" s="6">
        <f>$E229/$F229</f>
        <v>1.1116071428571428</v>
      </c>
      <c r="AA229">
        <f t="shared" si="17"/>
        <v>0</v>
      </c>
      <c r="AB229">
        <f t="shared" si="16"/>
        <v>8.0663382926364644</v>
      </c>
      <c r="AC229">
        <f t="shared" si="18"/>
        <v>0.99177590993214071</v>
      </c>
      <c r="AD229">
        <f t="shared" si="20"/>
        <v>8</v>
      </c>
      <c r="AE229">
        <f t="shared" si="19"/>
        <v>237</v>
      </c>
    </row>
    <row r="230" spans="1:31" x14ac:dyDescent="0.2">
      <c r="A230">
        <v>8</v>
      </c>
      <c r="B230">
        <v>228</v>
      </c>
      <c r="C230">
        <v>161</v>
      </c>
      <c r="D230">
        <v>7</v>
      </c>
      <c r="E230" s="5">
        <v>467</v>
      </c>
      <c r="F230" s="5">
        <v>367</v>
      </c>
      <c r="G230">
        <f>$E230/$F230</f>
        <v>1.2724795640326976</v>
      </c>
      <c r="I230">
        <f>$E230*$H230</f>
        <v>0</v>
      </c>
      <c r="J230">
        <f>$L230/$K230</f>
        <v>16.368270232425502</v>
      </c>
      <c r="K230">
        <f>$B$2-$B$4*$M230</f>
        <v>0.69119756323257253</v>
      </c>
      <c r="L230">
        <f>SQRT(($B230-$B231)*($B230-$B231)+($C230-$C231)*($C230-$C231))</f>
        <v>11.313708498984761</v>
      </c>
      <c r="M230">
        <f>M229+$F230*$H230</f>
        <v>8899</v>
      </c>
      <c r="S230">
        <v>8</v>
      </c>
      <c r="T230">
        <v>228</v>
      </c>
      <c r="U230">
        <v>161</v>
      </c>
      <c r="V230">
        <v>7</v>
      </c>
      <c r="W230" s="5">
        <v>467</v>
      </c>
      <c r="X230" s="5">
        <v>367</v>
      </c>
      <c r="Y230" s="6">
        <f>$E230/$F230</f>
        <v>1.2724795640326976</v>
      </c>
      <c r="AA230">
        <f t="shared" si="17"/>
        <v>0</v>
      </c>
      <c r="AB230">
        <f t="shared" si="16"/>
        <v>8.0663382926364644</v>
      </c>
      <c r="AC230">
        <f t="shared" si="18"/>
        <v>0.99177590993214071</v>
      </c>
      <c r="AD230">
        <f t="shared" si="20"/>
        <v>8</v>
      </c>
      <c r="AE230">
        <f t="shared" si="19"/>
        <v>237</v>
      </c>
    </row>
    <row r="231" spans="1:31" x14ac:dyDescent="0.2">
      <c r="A231">
        <v>6</v>
      </c>
      <c r="B231">
        <v>236</v>
      </c>
      <c r="C231">
        <v>169</v>
      </c>
      <c r="D231">
        <v>5</v>
      </c>
      <c r="E231" s="5">
        <v>1992</v>
      </c>
      <c r="F231" s="5">
        <v>1792</v>
      </c>
      <c r="G231">
        <f>$E231/$F231</f>
        <v>1.1116071428571428</v>
      </c>
      <c r="I231">
        <f>$E231*$H231</f>
        <v>0</v>
      </c>
      <c r="J231">
        <f>$L231/$K231</f>
        <v>22.599181743002411</v>
      </c>
      <c r="K231">
        <f>$B$2-$B$4*$M231</f>
        <v>0.69119756323257253</v>
      </c>
      <c r="L231">
        <f>SQRT(($B231-$B232)*($B231-$B232)+($C231-$C232)*($C231-$C232))</f>
        <v>15.620499351813308</v>
      </c>
      <c r="M231">
        <f>M230+$F231*$H231</f>
        <v>8899</v>
      </c>
      <c r="S231">
        <v>6</v>
      </c>
      <c r="T231">
        <v>236</v>
      </c>
      <c r="U231">
        <v>169</v>
      </c>
      <c r="V231">
        <v>5</v>
      </c>
      <c r="W231" s="5">
        <v>1992</v>
      </c>
      <c r="X231" s="5">
        <v>1792</v>
      </c>
      <c r="Y231" s="6">
        <f>$E231/$F231</f>
        <v>1.1116071428571428</v>
      </c>
      <c r="AA231">
        <f t="shared" si="17"/>
        <v>0</v>
      </c>
      <c r="AB231">
        <f t="shared" si="16"/>
        <v>11.407525012135924</v>
      </c>
      <c r="AC231">
        <f t="shared" si="18"/>
        <v>0.99177590993214071</v>
      </c>
      <c r="AD231">
        <f t="shared" si="20"/>
        <v>11.313708498984761</v>
      </c>
      <c r="AE231">
        <f t="shared" si="19"/>
        <v>237</v>
      </c>
    </row>
    <row r="232" spans="1:31" x14ac:dyDescent="0.2">
      <c r="A232">
        <v>5</v>
      </c>
      <c r="B232">
        <v>246</v>
      </c>
      <c r="C232">
        <v>157</v>
      </c>
      <c r="D232">
        <v>4</v>
      </c>
      <c r="E232" s="5">
        <v>996</v>
      </c>
      <c r="F232" s="5">
        <v>896</v>
      </c>
      <c r="G232">
        <f>$E232/$F232</f>
        <v>1.1116071428571428</v>
      </c>
      <c r="I232">
        <f>$E232*$H232</f>
        <v>0</v>
      </c>
      <c r="J232">
        <f>$L232/$K232</f>
        <v>14.467643597052474</v>
      </c>
      <c r="K232">
        <f>$B$2-$B$4*$M232</f>
        <v>0.69119756323257253</v>
      </c>
      <c r="L232">
        <f>SQRT(($B232-$B233)*($B232-$B233)+($C232-$C233)*($C232-$C233))</f>
        <v>10</v>
      </c>
      <c r="M232">
        <f>M231+$F232*$H232</f>
        <v>8899</v>
      </c>
      <c r="S232">
        <v>5</v>
      </c>
      <c r="T232">
        <v>246</v>
      </c>
      <c r="U232">
        <v>157</v>
      </c>
      <c r="V232">
        <v>4</v>
      </c>
      <c r="W232" s="5">
        <v>996</v>
      </c>
      <c r="X232" s="5">
        <v>896</v>
      </c>
      <c r="Y232" s="6">
        <f>$E232/$F232</f>
        <v>1.1116071428571428</v>
      </c>
      <c r="AA232">
        <f t="shared" si="17"/>
        <v>0</v>
      </c>
      <c r="AB232">
        <f t="shared" si="16"/>
        <v>15.750029008954344</v>
      </c>
      <c r="AC232">
        <f t="shared" si="18"/>
        <v>0.99177590993214071</v>
      </c>
      <c r="AD232">
        <f t="shared" si="20"/>
        <v>15.620499351813308</v>
      </c>
      <c r="AE232">
        <f t="shared" si="19"/>
        <v>237</v>
      </c>
    </row>
    <row r="233" spans="1:31" x14ac:dyDescent="0.2">
      <c r="A233">
        <v>4</v>
      </c>
      <c r="B233">
        <v>256</v>
      </c>
      <c r="C233">
        <v>157</v>
      </c>
      <c r="D233">
        <v>3</v>
      </c>
      <c r="E233" s="5">
        <v>202</v>
      </c>
      <c r="F233" s="5">
        <v>2</v>
      </c>
      <c r="G233">
        <f>$E233/$F233</f>
        <v>101</v>
      </c>
      <c r="H233" s="2">
        <v>1</v>
      </c>
      <c r="I233">
        <f>$E233*$H233</f>
        <v>202</v>
      </c>
      <c r="J233">
        <f>$L233/$K233</f>
        <v>23.150554250743369</v>
      </c>
      <c r="K233">
        <f>$B$2-$B$4*$M233</f>
        <v>0.69112816162862434</v>
      </c>
      <c r="L233">
        <f>SQRT(($B233-$B234)*($B233-$B234)+($C233-$C234)*($C233-$C234))</f>
        <v>16</v>
      </c>
      <c r="M233">
        <f>M232+$F233*$H233</f>
        <v>8901</v>
      </c>
      <c r="S233">
        <v>4</v>
      </c>
      <c r="T233">
        <v>256</v>
      </c>
      <c r="U233">
        <v>157</v>
      </c>
      <c r="V233">
        <v>3</v>
      </c>
      <c r="W233" s="5">
        <v>202</v>
      </c>
      <c r="X233" s="5">
        <v>2</v>
      </c>
      <c r="Y233" s="6">
        <f>$E233/$F233</f>
        <v>101</v>
      </c>
      <c r="Z233" s="2">
        <f>IF(ISNA(MATCH($D233+1,$P:$P,0)),0,1)</f>
        <v>1</v>
      </c>
      <c r="AA233">
        <f t="shared" si="17"/>
        <v>202</v>
      </c>
      <c r="AB233">
        <f t="shared" si="16"/>
        <v>10.082922865795581</v>
      </c>
      <c r="AC233">
        <f t="shared" si="18"/>
        <v>0.99177590993214071</v>
      </c>
      <c r="AD233">
        <f t="shared" si="20"/>
        <v>10</v>
      </c>
      <c r="AE233">
        <f t="shared" si="19"/>
        <v>237</v>
      </c>
    </row>
    <row r="234" spans="1:31" x14ac:dyDescent="0.2">
      <c r="A234">
        <v>3</v>
      </c>
      <c r="B234">
        <v>256</v>
      </c>
      <c r="C234">
        <v>141</v>
      </c>
      <c r="D234">
        <v>2</v>
      </c>
      <c r="E234" s="5">
        <v>404</v>
      </c>
      <c r="F234" s="5">
        <v>4</v>
      </c>
      <c r="G234">
        <f>$E234/$F234</f>
        <v>101</v>
      </c>
      <c r="H234" s="2">
        <v>1</v>
      </c>
      <c r="I234">
        <f>$E234*$H234</f>
        <v>404</v>
      </c>
      <c r="J234">
        <f>$L234/$K234</f>
        <v>14.47200290154284</v>
      </c>
      <c r="K234">
        <f>$B$2-$B$4*$M234</f>
        <v>0.69098935842072795</v>
      </c>
      <c r="L234">
        <f>SQRT(($B234-$B235)*($B234-$B235)+($C234-$C235)*($C234-$C235))</f>
        <v>10</v>
      </c>
      <c r="M234">
        <f>M233+$F234*$H234</f>
        <v>8905</v>
      </c>
      <c r="S234">
        <v>3</v>
      </c>
      <c r="T234">
        <v>256</v>
      </c>
      <c r="U234">
        <v>141</v>
      </c>
      <c r="V234">
        <v>2</v>
      </c>
      <c r="W234" s="5">
        <v>404</v>
      </c>
      <c r="X234" s="5">
        <v>4</v>
      </c>
      <c r="Y234" s="6">
        <f>$E234/$F234</f>
        <v>101</v>
      </c>
      <c r="Z234" s="2">
        <f>IF(ISNA(MATCH($D234+1,$P:$P,0)),0,1)</f>
        <v>1</v>
      </c>
      <c r="AA234">
        <f t="shared" si="17"/>
        <v>404</v>
      </c>
      <c r="AB234">
        <f t="shared" si="16"/>
        <v>16.131547746311881</v>
      </c>
      <c r="AC234">
        <f t="shared" si="18"/>
        <v>0.99184531153608879</v>
      </c>
      <c r="AD234">
        <f t="shared" si="20"/>
        <v>16</v>
      </c>
      <c r="AE234">
        <f t="shared" si="19"/>
        <v>235</v>
      </c>
    </row>
    <row r="235" spans="1:31" x14ac:dyDescent="0.2">
      <c r="A235">
        <v>276</v>
      </c>
      <c r="B235">
        <v>246</v>
      </c>
      <c r="C235">
        <v>141</v>
      </c>
      <c r="D235">
        <v>275</v>
      </c>
      <c r="E235" s="5">
        <v>1572</v>
      </c>
      <c r="F235" s="5">
        <v>1372</v>
      </c>
      <c r="G235">
        <f>$E235/$F235</f>
        <v>1.1457725947521866</v>
      </c>
      <c r="I235">
        <f>$E235*$H235</f>
        <v>0</v>
      </c>
      <c r="J235">
        <f>$L235/$K235</f>
        <v>15.586824142827385</v>
      </c>
      <c r="K235">
        <f>$B$2-$B$4*$M235</f>
        <v>0.69098935842072795</v>
      </c>
      <c r="L235">
        <f>SQRT(($B235-$B236)*($B235-$B236)+($C235-$C236)*($C235-$C236))</f>
        <v>10.770329614269007</v>
      </c>
      <c r="M235">
        <f>M234+$F235*$H235</f>
        <v>8905</v>
      </c>
      <c r="S235">
        <v>276</v>
      </c>
      <c r="T235">
        <v>246</v>
      </c>
      <c r="U235">
        <v>141</v>
      </c>
      <c r="V235">
        <v>275</v>
      </c>
      <c r="W235" s="5">
        <v>1572</v>
      </c>
      <c r="X235" s="5">
        <v>1372</v>
      </c>
      <c r="Y235" s="6">
        <f>$E235/$F235</f>
        <v>1.1457725947521866</v>
      </c>
      <c r="AA235">
        <f t="shared" si="17"/>
        <v>0</v>
      </c>
      <c r="AB235">
        <f t="shared" si="16"/>
        <v>10.080806588904739</v>
      </c>
      <c r="AC235">
        <f t="shared" si="18"/>
        <v>0.99198411474398518</v>
      </c>
      <c r="AD235">
        <f t="shared" si="20"/>
        <v>10</v>
      </c>
      <c r="AE235">
        <f t="shared" si="19"/>
        <v>231</v>
      </c>
    </row>
    <row r="236" spans="1:31" x14ac:dyDescent="0.2">
      <c r="A236">
        <v>275</v>
      </c>
      <c r="B236">
        <v>236</v>
      </c>
      <c r="C236">
        <v>145</v>
      </c>
      <c r="D236">
        <v>274</v>
      </c>
      <c r="E236" s="5">
        <v>786</v>
      </c>
      <c r="F236" s="5">
        <v>686</v>
      </c>
      <c r="G236">
        <f>$E236/$F236</f>
        <v>1.1457725947521866</v>
      </c>
      <c r="I236">
        <f>$E236*$H236</f>
        <v>0</v>
      </c>
      <c r="J236">
        <f>$L236/$K236</f>
        <v>11.577602321234272</v>
      </c>
      <c r="K236">
        <f>$B$2-$B$4*$M236</f>
        <v>0.69098935842072795</v>
      </c>
      <c r="L236">
        <f>SQRT(($B236-$B237)*($B236-$B237)+($C236-$C237)*($C236-$C237))</f>
        <v>8</v>
      </c>
      <c r="M236">
        <f>M235+$F236*$H236</f>
        <v>8905</v>
      </c>
      <c r="S236">
        <v>275</v>
      </c>
      <c r="T236">
        <v>236</v>
      </c>
      <c r="U236">
        <v>145</v>
      </c>
      <c r="V236">
        <v>274</v>
      </c>
      <c r="W236" s="5">
        <v>786</v>
      </c>
      <c r="X236" s="5">
        <v>686</v>
      </c>
      <c r="Y236" s="6">
        <f>$E236/$F236</f>
        <v>1.1457725947521866</v>
      </c>
      <c r="AA236">
        <f t="shared" si="17"/>
        <v>0</v>
      </c>
      <c r="AB236">
        <f t="shared" si="16"/>
        <v>10.857360974019883</v>
      </c>
      <c r="AC236">
        <f t="shared" si="18"/>
        <v>0.99198411474398518</v>
      </c>
      <c r="AD236">
        <f t="shared" si="20"/>
        <v>10.770329614269007</v>
      </c>
      <c r="AE236">
        <f t="shared" si="19"/>
        <v>231</v>
      </c>
    </row>
    <row r="237" spans="1:31" x14ac:dyDescent="0.2">
      <c r="A237">
        <v>274</v>
      </c>
      <c r="B237">
        <v>228</v>
      </c>
      <c r="C237">
        <v>145</v>
      </c>
      <c r="D237">
        <v>273</v>
      </c>
      <c r="E237" s="5">
        <v>1374</v>
      </c>
      <c r="F237" s="5">
        <v>1174</v>
      </c>
      <c r="G237">
        <f>$E237/$F237</f>
        <v>1.170357751277683</v>
      </c>
      <c r="I237">
        <f>$E237*$H237</f>
        <v>0</v>
      </c>
      <c r="J237">
        <f>$L237/$K237</f>
        <v>11.577602321234272</v>
      </c>
      <c r="K237">
        <f>$B$2-$B$4*$M237</f>
        <v>0.69098935842072795</v>
      </c>
      <c r="L237">
        <f>SQRT(($B237-$B238)*($B237-$B238)+($C237-$C238)*($C237-$C238))</f>
        <v>8</v>
      </c>
      <c r="M237">
        <f>M236+$F237*$H237</f>
        <v>8905</v>
      </c>
      <c r="S237">
        <v>274</v>
      </c>
      <c r="T237">
        <v>228</v>
      </c>
      <c r="U237">
        <v>145</v>
      </c>
      <c r="V237">
        <v>273</v>
      </c>
      <c r="W237" s="5">
        <v>1374</v>
      </c>
      <c r="X237" s="5">
        <v>1174</v>
      </c>
      <c r="Y237" s="6">
        <f>$E237/$F237</f>
        <v>1.170357751277683</v>
      </c>
      <c r="AA237">
        <f t="shared" si="17"/>
        <v>0</v>
      </c>
      <c r="AB237">
        <f t="shared" si="16"/>
        <v>8.0646452711237906</v>
      </c>
      <c r="AC237">
        <f t="shared" si="18"/>
        <v>0.99198411474398518</v>
      </c>
      <c r="AD237">
        <f t="shared" si="20"/>
        <v>8</v>
      </c>
      <c r="AE237">
        <f t="shared" si="19"/>
        <v>231</v>
      </c>
    </row>
    <row r="238" spans="1:31" x14ac:dyDescent="0.2">
      <c r="A238">
        <v>273</v>
      </c>
      <c r="B238">
        <v>220</v>
      </c>
      <c r="C238">
        <v>145</v>
      </c>
      <c r="D238">
        <v>272</v>
      </c>
      <c r="E238" s="5">
        <v>687</v>
      </c>
      <c r="F238" s="5">
        <v>587</v>
      </c>
      <c r="G238">
        <f>$E238/$F238</f>
        <v>1.170357751277683</v>
      </c>
      <c r="I238">
        <f>$E238*$H238</f>
        <v>0</v>
      </c>
      <c r="J238">
        <f>$L238/$K238</f>
        <v>11.577602321234272</v>
      </c>
      <c r="K238">
        <f>$B$2-$B$4*$M238</f>
        <v>0.69098935842072795</v>
      </c>
      <c r="L238">
        <f>SQRT(($B238-$B239)*($B238-$B239)+($C238-$C239)*($C238-$C239))</f>
        <v>8</v>
      </c>
      <c r="M238">
        <f>M237+$F238*$H238</f>
        <v>8905</v>
      </c>
      <c r="S238">
        <v>273</v>
      </c>
      <c r="T238">
        <v>220</v>
      </c>
      <c r="U238">
        <v>145</v>
      </c>
      <c r="V238">
        <v>272</v>
      </c>
      <c r="W238" s="5">
        <v>687</v>
      </c>
      <c r="X238" s="5">
        <v>587</v>
      </c>
      <c r="Y238" s="6">
        <f>$E238/$F238</f>
        <v>1.170357751277683</v>
      </c>
      <c r="AA238">
        <f t="shared" si="17"/>
        <v>0</v>
      </c>
      <c r="AB238">
        <f t="shared" si="16"/>
        <v>8.0646452711237906</v>
      </c>
      <c r="AC238">
        <f t="shared" si="18"/>
        <v>0.99198411474398518</v>
      </c>
      <c r="AD238">
        <f t="shared" si="20"/>
        <v>8</v>
      </c>
      <c r="AE238">
        <f t="shared" si="19"/>
        <v>231</v>
      </c>
    </row>
    <row r="239" spans="1:31" x14ac:dyDescent="0.2">
      <c r="A239">
        <v>272</v>
      </c>
      <c r="B239">
        <v>212</v>
      </c>
      <c r="C239">
        <v>145</v>
      </c>
      <c r="D239">
        <v>271</v>
      </c>
      <c r="E239" s="5">
        <v>1818</v>
      </c>
      <c r="F239" s="5">
        <v>1618</v>
      </c>
      <c r="G239">
        <f>$E239/$F239</f>
        <v>1.1236093943139678</v>
      </c>
      <c r="I239">
        <f>$E239*$H239</f>
        <v>0</v>
      </c>
      <c r="J239">
        <f>$L239/$K239</f>
        <v>11.577602321234272</v>
      </c>
      <c r="K239">
        <f>$B$2-$B$4*$M239</f>
        <v>0.69098935842072795</v>
      </c>
      <c r="L239">
        <f>SQRT(($B239-$B240)*($B239-$B240)+($C239-$C240)*($C239-$C240))</f>
        <v>8</v>
      </c>
      <c r="M239">
        <f>M238+$F239*$H239</f>
        <v>8905</v>
      </c>
      <c r="S239">
        <v>272</v>
      </c>
      <c r="T239">
        <v>212</v>
      </c>
      <c r="U239">
        <v>145</v>
      </c>
      <c r="V239">
        <v>271</v>
      </c>
      <c r="W239" s="5">
        <v>1818</v>
      </c>
      <c r="X239" s="5">
        <v>1618</v>
      </c>
      <c r="Y239" s="6">
        <f>$E239/$F239</f>
        <v>1.1236093943139678</v>
      </c>
      <c r="AA239">
        <f t="shared" si="17"/>
        <v>0</v>
      </c>
      <c r="AB239">
        <f t="shared" si="16"/>
        <v>8.0646452711237906</v>
      </c>
      <c r="AC239">
        <f t="shared" si="18"/>
        <v>0.99198411474398518</v>
      </c>
      <c r="AD239">
        <f t="shared" si="20"/>
        <v>8</v>
      </c>
      <c r="AE239">
        <f t="shared" si="19"/>
        <v>231</v>
      </c>
    </row>
    <row r="240" spans="1:31" x14ac:dyDescent="0.2">
      <c r="A240">
        <v>271</v>
      </c>
      <c r="B240">
        <v>204</v>
      </c>
      <c r="C240">
        <v>145</v>
      </c>
      <c r="D240">
        <v>270</v>
      </c>
      <c r="E240" s="5">
        <v>909</v>
      </c>
      <c r="F240" s="5">
        <v>809</v>
      </c>
      <c r="G240">
        <f>$E240/$F240</f>
        <v>1.1236093943139678</v>
      </c>
      <c r="I240">
        <f>$E240*$H240</f>
        <v>0</v>
      </c>
      <c r="J240">
        <f>$L240/$K240</f>
        <v>11.577602321234272</v>
      </c>
      <c r="K240">
        <f>$B$2-$B$4*$M240</f>
        <v>0.69098935842072795</v>
      </c>
      <c r="L240">
        <f>SQRT(($B240-$B241)*($B240-$B241)+($C240-$C241)*($C240-$C241))</f>
        <v>8</v>
      </c>
      <c r="M240">
        <f>M239+$F240*$H240</f>
        <v>8905</v>
      </c>
      <c r="S240">
        <v>271</v>
      </c>
      <c r="T240">
        <v>204</v>
      </c>
      <c r="U240">
        <v>145</v>
      </c>
      <c r="V240">
        <v>270</v>
      </c>
      <c r="W240" s="5">
        <v>909</v>
      </c>
      <c r="X240" s="5">
        <v>809</v>
      </c>
      <c r="Y240" s="6">
        <f>$E240/$F240</f>
        <v>1.1236093943139678</v>
      </c>
      <c r="AA240">
        <f t="shared" si="17"/>
        <v>0</v>
      </c>
      <c r="AB240">
        <f t="shared" si="16"/>
        <v>8.0646452711237906</v>
      </c>
      <c r="AC240">
        <f t="shared" si="18"/>
        <v>0.99198411474398518</v>
      </c>
      <c r="AD240">
        <f t="shared" si="20"/>
        <v>8</v>
      </c>
      <c r="AE240">
        <f t="shared" si="19"/>
        <v>231</v>
      </c>
    </row>
    <row r="241" spans="1:31" x14ac:dyDescent="0.2">
      <c r="A241">
        <v>270</v>
      </c>
      <c r="B241">
        <v>196</v>
      </c>
      <c r="C241">
        <v>145</v>
      </c>
      <c r="D241">
        <v>269</v>
      </c>
      <c r="E241" s="5">
        <v>3099</v>
      </c>
      <c r="F241" s="5">
        <v>2799</v>
      </c>
      <c r="G241">
        <f>$E241/$F241</f>
        <v>1.1071811361200428</v>
      </c>
      <c r="I241">
        <f>$E241*$H241</f>
        <v>0</v>
      </c>
      <c r="J241">
        <f>$L241/$K241</f>
        <v>11.577602321234272</v>
      </c>
      <c r="K241">
        <f>$B$2-$B$4*$M241</f>
        <v>0.69098935842072795</v>
      </c>
      <c r="L241">
        <f>SQRT(($B241-$B242)*($B241-$B242)+($C241-$C242)*($C241-$C242))</f>
        <v>8</v>
      </c>
      <c r="M241">
        <f>M240+$F241*$H241</f>
        <v>8905</v>
      </c>
      <c r="S241">
        <v>270</v>
      </c>
      <c r="T241">
        <v>196</v>
      </c>
      <c r="U241">
        <v>145</v>
      </c>
      <c r="V241">
        <v>269</v>
      </c>
      <c r="W241" s="5">
        <v>3099</v>
      </c>
      <c r="X241" s="5">
        <v>2799</v>
      </c>
      <c r="Y241" s="6">
        <f>$E241/$F241</f>
        <v>1.1071811361200428</v>
      </c>
      <c r="AA241">
        <f t="shared" si="17"/>
        <v>0</v>
      </c>
      <c r="AB241">
        <f t="shared" si="16"/>
        <v>8.0646452711237906</v>
      </c>
      <c r="AC241">
        <f t="shared" si="18"/>
        <v>0.99198411474398518</v>
      </c>
      <c r="AD241">
        <f t="shared" si="20"/>
        <v>8</v>
      </c>
      <c r="AE241">
        <f t="shared" si="19"/>
        <v>231</v>
      </c>
    </row>
    <row r="242" spans="1:31" x14ac:dyDescent="0.2">
      <c r="A242">
        <v>15</v>
      </c>
      <c r="B242">
        <v>188</v>
      </c>
      <c r="C242">
        <v>145</v>
      </c>
      <c r="D242">
        <v>14</v>
      </c>
      <c r="E242" s="5">
        <v>2852</v>
      </c>
      <c r="F242" s="5">
        <v>2452</v>
      </c>
      <c r="G242">
        <f>$E242/$F242</f>
        <v>1.1631321370309951</v>
      </c>
      <c r="I242">
        <f>$E242*$H242</f>
        <v>0</v>
      </c>
      <c r="J242">
        <f>$L242/$K242</f>
        <v>23.155204642468544</v>
      </c>
      <c r="K242">
        <f>$B$2-$B$4*$M242</f>
        <v>0.69098935842072795</v>
      </c>
      <c r="L242">
        <f>SQRT(($B242-$B243)*($B242-$B243)+($C242-$C243)*($C242-$C243))</f>
        <v>16</v>
      </c>
      <c r="M242">
        <f>M241+$F242*$H242</f>
        <v>8905</v>
      </c>
      <c r="S242">
        <v>15</v>
      </c>
      <c r="T242">
        <v>188</v>
      </c>
      <c r="U242">
        <v>145</v>
      </c>
      <c r="V242">
        <v>14</v>
      </c>
      <c r="W242" s="5">
        <v>2852</v>
      </c>
      <c r="X242" s="5">
        <v>2452</v>
      </c>
      <c r="Y242" s="6">
        <f>$E242/$F242</f>
        <v>1.1631321370309951</v>
      </c>
      <c r="AA242">
        <f t="shared" si="17"/>
        <v>0</v>
      </c>
      <c r="AB242">
        <f t="shared" si="16"/>
        <v>8.0646452711237906</v>
      </c>
      <c r="AC242">
        <f t="shared" si="18"/>
        <v>0.99198411474398518</v>
      </c>
      <c r="AD242">
        <f t="shared" si="20"/>
        <v>8</v>
      </c>
      <c r="AE242">
        <f t="shared" si="19"/>
        <v>231</v>
      </c>
    </row>
    <row r="243" spans="1:31" x14ac:dyDescent="0.2">
      <c r="A243">
        <v>16</v>
      </c>
      <c r="B243">
        <v>172</v>
      </c>
      <c r="C243">
        <v>145</v>
      </c>
      <c r="D243">
        <v>15</v>
      </c>
      <c r="E243" s="5">
        <v>974</v>
      </c>
      <c r="F243" s="5">
        <v>874</v>
      </c>
      <c r="G243">
        <f>$E243/$F243</f>
        <v>1.1144164759725401</v>
      </c>
      <c r="I243">
        <f>$E243*$H243</f>
        <v>0</v>
      </c>
      <c r="J243">
        <f>$L243/$K243</f>
        <v>11.577602321234272</v>
      </c>
      <c r="K243">
        <f>$B$2-$B$4*$M243</f>
        <v>0.69098935842072795</v>
      </c>
      <c r="L243">
        <f>SQRT(($B243-$B244)*($B243-$B244)+($C243-$C244)*($C243-$C244))</f>
        <v>8</v>
      </c>
      <c r="M243">
        <f>M242+$F243*$H243</f>
        <v>8905</v>
      </c>
      <c r="S243">
        <v>16</v>
      </c>
      <c r="T243">
        <v>172</v>
      </c>
      <c r="U243">
        <v>145</v>
      </c>
      <c r="V243">
        <v>15</v>
      </c>
      <c r="W243" s="5">
        <v>974</v>
      </c>
      <c r="X243" s="5">
        <v>874</v>
      </c>
      <c r="Y243" s="6">
        <f>$E243/$F243</f>
        <v>1.1144164759725401</v>
      </c>
      <c r="AA243">
        <f t="shared" si="17"/>
        <v>0</v>
      </c>
      <c r="AB243">
        <f t="shared" si="16"/>
        <v>16.129290542247581</v>
      </c>
      <c r="AC243">
        <f t="shared" si="18"/>
        <v>0.99198411474398518</v>
      </c>
      <c r="AD243">
        <f t="shared" si="20"/>
        <v>16</v>
      </c>
      <c r="AE243">
        <f t="shared" si="19"/>
        <v>231</v>
      </c>
    </row>
    <row r="244" spans="1:31" x14ac:dyDescent="0.2">
      <c r="A244">
        <v>17</v>
      </c>
      <c r="B244">
        <v>164</v>
      </c>
      <c r="C244">
        <v>145</v>
      </c>
      <c r="D244">
        <v>16</v>
      </c>
      <c r="E244" s="5">
        <v>974</v>
      </c>
      <c r="F244" s="5">
        <v>874</v>
      </c>
      <c r="G244">
        <f>$E244/$F244</f>
        <v>1.1144164759725401</v>
      </c>
      <c r="I244">
        <f>$E244*$H244</f>
        <v>0</v>
      </c>
      <c r="J244">
        <f>$L244/$K244</f>
        <v>11.577602321234272</v>
      </c>
      <c r="K244">
        <f>$B$2-$B$4*$M244</f>
        <v>0.69098935842072795</v>
      </c>
      <c r="L244">
        <f>SQRT(($B244-$B245)*($B244-$B245)+($C244-$C245)*($C244-$C245))</f>
        <v>8</v>
      </c>
      <c r="M244">
        <f>M243+$F244*$H244</f>
        <v>8905</v>
      </c>
      <c r="S244">
        <v>17</v>
      </c>
      <c r="T244">
        <v>164</v>
      </c>
      <c r="U244">
        <v>145</v>
      </c>
      <c r="V244">
        <v>16</v>
      </c>
      <c r="W244" s="5">
        <v>974</v>
      </c>
      <c r="X244" s="5">
        <v>874</v>
      </c>
      <c r="Y244" s="6">
        <f>$E244/$F244</f>
        <v>1.1144164759725401</v>
      </c>
      <c r="AA244">
        <f t="shared" si="17"/>
        <v>0</v>
      </c>
      <c r="AB244">
        <f t="shared" si="16"/>
        <v>8.0646452711237906</v>
      </c>
      <c r="AC244">
        <f t="shared" si="18"/>
        <v>0.99198411474398518</v>
      </c>
      <c r="AD244">
        <f t="shared" si="20"/>
        <v>8</v>
      </c>
      <c r="AE244">
        <f t="shared" si="19"/>
        <v>231</v>
      </c>
    </row>
    <row r="245" spans="1:31" x14ac:dyDescent="0.2">
      <c r="A245">
        <v>132</v>
      </c>
      <c r="B245">
        <v>164</v>
      </c>
      <c r="C245">
        <v>137</v>
      </c>
      <c r="D245">
        <v>131</v>
      </c>
      <c r="E245" s="5">
        <v>1144</v>
      </c>
      <c r="F245" s="5">
        <v>944</v>
      </c>
      <c r="G245">
        <f>$E245/$F245</f>
        <v>1.2118644067796611</v>
      </c>
      <c r="I245">
        <f>$E245*$H245</f>
        <v>0</v>
      </c>
      <c r="J245">
        <f>$L245/$K245</f>
        <v>20.871819408070536</v>
      </c>
      <c r="K245">
        <f>$B$2-$B$4*$M245</f>
        <v>0.69098935842072795</v>
      </c>
      <c r="L245">
        <f>SQRT(($B245-$B246)*($B245-$B246)+($C245-$C246)*($C245-$C246))</f>
        <v>14.422205101855956</v>
      </c>
      <c r="M245">
        <f>M244+$F245*$H245</f>
        <v>8905</v>
      </c>
      <c r="S245">
        <v>132</v>
      </c>
      <c r="T245">
        <v>164</v>
      </c>
      <c r="U245">
        <v>137</v>
      </c>
      <c r="V245">
        <v>131</v>
      </c>
      <c r="W245" s="5">
        <v>1144</v>
      </c>
      <c r="X245" s="5">
        <v>944</v>
      </c>
      <c r="Y245" s="6">
        <f>$E245/$F245</f>
        <v>1.2118644067796611</v>
      </c>
      <c r="AA245">
        <f t="shared" si="17"/>
        <v>0</v>
      </c>
      <c r="AB245">
        <f t="shared" si="16"/>
        <v>8.0646452711237906</v>
      </c>
      <c r="AC245">
        <f t="shared" si="18"/>
        <v>0.99198411474398518</v>
      </c>
      <c r="AD245">
        <f t="shared" si="20"/>
        <v>8</v>
      </c>
      <c r="AE245">
        <f t="shared" si="19"/>
        <v>231</v>
      </c>
    </row>
    <row r="246" spans="1:31" x14ac:dyDescent="0.2">
      <c r="A246">
        <v>133</v>
      </c>
      <c r="B246">
        <v>172</v>
      </c>
      <c r="C246">
        <v>125</v>
      </c>
      <c r="D246">
        <v>132</v>
      </c>
      <c r="E246" s="5">
        <v>1716</v>
      </c>
      <c r="F246" s="5">
        <v>1416</v>
      </c>
      <c r="G246">
        <f>$E246/$F246</f>
        <v>1.2118644067796611</v>
      </c>
      <c r="I246">
        <f>$E246*$H246</f>
        <v>0</v>
      </c>
      <c r="J246">
        <f>$L246/$K246</f>
        <v>11.577602321234272</v>
      </c>
      <c r="K246">
        <f>$B$2-$B$4*$M246</f>
        <v>0.69098935842072795</v>
      </c>
      <c r="L246">
        <f>SQRT(($B246-$B247)*($B246-$B247)+($C246-$C247)*($C246-$C247))</f>
        <v>8</v>
      </c>
      <c r="M246">
        <f>M245+$F246*$H246</f>
        <v>8905</v>
      </c>
      <c r="S246">
        <v>133</v>
      </c>
      <c r="T246">
        <v>172</v>
      </c>
      <c r="U246">
        <v>125</v>
      </c>
      <c r="V246">
        <v>132</v>
      </c>
      <c r="W246" s="5">
        <v>1716</v>
      </c>
      <c r="X246" s="5">
        <v>1416</v>
      </c>
      <c r="Y246" s="6">
        <f>$E246/$F246</f>
        <v>1.2118644067796611</v>
      </c>
      <c r="AA246">
        <f t="shared" si="17"/>
        <v>0</v>
      </c>
      <c r="AB246">
        <f t="shared" si="16"/>
        <v>14.538746021732507</v>
      </c>
      <c r="AC246">
        <f t="shared" si="18"/>
        <v>0.99198411474398518</v>
      </c>
      <c r="AD246">
        <f t="shared" si="20"/>
        <v>14.422205101855956</v>
      </c>
      <c r="AE246">
        <f t="shared" si="19"/>
        <v>231</v>
      </c>
    </row>
    <row r="247" spans="1:31" x14ac:dyDescent="0.2">
      <c r="A247">
        <v>269</v>
      </c>
      <c r="B247">
        <v>180</v>
      </c>
      <c r="C247">
        <v>125</v>
      </c>
      <c r="D247">
        <v>268</v>
      </c>
      <c r="E247" s="5">
        <v>2066</v>
      </c>
      <c r="F247" s="5">
        <v>1866</v>
      </c>
      <c r="G247">
        <f>$E247/$F247</f>
        <v>1.1071811361200428</v>
      </c>
      <c r="I247">
        <f>$E247*$H247</f>
        <v>0</v>
      </c>
      <c r="J247">
        <f>$L247/$K247</f>
        <v>11.577602321234272</v>
      </c>
      <c r="K247">
        <f>$B$2-$B$4*$M247</f>
        <v>0.69098935842072795</v>
      </c>
      <c r="L247">
        <f>SQRT(($B247-$B248)*($B247-$B248)+($C247-$C248)*($C247-$C248))</f>
        <v>8</v>
      </c>
      <c r="M247">
        <f>M246+$F247*$H247</f>
        <v>8905</v>
      </c>
      <c r="S247">
        <v>269</v>
      </c>
      <c r="T247">
        <v>180</v>
      </c>
      <c r="U247">
        <v>125</v>
      </c>
      <c r="V247">
        <v>268</v>
      </c>
      <c r="W247" s="5">
        <v>2066</v>
      </c>
      <c r="X247" s="5">
        <v>1866</v>
      </c>
      <c r="Y247" s="6">
        <f>$E247/$F247</f>
        <v>1.1071811361200428</v>
      </c>
      <c r="AA247">
        <f t="shared" si="17"/>
        <v>0</v>
      </c>
      <c r="AB247">
        <f t="shared" si="16"/>
        <v>8.0646452711237906</v>
      </c>
      <c r="AC247">
        <f t="shared" si="18"/>
        <v>0.99198411474398518</v>
      </c>
      <c r="AD247">
        <f t="shared" si="20"/>
        <v>8</v>
      </c>
      <c r="AE247">
        <f t="shared" si="19"/>
        <v>231</v>
      </c>
    </row>
    <row r="248" spans="1:31" x14ac:dyDescent="0.2">
      <c r="A248">
        <v>268</v>
      </c>
      <c r="B248">
        <v>180</v>
      </c>
      <c r="C248">
        <v>117</v>
      </c>
      <c r="D248">
        <v>267</v>
      </c>
      <c r="E248" s="5">
        <v>1033</v>
      </c>
      <c r="F248" s="5">
        <v>933</v>
      </c>
      <c r="G248">
        <f>$E248/$F248</f>
        <v>1.1071811361200428</v>
      </c>
      <c r="I248">
        <f>$E248*$H248</f>
        <v>0</v>
      </c>
      <c r="J248">
        <f>$L248/$K248</f>
        <v>11.577602321234272</v>
      </c>
      <c r="K248">
        <f>$B$2-$B$4*$M248</f>
        <v>0.69098935842072795</v>
      </c>
      <c r="L248">
        <f>SQRT(($B248-$B249)*($B248-$B249)+($C248-$C249)*($C248-$C249))</f>
        <v>8</v>
      </c>
      <c r="M248">
        <f>M247+$F248*$H248</f>
        <v>8905</v>
      </c>
      <c r="S248">
        <v>268</v>
      </c>
      <c r="T248">
        <v>180</v>
      </c>
      <c r="U248">
        <v>117</v>
      </c>
      <c r="V248">
        <v>267</v>
      </c>
      <c r="W248" s="5">
        <v>1033</v>
      </c>
      <c r="X248" s="5">
        <v>933</v>
      </c>
      <c r="Y248" s="6">
        <f>$E248/$F248</f>
        <v>1.1071811361200428</v>
      </c>
      <c r="AA248">
        <f t="shared" si="17"/>
        <v>0</v>
      </c>
      <c r="AB248">
        <f t="shared" si="16"/>
        <v>8.0646452711237906</v>
      </c>
      <c r="AC248">
        <f t="shared" si="18"/>
        <v>0.99198411474398518</v>
      </c>
      <c r="AD248">
        <f t="shared" si="20"/>
        <v>8</v>
      </c>
      <c r="AE248">
        <f t="shared" si="19"/>
        <v>231</v>
      </c>
    </row>
    <row r="249" spans="1:31" x14ac:dyDescent="0.2">
      <c r="A249">
        <v>134</v>
      </c>
      <c r="B249">
        <v>172</v>
      </c>
      <c r="C249">
        <v>117</v>
      </c>
      <c r="D249">
        <v>133</v>
      </c>
      <c r="E249" s="5">
        <v>822</v>
      </c>
      <c r="F249" s="5">
        <v>722</v>
      </c>
      <c r="G249">
        <f>$E249/$F249</f>
        <v>1.1385041551246537</v>
      </c>
      <c r="I249">
        <f>$E249*$H249</f>
        <v>0</v>
      </c>
      <c r="J249">
        <f>$L249/$K249</f>
        <v>11.577602321234272</v>
      </c>
      <c r="K249">
        <f>$B$2-$B$4*$M249</f>
        <v>0.69098935842072795</v>
      </c>
      <c r="L249">
        <f>SQRT(($B249-$B250)*($B249-$B250)+($C249-$C250)*($C249-$C250))</f>
        <v>8</v>
      </c>
      <c r="M249">
        <f>M248+$F249*$H249</f>
        <v>8905</v>
      </c>
      <c r="S249">
        <v>134</v>
      </c>
      <c r="T249">
        <v>172</v>
      </c>
      <c r="U249">
        <v>117</v>
      </c>
      <c r="V249">
        <v>133</v>
      </c>
      <c r="W249" s="5">
        <v>822</v>
      </c>
      <c r="X249" s="5">
        <v>722</v>
      </c>
      <c r="Y249" s="6">
        <f>$E249/$F249</f>
        <v>1.1385041551246537</v>
      </c>
      <c r="AA249">
        <f t="shared" si="17"/>
        <v>0</v>
      </c>
      <c r="AB249">
        <f t="shared" si="16"/>
        <v>8.0646452711237906</v>
      </c>
      <c r="AC249">
        <f t="shared" si="18"/>
        <v>0.99198411474398518</v>
      </c>
      <c r="AD249">
        <f t="shared" si="20"/>
        <v>8</v>
      </c>
      <c r="AE249">
        <f t="shared" si="19"/>
        <v>231</v>
      </c>
    </row>
    <row r="250" spans="1:31" x14ac:dyDescent="0.2">
      <c r="A250">
        <v>135</v>
      </c>
      <c r="B250">
        <v>172</v>
      </c>
      <c r="C250">
        <v>109</v>
      </c>
      <c r="D250">
        <v>134</v>
      </c>
      <c r="E250" s="5">
        <v>1644</v>
      </c>
      <c r="F250" s="5">
        <v>1444</v>
      </c>
      <c r="G250">
        <f>$E250/$F250</f>
        <v>1.1385041551246537</v>
      </c>
      <c r="I250">
        <f>$E250*$H250</f>
        <v>0</v>
      </c>
      <c r="J250">
        <f>$L250/$K250</f>
        <v>11.577602321234272</v>
      </c>
      <c r="K250">
        <f>$B$2-$B$4*$M250</f>
        <v>0.69098935842072795</v>
      </c>
      <c r="L250">
        <f>SQRT(($B250-$B251)*($B250-$B251)+($C250-$C251)*($C250-$C251))</f>
        <v>8</v>
      </c>
      <c r="M250">
        <f>M249+$F250*$H250</f>
        <v>8905</v>
      </c>
      <c r="S250">
        <v>135</v>
      </c>
      <c r="T250">
        <v>172</v>
      </c>
      <c r="U250">
        <v>109</v>
      </c>
      <c r="V250">
        <v>134</v>
      </c>
      <c r="W250" s="5">
        <v>1644</v>
      </c>
      <c r="X250" s="5">
        <v>1444</v>
      </c>
      <c r="Y250" s="6">
        <f>$E250/$F250</f>
        <v>1.1385041551246537</v>
      </c>
      <c r="AA250">
        <f t="shared" si="17"/>
        <v>0</v>
      </c>
      <c r="AB250">
        <f t="shared" si="16"/>
        <v>8.0646452711237906</v>
      </c>
      <c r="AC250">
        <f t="shared" si="18"/>
        <v>0.99198411474398518</v>
      </c>
      <c r="AD250">
        <f t="shared" si="20"/>
        <v>8</v>
      </c>
      <c r="AE250">
        <f t="shared" si="19"/>
        <v>231</v>
      </c>
    </row>
    <row r="251" spans="1:31" x14ac:dyDescent="0.2">
      <c r="A251">
        <v>267</v>
      </c>
      <c r="B251">
        <v>180</v>
      </c>
      <c r="C251">
        <v>109</v>
      </c>
      <c r="D251">
        <v>266</v>
      </c>
      <c r="E251" s="5">
        <v>789</v>
      </c>
      <c r="F251" s="5">
        <v>689</v>
      </c>
      <c r="G251">
        <f>$E251/$F251</f>
        <v>1.1451378809869377</v>
      </c>
      <c r="I251">
        <f>$E251*$H251</f>
        <v>0</v>
      </c>
      <c r="J251">
        <f>$L251/$K251</f>
        <v>11.577602321234272</v>
      </c>
      <c r="K251">
        <f>$B$2-$B$4*$M251</f>
        <v>0.69098935842072795</v>
      </c>
      <c r="L251">
        <f>SQRT(($B251-$B252)*($B251-$B252)+($C251-$C252)*($C251-$C252))</f>
        <v>8</v>
      </c>
      <c r="M251">
        <f>M250+$F251*$H251</f>
        <v>8905</v>
      </c>
      <c r="S251">
        <v>267</v>
      </c>
      <c r="T251">
        <v>180</v>
      </c>
      <c r="U251">
        <v>109</v>
      </c>
      <c r="V251">
        <v>266</v>
      </c>
      <c r="W251" s="5">
        <v>789</v>
      </c>
      <c r="X251" s="5">
        <v>689</v>
      </c>
      <c r="Y251" s="6">
        <f>$E251/$F251</f>
        <v>1.1451378809869377</v>
      </c>
      <c r="AA251">
        <f t="shared" si="17"/>
        <v>0</v>
      </c>
      <c r="AB251">
        <f t="shared" si="16"/>
        <v>8.0646452711237906</v>
      </c>
      <c r="AC251">
        <f t="shared" si="18"/>
        <v>0.99198411474398518</v>
      </c>
      <c r="AD251">
        <f t="shared" si="20"/>
        <v>8</v>
      </c>
      <c r="AE251">
        <f t="shared" si="19"/>
        <v>231</v>
      </c>
    </row>
    <row r="252" spans="1:31" x14ac:dyDescent="0.2">
      <c r="A252">
        <v>266</v>
      </c>
      <c r="B252">
        <v>180</v>
      </c>
      <c r="C252">
        <v>101</v>
      </c>
      <c r="D252">
        <v>265</v>
      </c>
      <c r="E252" s="5">
        <v>3156</v>
      </c>
      <c r="F252" s="5">
        <v>2756</v>
      </c>
      <c r="G252">
        <f>$E252/$F252</f>
        <v>1.1451378809869377</v>
      </c>
      <c r="I252">
        <f>$E252*$H252</f>
        <v>0</v>
      </c>
      <c r="J252">
        <f>$L252/$K252</f>
        <v>11.577602321234272</v>
      </c>
      <c r="K252">
        <f>$B$2-$B$4*$M252</f>
        <v>0.69098935842072795</v>
      </c>
      <c r="L252">
        <f>SQRT(($B252-$B253)*($B252-$B253)+($C252-$C253)*($C252-$C253))</f>
        <v>8</v>
      </c>
      <c r="M252">
        <f>M251+$F252*$H252</f>
        <v>8905</v>
      </c>
      <c r="S252">
        <v>266</v>
      </c>
      <c r="T252">
        <v>180</v>
      </c>
      <c r="U252">
        <v>101</v>
      </c>
      <c r="V252">
        <v>265</v>
      </c>
      <c r="W252" s="5">
        <v>3156</v>
      </c>
      <c r="X252" s="5">
        <v>2756</v>
      </c>
      <c r="Y252" s="6">
        <f>$E252/$F252</f>
        <v>1.1451378809869377</v>
      </c>
      <c r="AA252">
        <f t="shared" si="17"/>
        <v>0</v>
      </c>
      <c r="AB252">
        <f t="shared" si="16"/>
        <v>8.0646452711237906</v>
      </c>
      <c r="AC252">
        <f t="shared" si="18"/>
        <v>0.99198411474398518</v>
      </c>
      <c r="AD252">
        <f t="shared" si="20"/>
        <v>8</v>
      </c>
      <c r="AE252">
        <f t="shared" si="19"/>
        <v>231</v>
      </c>
    </row>
    <row r="253" spans="1:31" x14ac:dyDescent="0.2">
      <c r="A253">
        <v>136</v>
      </c>
      <c r="B253">
        <v>172</v>
      </c>
      <c r="C253">
        <v>101</v>
      </c>
      <c r="D253">
        <v>135</v>
      </c>
      <c r="E253" s="5">
        <v>3288</v>
      </c>
      <c r="F253" s="5">
        <v>2888</v>
      </c>
      <c r="G253">
        <f>$E253/$F253</f>
        <v>1.1385041551246537</v>
      </c>
      <c r="I253">
        <f>$E253*$H253</f>
        <v>0</v>
      </c>
      <c r="J253">
        <f>$L253/$K253</f>
        <v>11.577602321234272</v>
      </c>
      <c r="K253">
        <f>$B$2-$B$4*$M253</f>
        <v>0.69098935842072795</v>
      </c>
      <c r="L253">
        <f>SQRT(($B253-$B254)*($B253-$B254)+($C253-$C254)*($C253-$C254))</f>
        <v>8</v>
      </c>
      <c r="M253">
        <f>M252+$F253*$H253</f>
        <v>8905</v>
      </c>
      <c r="S253">
        <v>136</v>
      </c>
      <c r="T253">
        <v>172</v>
      </c>
      <c r="U253">
        <v>101</v>
      </c>
      <c r="V253">
        <v>135</v>
      </c>
      <c r="W253" s="5">
        <v>3288</v>
      </c>
      <c r="X253" s="5">
        <v>2888</v>
      </c>
      <c r="Y253" s="6">
        <f>$E253/$F253</f>
        <v>1.1385041551246537</v>
      </c>
      <c r="AA253">
        <f t="shared" si="17"/>
        <v>0</v>
      </c>
      <c r="AB253">
        <f t="shared" si="16"/>
        <v>8.0646452711237906</v>
      </c>
      <c r="AC253">
        <f t="shared" si="18"/>
        <v>0.99198411474398518</v>
      </c>
      <c r="AD253">
        <f t="shared" si="20"/>
        <v>8</v>
      </c>
      <c r="AE253">
        <f t="shared" si="19"/>
        <v>231</v>
      </c>
    </row>
    <row r="254" spans="1:31" x14ac:dyDescent="0.2">
      <c r="A254">
        <v>137</v>
      </c>
      <c r="B254">
        <v>172</v>
      </c>
      <c r="C254">
        <v>93</v>
      </c>
      <c r="D254">
        <v>136</v>
      </c>
      <c r="E254" s="5">
        <v>875</v>
      </c>
      <c r="F254" s="5">
        <v>775</v>
      </c>
      <c r="G254">
        <f>$E254/$F254</f>
        <v>1.1290322580645162</v>
      </c>
      <c r="I254">
        <f>$E254*$H254</f>
        <v>0</v>
      </c>
      <c r="J254">
        <f>$L254/$K254</f>
        <v>11.577602321234272</v>
      </c>
      <c r="K254">
        <f>$B$2-$B$4*$M254</f>
        <v>0.69098935842072795</v>
      </c>
      <c r="L254">
        <f>SQRT(($B254-$B255)*($B254-$B255)+($C254-$C255)*($C254-$C255))</f>
        <v>8</v>
      </c>
      <c r="M254">
        <f>M253+$F254*$H254</f>
        <v>8905</v>
      </c>
      <c r="S254">
        <v>137</v>
      </c>
      <c r="T254">
        <v>172</v>
      </c>
      <c r="U254">
        <v>93</v>
      </c>
      <c r="V254">
        <v>136</v>
      </c>
      <c r="W254" s="5">
        <v>875</v>
      </c>
      <c r="X254" s="5">
        <v>775</v>
      </c>
      <c r="Y254" s="6">
        <f>$E254/$F254</f>
        <v>1.1290322580645162</v>
      </c>
      <c r="AA254">
        <f t="shared" si="17"/>
        <v>0</v>
      </c>
      <c r="AB254">
        <f t="shared" si="16"/>
        <v>8.0646452711237906</v>
      </c>
      <c r="AC254">
        <f t="shared" si="18"/>
        <v>0.99198411474398518</v>
      </c>
      <c r="AD254">
        <f t="shared" si="20"/>
        <v>8</v>
      </c>
      <c r="AE254">
        <f t="shared" si="19"/>
        <v>231</v>
      </c>
    </row>
    <row r="255" spans="1:31" x14ac:dyDescent="0.2">
      <c r="A255">
        <v>138</v>
      </c>
      <c r="B255">
        <v>172</v>
      </c>
      <c r="C255">
        <v>85</v>
      </c>
      <c r="D255">
        <v>137</v>
      </c>
      <c r="E255" s="5">
        <v>875</v>
      </c>
      <c r="F255" s="5">
        <v>775</v>
      </c>
      <c r="G255">
        <f>$E255/$F255</f>
        <v>1.1290322580645162</v>
      </c>
      <c r="I255">
        <f>$E255*$H255</f>
        <v>0</v>
      </c>
      <c r="J255">
        <f>$L255/$K255</f>
        <v>12.944152903369595</v>
      </c>
      <c r="K255">
        <f>$B$2-$B$4*$M255</f>
        <v>0.69098935842072795</v>
      </c>
      <c r="L255">
        <f>SQRT(($B255-$B256)*($B255-$B256)+($C255-$C256)*($C255-$C256))</f>
        <v>8.9442719099991592</v>
      </c>
      <c r="M255">
        <f>M254+$F255*$H255</f>
        <v>8905</v>
      </c>
      <c r="S255">
        <v>138</v>
      </c>
      <c r="T255">
        <v>172</v>
      </c>
      <c r="U255">
        <v>85</v>
      </c>
      <c r="V255">
        <v>137</v>
      </c>
      <c r="W255" s="5">
        <v>875</v>
      </c>
      <c r="X255" s="5">
        <v>775</v>
      </c>
      <c r="Y255" s="6">
        <f>$E255/$F255</f>
        <v>1.1290322580645162</v>
      </c>
      <c r="AA255">
        <f t="shared" si="17"/>
        <v>0</v>
      </c>
      <c r="AB255">
        <f t="shared" si="16"/>
        <v>8.0646452711237906</v>
      </c>
      <c r="AC255">
        <f t="shared" si="18"/>
        <v>0.99198411474398518</v>
      </c>
      <c r="AD255">
        <f t="shared" si="20"/>
        <v>8</v>
      </c>
      <c r="AE255">
        <f t="shared" si="19"/>
        <v>231</v>
      </c>
    </row>
    <row r="256" spans="1:31" x14ac:dyDescent="0.2">
      <c r="A256">
        <v>148</v>
      </c>
      <c r="B256">
        <v>164</v>
      </c>
      <c r="C256">
        <v>81</v>
      </c>
      <c r="D256">
        <v>147</v>
      </c>
      <c r="E256" s="5">
        <v>1970</v>
      </c>
      <c r="F256" s="5">
        <v>1770</v>
      </c>
      <c r="G256">
        <f>$E256/$F256</f>
        <v>1.1129943502824859</v>
      </c>
      <c r="I256">
        <f>$E256*$H256</f>
        <v>0</v>
      </c>
      <c r="J256">
        <f>$L256/$K256</f>
        <v>12.944152903369595</v>
      </c>
      <c r="K256">
        <f>$B$2-$B$4*$M256</f>
        <v>0.69098935842072795</v>
      </c>
      <c r="L256">
        <f>SQRT(($B256-$B257)*($B256-$B257)+($C256-$C257)*($C256-$C257))</f>
        <v>8.9442719099991592</v>
      </c>
      <c r="M256">
        <f>M255+$F256*$H256</f>
        <v>8905</v>
      </c>
      <c r="S256">
        <v>148</v>
      </c>
      <c r="T256">
        <v>164</v>
      </c>
      <c r="U256">
        <v>81</v>
      </c>
      <c r="V256">
        <v>147</v>
      </c>
      <c r="W256" s="5">
        <v>1970</v>
      </c>
      <c r="X256" s="5">
        <v>1770</v>
      </c>
      <c r="Y256" s="6">
        <f>$E256/$F256</f>
        <v>1.1129943502824859</v>
      </c>
      <c r="AA256">
        <f t="shared" si="17"/>
        <v>0</v>
      </c>
      <c r="AB256">
        <f t="shared" si="16"/>
        <v>9.0165475203275101</v>
      </c>
      <c r="AC256">
        <f t="shared" si="18"/>
        <v>0.99198411474398518</v>
      </c>
      <c r="AD256">
        <f t="shared" si="20"/>
        <v>8.9442719099991592</v>
      </c>
      <c r="AE256">
        <f t="shared" si="19"/>
        <v>231</v>
      </c>
    </row>
    <row r="257" spans="1:31" x14ac:dyDescent="0.2">
      <c r="A257">
        <v>147</v>
      </c>
      <c r="B257">
        <v>172</v>
      </c>
      <c r="C257">
        <v>77</v>
      </c>
      <c r="D257">
        <v>146</v>
      </c>
      <c r="E257" s="5">
        <v>3940</v>
      </c>
      <c r="F257" s="5">
        <v>3540</v>
      </c>
      <c r="G257">
        <f>$E257/$F257</f>
        <v>1.1129943502824859</v>
      </c>
      <c r="I257">
        <f>$E257*$H257</f>
        <v>0</v>
      </c>
      <c r="J257">
        <f>$L257/$K257</f>
        <v>11.577602321234272</v>
      </c>
      <c r="K257">
        <f>$B$2-$B$4*$M257</f>
        <v>0.69098935842072795</v>
      </c>
      <c r="L257">
        <f>SQRT(($B257-$B258)*($B257-$B258)+($C257-$C258)*($C257-$C258))</f>
        <v>8</v>
      </c>
      <c r="M257">
        <f>M256+$F257*$H257</f>
        <v>8905</v>
      </c>
      <c r="S257">
        <v>147</v>
      </c>
      <c r="T257">
        <v>172</v>
      </c>
      <c r="U257">
        <v>77</v>
      </c>
      <c r="V257">
        <v>146</v>
      </c>
      <c r="W257" s="5">
        <v>3940</v>
      </c>
      <c r="X257" s="5">
        <v>3540</v>
      </c>
      <c r="Y257" s="6">
        <f>$E257/$F257</f>
        <v>1.1129943502824859</v>
      </c>
      <c r="AA257">
        <f t="shared" si="17"/>
        <v>0</v>
      </c>
      <c r="AB257">
        <f t="shared" si="16"/>
        <v>9.0165475203275101</v>
      </c>
      <c r="AC257">
        <f t="shared" si="18"/>
        <v>0.99198411474398518</v>
      </c>
      <c r="AD257">
        <f t="shared" si="20"/>
        <v>8.9442719099991592</v>
      </c>
      <c r="AE257">
        <f t="shared" si="19"/>
        <v>231</v>
      </c>
    </row>
    <row r="258" spans="1:31" x14ac:dyDescent="0.2">
      <c r="A258">
        <v>146</v>
      </c>
      <c r="B258">
        <v>172</v>
      </c>
      <c r="C258">
        <v>69</v>
      </c>
      <c r="D258">
        <v>145</v>
      </c>
      <c r="E258" s="5">
        <v>1970</v>
      </c>
      <c r="F258" s="5">
        <v>1770</v>
      </c>
      <c r="G258">
        <f>$E258/$F258</f>
        <v>1.1129943502824859</v>
      </c>
      <c r="I258">
        <f>$E258*$H258</f>
        <v>0</v>
      </c>
      <c r="J258">
        <f>$L258/$K258</f>
        <v>11.577602321234272</v>
      </c>
      <c r="K258">
        <f>$B$2-$B$4*$M258</f>
        <v>0.69098935842072795</v>
      </c>
      <c r="L258">
        <f>SQRT(($B258-$B259)*($B258-$B259)+($C258-$C259)*($C258-$C259))</f>
        <v>8</v>
      </c>
      <c r="M258">
        <f>M257+$F258*$H258</f>
        <v>8905</v>
      </c>
      <c r="S258">
        <v>146</v>
      </c>
      <c r="T258">
        <v>172</v>
      </c>
      <c r="U258">
        <v>69</v>
      </c>
      <c r="V258">
        <v>145</v>
      </c>
      <c r="W258" s="5">
        <v>1970</v>
      </c>
      <c r="X258" s="5">
        <v>1770</v>
      </c>
      <c r="Y258" s="6">
        <f>$E258/$F258</f>
        <v>1.1129943502824859</v>
      </c>
      <c r="AA258">
        <f t="shared" si="17"/>
        <v>0</v>
      </c>
      <c r="AB258">
        <f t="shared" si="16"/>
        <v>8.0646452711237906</v>
      </c>
      <c r="AC258">
        <f t="shared" si="18"/>
        <v>0.99198411474398518</v>
      </c>
      <c r="AD258">
        <f t="shared" si="20"/>
        <v>8</v>
      </c>
      <c r="AE258">
        <f t="shared" si="19"/>
        <v>231</v>
      </c>
    </row>
    <row r="259" spans="1:31" x14ac:dyDescent="0.2">
      <c r="A259">
        <v>145</v>
      </c>
      <c r="B259">
        <v>172</v>
      </c>
      <c r="C259">
        <v>61</v>
      </c>
      <c r="D259">
        <v>144</v>
      </c>
      <c r="E259" s="5">
        <v>985</v>
      </c>
      <c r="F259" s="5">
        <v>885</v>
      </c>
      <c r="G259">
        <f>$E259/$F259</f>
        <v>1.1129943502824859</v>
      </c>
      <c r="I259">
        <f>$E259*$H259</f>
        <v>0</v>
      </c>
      <c r="J259">
        <f>$L259/$K259</f>
        <v>11.577602321234272</v>
      </c>
      <c r="K259">
        <f>$B$2-$B$4*$M259</f>
        <v>0.69098935842072795</v>
      </c>
      <c r="L259">
        <f>SQRT(($B259-$B260)*($B259-$B260)+($C259-$C260)*($C259-$C260))</f>
        <v>8</v>
      </c>
      <c r="M259">
        <f>M258+$F259*$H259</f>
        <v>8905</v>
      </c>
      <c r="S259">
        <v>145</v>
      </c>
      <c r="T259">
        <v>172</v>
      </c>
      <c r="U259">
        <v>61</v>
      </c>
      <c r="V259">
        <v>144</v>
      </c>
      <c r="W259" s="5">
        <v>985</v>
      </c>
      <c r="X259" s="5">
        <v>885</v>
      </c>
      <c r="Y259" s="6">
        <f>$E259/$F259</f>
        <v>1.1129943502824859</v>
      </c>
      <c r="AA259">
        <f t="shared" si="17"/>
        <v>0</v>
      </c>
      <c r="AB259">
        <f t="shared" si="16"/>
        <v>8.0646452711237906</v>
      </c>
      <c r="AC259">
        <f t="shared" si="18"/>
        <v>0.99198411474398518</v>
      </c>
      <c r="AD259">
        <f t="shared" si="20"/>
        <v>8</v>
      </c>
      <c r="AE259">
        <f t="shared" si="19"/>
        <v>231</v>
      </c>
    </row>
    <row r="260" spans="1:31" x14ac:dyDescent="0.2">
      <c r="A260">
        <v>144</v>
      </c>
      <c r="B260">
        <v>172</v>
      </c>
      <c r="C260">
        <v>53</v>
      </c>
      <c r="D260">
        <v>143</v>
      </c>
      <c r="E260" s="5">
        <v>437</v>
      </c>
      <c r="F260" s="5">
        <v>337</v>
      </c>
      <c r="G260">
        <f>$E260/$F260</f>
        <v>1.2967359050445104</v>
      </c>
      <c r="H260" s="2">
        <v>1</v>
      </c>
      <c r="I260">
        <f>$E260*$H260</f>
        <v>437</v>
      </c>
      <c r="J260">
        <f>$L260/$K260</f>
        <v>11.7769125109262</v>
      </c>
      <c r="K260">
        <f>$B$2-$B$4*$M260</f>
        <v>0.67929518815545964</v>
      </c>
      <c r="L260">
        <f>SQRT(($B260-$B261)*($B260-$B261)+($C260-$C261)*($C260-$C261))</f>
        <v>8</v>
      </c>
      <c r="M260">
        <f>M259+$F260*$H260</f>
        <v>9242</v>
      </c>
      <c r="S260">
        <v>144</v>
      </c>
      <c r="T260">
        <v>172</v>
      </c>
      <c r="U260">
        <v>53</v>
      </c>
      <c r="V260">
        <v>143</v>
      </c>
      <c r="W260" s="5">
        <v>437</v>
      </c>
      <c r="X260" s="5">
        <v>337</v>
      </c>
      <c r="Y260" s="6">
        <f>$E260/$F260</f>
        <v>1.2967359050445104</v>
      </c>
      <c r="AA260">
        <f t="shared" si="17"/>
        <v>0</v>
      </c>
      <c r="AB260">
        <f t="shared" si="16"/>
        <v>8.0646452711237906</v>
      </c>
      <c r="AC260">
        <f t="shared" si="18"/>
        <v>0.99198411474398518</v>
      </c>
      <c r="AD260">
        <f t="shared" si="20"/>
        <v>8</v>
      </c>
      <c r="AE260">
        <f t="shared" si="19"/>
        <v>231</v>
      </c>
    </row>
    <row r="261" spans="1:31" x14ac:dyDescent="0.2">
      <c r="A261">
        <v>143</v>
      </c>
      <c r="B261">
        <v>180</v>
      </c>
      <c r="C261">
        <v>53</v>
      </c>
      <c r="D261">
        <v>142</v>
      </c>
      <c r="E261" s="5">
        <v>874</v>
      </c>
      <c r="F261" s="5">
        <v>674</v>
      </c>
      <c r="G261">
        <f>$E261/$F261</f>
        <v>1.2967359050445104</v>
      </c>
      <c r="H261" s="2">
        <v>1</v>
      </c>
      <c r="I261">
        <f>$E261*$H261</f>
        <v>874</v>
      </c>
      <c r="J261">
        <f>$L261/$K261</f>
        <v>12.196853911448658</v>
      </c>
      <c r="K261">
        <f>$B$2-$B$4*$M261</f>
        <v>0.65590684762492291</v>
      </c>
      <c r="L261">
        <f>SQRT(($B261-$B262)*($B261-$B262)+($C261-$C262)*($C261-$C262))</f>
        <v>8</v>
      </c>
      <c r="M261">
        <f>M260+$F261*$H261</f>
        <v>9916</v>
      </c>
      <c r="S261">
        <v>143</v>
      </c>
      <c r="T261">
        <v>180</v>
      </c>
      <c r="U261">
        <v>53</v>
      </c>
      <c r="V261">
        <v>142</v>
      </c>
      <c r="W261" s="5">
        <v>874</v>
      </c>
      <c r="X261" s="5">
        <v>674</v>
      </c>
      <c r="Y261" s="6">
        <f>$E261/$F261</f>
        <v>1.2967359050445104</v>
      </c>
      <c r="AA261">
        <f t="shared" si="17"/>
        <v>0</v>
      </c>
      <c r="AB261">
        <f t="shared" si="16"/>
        <v>8.0646452711237906</v>
      </c>
      <c r="AC261">
        <f t="shared" si="18"/>
        <v>0.99198411474398518</v>
      </c>
      <c r="AD261">
        <f t="shared" si="20"/>
        <v>8</v>
      </c>
      <c r="AE261">
        <f t="shared" si="19"/>
        <v>231</v>
      </c>
    </row>
    <row r="262" spans="1:31" x14ac:dyDescent="0.2">
      <c r="A262">
        <v>142</v>
      </c>
      <c r="B262">
        <v>180</v>
      </c>
      <c r="C262">
        <v>61</v>
      </c>
      <c r="D262">
        <v>141</v>
      </c>
      <c r="E262" s="5">
        <v>437</v>
      </c>
      <c r="F262" s="5">
        <v>337</v>
      </c>
      <c r="G262">
        <f>$E262/$F262</f>
        <v>1.2967359050445104</v>
      </c>
      <c r="H262" s="2">
        <v>1</v>
      </c>
      <c r="I262">
        <f>$E262*$H262</f>
        <v>437</v>
      </c>
      <c r="J262">
        <f>$L262/$K262</f>
        <v>12.418259188547008</v>
      </c>
      <c r="K262">
        <f>$B$2-$B$4*$M262</f>
        <v>0.6442126773596546</v>
      </c>
      <c r="L262">
        <f>SQRT(($B262-$B263)*($B262-$B263)+($C262-$C263)*($C262-$C263))</f>
        <v>8</v>
      </c>
      <c r="M262">
        <f>M261+$F262*$H262</f>
        <v>10253</v>
      </c>
      <c r="S262">
        <v>142</v>
      </c>
      <c r="T262">
        <v>180</v>
      </c>
      <c r="U262">
        <v>61</v>
      </c>
      <c r="V262">
        <v>141</v>
      </c>
      <c r="W262" s="5">
        <v>437</v>
      </c>
      <c r="X262" s="5">
        <v>337</v>
      </c>
      <c r="Y262" s="6">
        <f>$E262/$F262</f>
        <v>1.2967359050445104</v>
      </c>
      <c r="AA262">
        <f t="shared" si="17"/>
        <v>0</v>
      </c>
      <c r="AB262">
        <f t="shared" si="16"/>
        <v>8.0646452711237906</v>
      </c>
      <c r="AC262">
        <f t="shared" si="18"/>
        <v>0.99198411474398518</v>
      </c>
      <c r="AD262">
        <f t="shared" si="20"/>
        <v>8</v>
      </c>
      <c r="AE262">
        <f t="shared" si="19"/>
        <v>231</v>
      </c>
    </row>
    <row r="263" spans="1:31" x14ac:dyDescent="0.2">
      <c r="A263">
        <v>141</v>
      </c>
      <c r="B263">
        <v>180</v>
      </c>
      <c r="C263">
        <v>69</v>
      </c>
      <c r="D263">
        <v>140</v>
      </c>
      <c r="E263" s="5">
        <v>1884</v>
      </c>
      <c r="F263" s="5">
        <v>1484</v>
      </c>
      <c r="G263">
        <f>$E263/$F263</f>
        <v>1.2695417789757413</v>
      </c>
      <c r="I263">
        <f>$E263*$H263</f>
        <v>0</v>
      </c>
      <c r="J263">
        <f>$L263/$K263</f>
        <v>12.418259188547008</v>
      </c>
      <c r="K263">
        <f>$B$2-$B$4*$M263</f>
        <v>0.6442126773596546</v>
      </c>
      <c r="L263">
        <f>SQRT(($B263-$B264)*($B263-$B264)+($C263-$C264)*($C263-$C264))</f>
        <v>8</v>
      </c>
      <c r="M263">
        <f>M262+$F263*$H263</f>
        <v>10253</v>
      </c>
      <c r="S263">
        <v>141</v>
      </c>
      <c r="T263">
        <v>180</v>
      </c>
      <c r="U263">
        <v>69</v>
      </c>
      <c r="V263">
        <v>140</v>
      </c>
      <c r="W263" s="5">
        <v>1884</v>
      </c>
      <c r="X263" s="5">
        <v>1484</v>
      </c>
      <c r="Y263" s="6">
        <f>$E263/$F263</f>
        <v>1.2695417789757413</v>
      </c>
      <c r="AA263">
        <f t="shared" si="17"/>
        <v>0</v>
      </c>
      <c r="AB263">
        <f t="shared" ref="AB263:AB286" si="21">AD263/AC263</f>
        <v>8.0646452711237906</v>
      </c>
      <c r="AC263">
        <f t="shared" si="18"/>
        <v>0.99198411474398518</v>
      </c>
      <c r="AD263">
        <f t="shared" si="20"/>
        <v>8</v>
      </c>
      <c r="AE263">
        <f t="shared" si="19"/>
        <v>231</v>
      </c>
    </row>
    <row r="264" spans="1:31" x14ac:dyDescent="0.2">
      <c r="A264">
        <v>140</v>
      </c>
      <c r="B264">
        <v>180</v>
      </c>
      <c r="C264">
        <v>77</v>
      </c>
      <c r="D264">
        <v>139</v>
      </c>
      <c r="E264" s="5">
        <v>942</v>
      </c>
      <c r="F264" s="5">
        <v>742</v>
      </c>
      <c r="G264">
        <f>$E264/$F264</f>
        <v>1.2695417789757413</v>
      </c>
      <c r="H264" s="2">
        <v>1</v>
      </c>
      <c r="I264">
        <f>$E264*$H264</f>
        <v>942</v>
      </c>
      <c r="J264">
        <f>$L264/$K264</f>
        <v>12.935257629126275</v>
      </c>
      <c r="K264">
        <f>$B$2-$B$4*$M264</f>
        <v>0.61846468229487972</v>
      </c>
      <c r="L264">
        <f>SQRT(($B264-$B265)*($B264-$B265)+($C264-$C265)*($C264-$C265))</f>
        <v>8</v>
      </c>
      <c r="M264">
        <f>M263+$F264*$H264</f>
        <v>10995</v>
      </c>
      <c r="S264">
        <v>140</v>
      </c>
      <c r="T264">
        <v>180</v>
      </c>
      <c r="U264">
        <v>77</v>
      </c>
      <c r="V264">
        <v>139</v>
      </c>
      <c r="W264" s="5">
        <v>942</v>
      </c>
      <c r="X264" s="5">
        <v>742</v>
      </c>
      <c r="Y264" s="6">
        <f>$E264/$F264</f>
        <v>1.2695417789757413</v>
      </c>
      <c r="AA264">
        <f t="shared" si="17"/>
        <v>0</v>
      </c>
      <c r="AB264">
        <f t="shared" si="21"/>
        <v>8.0646452711237906</v>
      </c>
      <c r="AC264">
        <f t="shared" si="18"/>
        <v>0.99198411474398518</v>
      </c>
      <c r="AD264">
        <f t="shared" si="20"/>
        <v>8</v>
      </c>
      <c r="AE264">
        <f t="shared" si="19"/>
        <v>231</v>
      </c>
    </row>
    <row r="265" spans="1:31" x14ac:dyDescent="0.2">
      <c r="A265">
        <v>139</v>
      </c>
      <c r="B265">
        <v>180</v>
      </c>
      <c r="C265">
        <v>85</v>
      </c>
      <c r="D265">
        <v>138</v>
      </c>
      <c r="E265" s="5">
        <v>471</v>
      </c>
      <c r="F265" s="5">
        <v>371</v>
      </c>
      <c r="G265">
        <f>$E265/$F265</f>
        <v>1.2695417789757413</v>
      </c>
      <c r="H265" s="2">
        <v>1</v>
      </c>
      <c r="I265">
        <f>$E265*$H265</f>
        <v>471</v>
      </c>
      <c r="J265">
        <f>$L265/$K265</f>
        <v>13.210242827855804</v>
      </c>
      <c r="K265">
        <f>$B$2-$B$4*$M265</f>
        <v>0.60559068476249234</v>
      </c>
      <c r="L265">
        <f>SQRT(($B265-$B266)*($B265-$B266)+($C265-$C266)*($C265-$C266))</f>
        <v>8</v>
      </c>
      <c r="M265">
        <f>M264+$F265*$H265</f>
        <v>11366</v>
      </c>
      <c r="S265">
        <v>139</v>
      </c>
      <c r="T265">
        <v>180</v>
      </c>
      <c r="U265">
        <v>85</v>
      </c>
      <c r="V265">
        <v>138</v>
      </c>
      <c r="W265" s="5">
        <v>471</v>
      </c>
      <c r="X265" s="5">
        <v>371</v>
      </c>
      <c r="Y265" s="6">
        <f>$E265/$F265</f>
        <v>1.2695417789757413</v>
      </c>
      <c r="AA265">
        <f t="shared" ref="AA265:AA286" si="22">W265*Z265</f>
        <v>0</v>
      </c>
      <c r="AB265">
        <f t="shared" si="21"/>
        <v>8.0646452711237906</v>
      </c>
      <c r="AC265">
        <f t="shared" ref="AC265:AC287" si="23">$B$2-$B$4*AE265</f>
        <v>0.99198411474398518</v>
      </c>
      <c r="AD265">
        <f t="shared" si="20"/>
        <v>8</v>
      </c>
      <c r="AE265">
        <f t="shared" ref="AE265:AE287" si="24">AE266+X265*Z265</f>
        <v>231</v>
      </c>
    </row>
    <row r="266" spans="1:31" x14ac:dyDescent="0.2">
      <c r="A266">
        <v>265</v>
      </c>
      <c r="B266">
        <v>180</v>
      </c>
      <c r="C266">
        <v>93</v>
      </c>
      <c r="D266">
        <v>264</v>
      </c>
      <c r="E266" s="5">
        <v>1578</v>
      </c>
      <c r="F266" s="5">
        <v>1378</v>
      </c>
      <c r="G266">
        <f>$E266/$F266</f>
        <v>1.1451378809869377</v>
      </c>
      <c r="H266" s="2">
        <v>1</v>
      </c>
      <c r="I266">
        <f>$E266*$H266</f>
        <v>1578</v>
      </c>
      <c r="J266">
        <f>$L266/$K266</f>
        <v>14.342752861803904</v>
      </c>
      <c r="K266">
        <f>$B$2-$B$4*$M266</f>
        <v>0.55777297964219619</v>
      </c>
      <c r="L266">
        <f>SQRT(($B266-$B267)*($B266-$B267)+($C266-$C267)*($C266-$C267))</f>
        <v>8</v>
      </c>
      <c r="M266">
        <f>M265+$F266*$H266</f>
        <v>12744</v>
      </c>
      <c r="S266">
        <v>265</v>
      </c>
      <c r="T266">
        <v>180</v>
      </c>
      <c r="U266">
        <v>93</v>
      </c>
      <c r="V266">
        <v>264</v>
      </c>
      <c r="W266" s="5">
        <v>1578</v>
      </c>
      <c r="X266" s="5">
        <v>1378</v>
      </c>
      <c r="Y266" s="6">
        <f>$E266/$F266</f>
        <v>1.1451378809869377</v>
      </c>
      <c r="AA266">
        <f t="shared" si="22"/>
        <v>0</v>
      </c>
      <c r="AB266">
        <f t="shared" si="21"/>
        <v>8.0646452711237906</v>
      </c>
      <c r="AC266">
        <f t="shared" si="23"/>
        <v>0.99198411474398518</v>
      </c>
      <c r="AD266">
        <f t="shared" si="20"/>
        <v>8</v>
      </c>
      <c r="AE266">
        <f t="shared" si="24"/>
        <v>231</v>
      </c>
    </row>
    <row r="267" spans="1:31" x14ac:dyDescent="0.2">
      <c r="A267">
        <v>264</v>
      </c>
      <c r="B267">
        <v>188</v>
      </c>
      <c r="C267">
        <v>93</v>
      </c>
      <c r="D267">
        <v>263</v>
      </c>
      <c r="E267" s="5">
        <v>789</v>
      </c>
      <c r="F267" s="5">
        <v>689</v>
      </c>
      <c r="G267">
        <f>$E267/$F267</f>
        <v>1.1451378809869377</v>
      </c>
      <c r="H267" s="2">
        <v>1</v>
      </c>
      <c r="I267">
        <f>$E267*$H267</f>
        <v>789</v>
      </c>
      <c r="J267">
        <f>$L267/$K267</f>
        <v>21.192112234291383</v>
      </c>
      <c r="K267">
        <f>$B$2-$B$4*$M267</f>
        <v>0.53386412708204811</v>
      </c>
      <c r="L267">
        <f>SQRT(($B267-$B268)*($B267-$B268)+($C267-$C268)*($C267-$C268))</f>
        <v>11.313708498984761</v>
      </c>
      <c r="M267">
        <f>M266+$F267*$H267</f>
        <v>13433</v>
      </c>
      <c r="S267">
        <v>264</v>
      </c>
      <c r="T267">
        <v>188</v>
      </c>
      <c r="U267">
        <v>93</v>
      </c>
      <c r="V267">
        <v>263</v>
      </c>
      <c r="W267" s="5">
        <v>789</v>
      </c>
      <c r="X267" s="5">
        <v>689</v>
      </c>
      <c r="Y267" s="6">
        <f>$E267/$F267</f>
        <v>1.1451378809869377</v>
      </c>
      <c r="AA267">
        <f t="shared" si="22"/>
        <v>0</v>
      </c>
      <c r="AB267">
        <f t="shared" si="21"/>
        <v>8.0646452711237906</v>
      </c>
      <c r="AC267">
        <f t="shared" si="23"/>
        <v>0.99198411474398518</v>
      </c>
      <c r="AD267">
        <f t="shared" si="20"/>
        <v>8</v>
      </c>
      <c r="AE267">
        <f t="shared" si="24"/>
        <v>231</v>
      </c>
    </row>
    <row r="268" spans="1:31" x14ac:dyDescent="0.2">
      <c r="A268">
        <v>263</v>
      </c>
      <c r="B268">
        <v>196</v>
      </c>
      <c r="C268">
        <v>101</v>
      </c>
      <c r="D268">
        <v>262</v>
      </c>
      <c r="E268" s="5">
        <v>2343</v>
      </c>
      <c r="F268" s="5">
        <v>2043</v>
      </c>
      <c r="G268">
        <f>$E268/$F268</f>
        <v>1.1468428781204112</v>
      </c>
      <c r="I268">
        <f>$E268*$H268</f>
        <v>0</v>
      </c>
      <c r="J268">
        <f>$L268/$K268</f>
        <v>21.192112234291383</v>
      </c>
      <c r="K268">
        <f>$B$2-$B$4*$M268</f>
        <v>0.53386412708204811</v>
      </c>
      <c r="L268">
        <f>SQRT(($B268-$B269)*($B268-$B269)+($C268-$C269)*($C268-$C269))</f>
        <v>11.313708498984761</v>
      </c>
      <c r="M268">
        <f>M267+$F268*$H268</f>
        <v>13433</v>
      </c>
      <c r="S268">
        <v>263</v>
      </c>
      <c r="T268">
        <v>196</v>
      </c>
      <c r="U268">
        <v>101</v>
      </c>
      <c r="V268">
        <v>262</v>
      </c>
      <c r="W268" s="5">
        <v>2343</v>
      </c>
      <c r="X268" s="5">
        <v>2043</v>
      </c>
      <c r="Y268" s="6">
        <f>$E268/$F268</f>
        <v>1.1468428781204112</v>
      </c>
      <c r="AA268">
        <f t="shared" si="22"/>
        <v>0</v>
      </c>
      <c r="AB268">
        <f t="shared" si="21"/>
        <v>11.405130718151312</v>
      </c>
      <c r="AC268">
        <f t="shared" si="23"/>
        <v>0.99198411474398518</v>
      </c>
      <c r="AD268">
        <f t="shared" si="20"/>
        <v>11.313708498984761</v>
      </c>
      <c r="AE268">
        <f t="shared" si="24"/>
        <v>231</v>
      </c>
    </row>
    <row r="269" spans="1:31" x14ac:dyDescent="0.2">
      <c r="A269">
        <v>262</v>
      </c>
      <c r="B269">
        <v>204</v>
      </c>
      <c r="C269">
        <v>109</v>
      </c>
      <c r="D269">
        <v>261</v>
      </c>
      <c r="E269" s="5">
        <v>1562</v>
      </c>
      <c r="F269" s="5">
        <v>1362</v>
      </c>
      <c r="G269">
        <f>$E269/$F269</f>
        <v>1.1468428781204112</v>
      </c>
      <c r="H269" s="2">
        <v>1</v>
      </c>
      <c r="I269">
        <f>$E269*$H269</f>
        <v>1562</v>
      </c>
      <c r="J269">
        <f>$L269/$K269</f>
        <v>23.25045312227477</v>
      </c>
      <c r="K269">
        <f>$B$2-$B$4*$M269</f>
        <v>0.48660163479333751</v>
      </c>
      <c r="L269">
        <f>SQRT(($B269-$B270)*($B269-$B270)+($C269-$C270)*($C269-$C270))</f>
        <v>11.313708498984761</v>
      </c>
      <c r="M269">
        <f>M268+$F269*$H269</f>
        <v>14795</v>
      </c>
      <c r="S269">
        <v>262</v>
      </c>
      <c r="T269">
        <v>204</v>
      </c>
      <c r="U269">
        <v>109</v>
      </c>
      <c r="V269">
        <v>261</v>
      </c>
      <c r="W269" s="5">
        <v>1562</v>
      </c>
      <c r="X269" s="5">
        <v>1362</v>
      </c>
      <c r="Y269" s="6">
        <f>$E269/$F269</f>
        <v>1.1468428781204112</v>
      </c>
      <c r="AA269">
        <f t="shared" si="22"/>
        <v>0</v>
      </c>
      <c r="AB269">
        <f t="shared" si="21"/>
        <v>11.405130718151312</v>
      </c>
      <c r="AC269">
        <f t="shared" si="23"/>
        <v>0.99198411474398518</v>
      </c>
      <c r="AD269">
        <f t="shared" ref="AD269:AD286" si="25">SQRT(($B269-$B268)*($B269-$B268)+($C269-$C268)*($C269-$C268))</f>
        <v>11.313708498984761</v>
      </c>
      <c r="AE269">
        <f t="shared" si="24"/>
        <v>231</v>
      </c>
    </row>
    <row r="270" spans="1:31" x14ac:dyDescent="0.2">
      <c r="A270">
        <v>261</v>
      </c>
      <c r="B270">
        <v>212</v>
      </c>
      <c r="C270">
        <v>117</v>
      </c>
      <c r="D270">
        <v>260</v>
      </c>
      <c r="E270" s="5">
        <v>781</v>
      </c>
      <c r="F270" s="5">
        <v>681</v>
      </c>
      <c r="G270">
        <f>$E270/$F270</f>
        <v>1.1468428781204112</v>
      </c>
      <c r="H270" s="2">
        <v>1</v>
      </c>
      <c r="I270">
        <f>$E270*$H270</f>
        <v>781</v>
      </c>
      <c r="J270">
        <f>$L270/$K270</f>
        <v>24.437218397487321</v>
      </c>
      <c r="K270">
        <f>$B$2-$B$4*$M270</f>
        <v>0.4629703886489821</v>
      </c>
      <c r="L270">
        <f>SQRT(($B270-$B271)*($B270-$B271)+($C270-$C271)*($C270-$C271))</f>
        <v>11.313708498984761</v>
      </c>
      <c r="M270">
        <f>M269+$F270*$H270</f>
        <v>15476</v>
      </c>
      <c r="S270">
        <v>261</v>
      </c>
      <c r="T270">
        <v>212</v>
      </c>
      <c r="U270">
        <v>117</v>
      </c>
      <c r="V270">
        <v>260</v>
      </c>
      <c r="W270" s="5">
        <v>781</v>
      </c>
      <c r="X270" s="5">
        <v>681</v>
      </c>
      <c r="Y270" s="6">
        <f>$E270/$F270</f>
        <v>1.1468428781204112</v>
      </c>
      <c r="AA270">
        <f t="shared" si="22"/>
        <v>0</v>
      </c>
      <c r="AB270">
        <f t="shared" si="21"/>
        <v>11.405130718151312</v>
      </c>
      <c r="AC270">
        <f t="shared" si="23"/>
        <v>0.99198411474398518</v>
      </c>
      <c r="AD270">
        <f t="shared" si="25"/>
        <v>11.313708498984761</v>
      </c>
      <c r="AE270">
        <f t="shared" si="24"/>
        <v>231</v>
      </c>
    </row>
    <row r="271" spans="1:31" x14ac:dyDescent="0.2">
      <c r="A271">
        <v>260</v>
      </c>
      <c r="B271">
        <v>220</v>
      </c>
      <c r="C271">
        <v>125</v>
      </c>
      <c r="D271">
        <v>259</v>
      </c>
      <c r="E271" s="5">
        <v>3231</v>
      </c>
      <c r="F271" s="5">
        <v>2931</v>
      </c>
      <c r="G271">
        <f>$E271/$F271</f>
        <v>1.1023541453428864</v>
      </c>
      <c r="I271">
        <f>$E271*$H271</f>
        <v>0</v>
      </c>
      <c r="J271">
        <f>$L271/$K271</f>
        <v>17.279722842199941</v>
      </c>
      <c r="K271">
        <f>$B$2-$B$4*$M271</f>
        <v>0.4629703886489821</v>
      </c>
      <c r="L271">
        <f>SQRT(($B271-$B272)*($B271-$B272)+($C271-$C272)*($C271-$C272))</f>
        <v>8</v>
      </c>
      <c r="M271">
        <f>M270+$F271*$H271</f>
        <v>15476</v>
      </c>
      <c r="S271">
        <v>260</v>
      </c>
      <c r="T271">
        <v>220</v>
      </c>
      <c r="U271">
        <v>125</v>
      </c>
      <c r="V271">
        <v>259</v>
      </c>
      <c r="W271" s="5">
        <v>3231</v>
      </c>
      <c r="X271" s="5">
        <v>2931</v>
      </c>
      <c r="Y271" s="6">
        <f>$E271/$F271</f>
        <v>1.1023541453428864</v>
      </c>
      <c r="AA271">
        <f t="shared" si="22"/>
        <v>0</v>
      </c>
      <c r="AB271">
        <f t="shared" si="21"/>
        <v>11.405130718151312</v>
      </c>
      <c r="AC271">
        <f t="shared" si="23"/>
        <v>0.99198411474398518</v>
      </c>
      <c r="AD271">
        <f t="shared" si="25"/>
        <v>11.313708498984761</v>
      </c>
      <c r="AE271">
        <f t="shared" si="24"/>
        <v>231</v>
      </c>
    </row>
    <row r="272" spans="1:31" x14ac:dyDescent="0.2">
      <c r="A272">
        <v>259</v>
      </c>
      <c r="B272">
        <v>228</v>
      </c>
      <c r="C272">
        <v>125</v>
      </c>
      <c r="D272">
        <v>258</v>
      </c>
      <c r="E272" s="5">
        <v>2154</v>
      </c>
      <c r="F272" s="5">
        <v>1954</v>
      </c>
      <c r="G272">
        <f>$E272/$F272</f>
        <v>1.1023541453428864</v>
      </c>
      <c r="I272">
        <f>$E272*$H272</f>
        <v>0</v>
      </c>
      <c r="J272">
        <f>$L272/$K272</f>
        <v>17.279722842199941</v>
      </c>
      <c r="K272">
        <f>$B$2-$B$4*$M272</f>
        <v>0.4629703886489821</v>
      </c>
      <c r="L272">
        <f>SQRT(($B272-$B273)*($B272-$B273)+($C272-$C273)*($C272-$C273))</f>
        <v>8</v>
      </c>
      <c r="M272">
        <f>M271+$F272*$H272</f>
        <v>15476</v>
      </c>
      <c r="S272">
        <v>259</v>
      </c>
      <c r="T272">
        <v>228</v>
      </c>
      <c r="U272">
        <v>125</v>
      </c>
      <c r="V272">
        <v>258</v>
      </c>
      <c r="W272" s="5">
        <v>2154</v>
      </c>
      <c r="X272" s="5">
        <v>1954</v>
      </c>
      <c r="Y272" s="6">
        <f>$E272/$F272</f>
        <v>1.1023541453428864</v>
      </c>
      <c r="AA272">
        <f t="shared" si="22"/>
        <v>0</v>
      </c>
      <c r="AB272">
        <f t="shared" si="21"/>
        <v>8.0646452711237906</v>
      </c>
      <c r="AC272">
        <f t="shared" si="23"/>
        <v>0.99198411474398518</v>
      </c>
      <c r="AD272">
        <f t="shared" si="25"/>
        <v>8</v>
      </c>
      <c r="AE272">
        <f t="shared" si="24"/>
        <v>231</v>
      </c>
    </row>
    <row r="273" spans="1:31" x14ac:dyDescent="0.2">
      <c r="A273">
        <v>258</v>
      </c>
      <c r="B273">
        <v>228</v>
      </c>
      <c r="C273">
        <v>117</v>
      </c>
      <c r="D273">
        <v>257</v>
      </c>
      <c r="E273" s="5">
        <v>1077</v>
      </c>
      <c r="F273" s="5">
        <v>977</v>
      </c>
      <c r="G273">
        <f>$E273/$F273</f>
        <v>1.1023541453428864</v>
      </c>
      <c r="I273">
        <f>$E273*$H273</f>
        <v>0</v>
      </c>
      <c r="J273">
        <f>$L273/$K273</f>
        <v>17.279722842199941</v>
      </c>
      <c r="K273">
        <f>$B$2-$B$4*$M273</f>
        <v>0.4629703886489821</v>
      </c>
      <c r="L273">
        <f>SQRT(($B273-$B274)*($B273-$B274)+($C273-$C274)*($C273-$C274))</f>
        <v>8</v>
      </c>
      <c r="M273">
        <f>M272+$F273*$H273</f>
        <v>15476</v>
      </c>
      <c r="S273">
        <v>258</v>
      </c>
      <c r="T273">
        <v>228</v>
      </c>
      <c r="U273">
        <v>117</v>
      </c>
      <c r="V273">
        <v>257</v>
      </c>
      <c r="W273" s="5">
        <v>1077</v>
      </c>
      <c r="X273" s="5">
        <v>977</v>
      </c>
      <c r="Y273" s="6">
        <f>$E273/$F273</f>
        <v>1.1023541453428864</v>
      </c>
      <c r="AA273">
        <f t="shared" si="22"/>
        <v>0</v>
      </c>
      <c r="AB273">
        <f t="shared" si="21"/>
        <v>8.0646452711237906</v>
      </c>
      <c r="AC273">
        <f t="shared" si="23"/>
        <v>0.99198411474398518</v>
      </c>
      <c r="AD273">
        <f t="shared" si="25"/>
        <v>8</v>
      </c>
      <c r="AE273">
        <f t="shared" si="24"/>
        <v>231</v>
      </c>
    </row>
    <row r="274" spans="1:31" x14ac:dyDescent="0.2">
      <c r="A274">
        <v>257</v>
      </c>
      <c r="B274">
        <v>228</v>
      </c>
      <c r="C274">
        <v>109</v>
      </c>
      <c r="D274">
        <v>256</v>
      </c>
      <c r="E274" s="5">
        <v>156</v>
      </c>
      <c r="F274" s="5">
        <v>56</v>
      </c>
      <c r="G274">
        <f>$E274/$F274</f>
        <v>2.7857142857142856</v>
      </c>
      <c r="H274" s="2">
        <v>1</v>
      </c>
      <c r="I274">
        <f>$E274*$H274</f>
        <v>156</v>
      </c>
      <c r="J274">
        <f>$L274/$K274</f>
        <v>17.352557454922554</v>
      </c>
      <c r="K274">
        <f>$B$2-$B$4*$M274</f>
        <v>0.46102714373843312</v>
      </c>
      <c r="L274">
        <f>SQRT(($B274-$B275)*($B274-$B275)+($C274-$C275)*($C274-$C275))</f>
        <v>8</v>
      </c>
      <c r="M274">
        <f>M273+$F274*$H274</f>
        <v>15532</v>
      </c>
      <c r="S274">
        <v>257</v>
      </c>
      <c r="T274">
        <v>228</v>
      </c>
      <c r="U274">
        <v>109</v>
      </c>
      <c r="V274">
        <v>256</v>
      </c>
      <c r="W274" s="5">
        <v>156</v>
      </c>
      <c r="X274" s="5">
        <v>56</v>
      </c>
      <c r="Y274" s="6">
        <f>$E274/$F274</f>
        <v>2.7857142857142856</v>
      </c>
      <c r="Z274" s="2">
        <v>1</v>
      </c>
      <c r="AA274">
        <f t="shared" si="22"/>
        <v>156</v>
      </c>
      <c r="AB274">
        <f t="shared" si="21"/>
        <v>8.0646452711237906</v>
      </c>
      <c r="AC274">
        <f t="shared" si="23"/>
        <v>0.99198411474398518</v>
      </c>
      <c r="AD274">
        <f t="shared" si="25"/>
        <v>8</v>
      </c>
      <c r="AE274">
        <f t="shared" si="24"/>
        <v>231</v>
      </c>
    </row>
    <row r="275" spans="1:31" x14ac:dyDescent="0.2">
      <c r="A275">
        <v>256</v>
      </c>
      <c r="B275">
        <v>228</v>
      </c>
      <c r="C275">
        <v>101</v>
      </c>
      <c r="D275">
        <v>255</v>
      </c>
      <c r="E275" s="5">
        <v>546</v>
      </c>
      <c r="F275" s="5">
        <v>346</v>
      </c>
      <c r="G275">
        <f>$E275/$F275</f>
        <v>1.5780346820809248</v>
      </c>
      <c r="H275" s="2">
        <v>1</v>
      </c>
      <c r="I275">
        <f>$E275*$H275</f>
        <v>546</v>
      </c>
      <c r="J275">
        <f>$L275/$K275</f>
        <v>17.816551889951739</v>
      </c>
      <c r="K275">
        <f>$B$2-$B$4*$M275</f>
        <v>0.44902066625539794</v>
      </c>
      <c r="L275">
        <f>SQRT(($B275-$B276)*($B275-$B276)+($C275-$C276)*($C275-$C276))</f>
        <v>8</v>
      </c>
      <c r="M275">
        <f>M274+$F275*$H275</f>
        <v>15878</v>
      </c>
      <c r="S275">
        <v>256</v>
      </c>
      <c r="T275">
        <v>228</v>
      </c>
      <c r="U275">
        <v>101</v>
      </c>
      <c r="V275">
        <v>255</v>
      </c>
      <c r="W275" s="5">
        <v>546</v>
      </c>
      <c r="X275" s="5">
        <v>346</v>
      </c>
      <c r="Y275" s="6">
        <f>$E275/$F275</f>
        <v>1.5780346820809248</v>
      </c>
      <c r="AA275">
        <f t="shared" si="22"/>
        <v>0</v>
      </c>
      <c r="AB275">
        <f t="shared" si="21"/>
        <v>8.0488779409197591</v>
      </c>
      <c r="AC275">
        <f t="shared" si="23"/>
        <v>0.99392735965453427</v>
      </c>
      <c r="AD275">
        <f t="shared" si="25"/>
        <v>8</v>
      </c>
      <c r="AE275">
        <f t="shared" si="24"/>
        <v>175</v>
      </c>
    </row>
    <row r="276" spans="1:31" x14ac:dyDescent="0.2">
      <c r="A276">
        <v>253</v>
      </c>
      <c r="B276">
        <v>228</v>
      </c>
      <c r="C276">
        <v>93</v>
      </c>
      <c r="D276">
        <v>252</v>
      </c>
      <c r="E276" s="5">
        <v>3692</v>
      </c>
      <c r="F276" s="5">
        <v>3292</v>
      </c>
      <c r="G276">
        <f>$E276/$F276</f>
        <v>1.1215066828675577</v>
      </c>
      <c r="H276" s="2">
        <v>1</v>
      </c>
      <c r="I276">
        <f>$E276*$H276</f>
        <v>3692</v>
      </c>
      <c r="J276">
        <f>$L276/$K276</f>
        <v>23.895888517793381</v>
      </c>
      <c r="K276">
        <f>$B$2-$B$4*$M276</f>
        <v>0.33478562615669349</v>
      </c>
      <c r="L276">
        <f>SQRT(($B276-$B277)*($B276-$B277)+($C276-$C277)*($C276-$C277))</f>
        <v>8</v>
      </c>
      <c r="M276">
        <f>M275+$F276*$H276</f>
        <v>19170</v>
      </c>
      <c r="S276">
        <v>253</v>
      </c>
      <c r="T276">
        <v>228</v>
      </c>
      <c r="U276">
        <v>93</v>
      </c>
      <c r="V276">
        <v>252</v>
      </c>
      <c r="W276" s="5">
        <v>3692</v>
      </c>
      <c r="X276" s="5">
        <v>3292</v>
      </c>
      <c r="Y276" s="6">
        <f>$E276/$F276</f>
        <v>1.1215066828675577</v>
      </c>
      <c r="AA276">
        <f t="shared" si="22"/>
        <v>0</v>
      </c>
      <c r="AB276">
        <f t="shared" si="21"/>
        <v>8.0488779409197591</v>
      </c>
      <c r="AC276">
        <f t="shared" si="23"/>
        <v>0.99392735965453427</v>
      </c>
      <c r="AD276">
        <f t="shared" si="25"/>
        <v>8</v>
      </c>
      <c r="AE276">
        <f t="shared" si="24"/>
        <v>175</v>
      </c>
    </row>
    <row r="277" spans="1:31" x14ac:dyDescent="0.2">
      <c r="A277">
        <v>252</v>
      </c>
      <c r="B277">
        <v>228</v>
      </c>
      <c r="C277">
        <v>85</v>
      </c>
      <c r="D277">
        <v>251</v>
      </c>
      <c r="E277" s="5">
        <v>1846</v>
      </c>
      <c r="F277" s="5">
        <v>1646</v>
      </c>
      <c r="G277">
        <f>$E277/$F277</f>
        <v>1.1215066828675577</v>
      </c>
      <c r="H277" s="2">
        <v>1</v>
      </c>
      <c r="I277">
        <f>$E277*$H277</f>
        <v>1846</v>
      </c>
      <c r="J277">
        <f>$L277/$K277</f>
        <v>28.811375249944454</v>
      </c>
      <c r="K277">
        <f>$B$2-$B$4*$M277</f>
        <v>0.27766810610734116</v>
      </c>
      <c r="L277">
        <f>SQRT(($B277-$B278)*($B277-$B278)+($C277-$C278)*($C277-$C278))</f>
        <v>8</v>
      </c>
      <c r="M277">
        <f>M276+$F277*$H277</f>
        <v>20816</v>
      </c>
      <c r="S277">
        <v>252</v>
      </c>
      <c r="T277">
        <v>228</v>
      </c>
      <c r="U277">
        <v>85</v>
      </c>
      <c r="V277">
        <v>251</v>
      </c>
      <c r="W277" s="5">
        <v>1846</v>
      </c>
      <c r="X277" s="5">
        <v>1646</v>
      </c>
      <c r="Y277" s="6">
        <f>$E277/$F277</f>
        <v>1.1215066828675577</v>
      </c>
      <c r="AA277">
        <f t="shared" si="22"/>
        <v>0</v>
      </c>
      <c r="AB277">
        <f t="shared" si="21"/>
        <v>8.0488779409197591</v>
      </c>
      <c r="AC277">
        <f t="shared" si="23"/>
        <v>0.99392735965453427</v>
      </c>
      <c r="AD277">
        <f t="shared" si="25"/>
        <v>8</v>
      </c>
      <c r="AE277">
        <f t="shared" si="24"/>
        <v>175</v>
      </c>
    </row>
    <row r="278" spans="1:31" x14ac:dyDescent="0.2">
      <c r="A278">
        <v>251</v>
      </c>
      <c r="B278">
        <v>236</v>
      </c>
      <c r="C278">
        <v>85</v>
      </c>
      <c r="D278">
        <v>250</v>
      </c>
      <c r="E278" s="5">
        <v>923</v>
      </c>
      <c r="F278" s="5">
        <v>823</v>
      </c>
      <c r="G278">
        <f>$E278/$F278</f>
        <v>1.1215066828675577</v>
      </c>
      <c r="H278" s="2">
        <v>1</v>
      </c>
      <c r="I278">
        <f>$E278*$H278</f>
        <v>923</v>
      </c>
      <c r="J278">
        <f>$L278/$K278</f>
        <v>32.114411304926548</v>
      </c>
      <c r="K278">
        <f>$B$2-$B$4*$M278</f>
        <v>0.24910934608266511</v>
      </c>
      <c r="L278">
        <f>SQRT(($B278-$B279)*($B278-$B279)+($C278-$C279)*($C278-$C279))</f>
        <v>8</v>
      </c>
      <c r="M278">
        <f>M277+$F278*$H278</f>
        <v>21639</v>
      </c>
      <c r="S278">
        <v>251</v>
      </c>
      <c r="T278">
        <v>236</v>
      </c>
      <c r="U278">
        <v>85</v>
      </c>
      <c r="V278">
        <v>250</v>
      </c>
      <c r="W278" s="5">
        <v>923</v>
      </c>
      <c r="X278" s="5">
        <v>823</v>
      </c>
      <c r="Y278" s="6">
        <f>$E278/$F278</f>
        <v>1.1215066828675577</v>
      </c>
      <c r="AA278">
        <f t="shared" si="22"/>
        <v>0</v>
      </c>
      <c r="AB278">
        <f t="shared" si="21"/>
        <v>8.0488779409197591</v>
      </c>
      <c r="AC278">
        <f t="shared" si="23"/>
        <v>0.99392735965453427</v>
      </c>
      <c r="AD278">
        <f t="shared" si="25"/>
        <v>8</v>
      </c>
      <c r="AE278">
        <f t="shared" si="24"/>
        <v>175</v>
      </c>
    </row>
    <row r="279" spans="1:31" x14ac:dyDescent="0.2">
      <c r="A279">
        <v>254</v>
      </c>
      <c r="B279">
        <v>236</v>
      </c>
      <c r="C279">
        <v>93</v>
      </c>
      <c r="D279">
        <v>253</v>
      </c>
      <c r="E279" s="5">
        <v>923</v>
      </c>
      <c r="F279" s="5">
        <v>823</v>
      </c>
      <c r="G279">
        <f>$E279/$F279</f>
        <v>1.1215066828675577</v>
      </c>
      <c r="H279" s="2">
        <v>1</v>
      </c>
      <c r="I279">
        <f>$E279*$H279</f>
        <v>923</v>
      </c>
      <c r="J279">
        <f>$L279/$K279</f>
        <v>36.272857592391865</v>
      </c>
      <c r="K279">
        <f>$B$2-$B$4*$M279</f>
        <v>0.22055058605798894</v>
      </c>
      <c r="L279">
        <f>SQRT(($B279-$B280)*($B279-$B280)+($C279-$C280)*($C279-$C280))</f>
        <v>8</v>
      </c>
      <c r="M279">
        <f>M278+$F279*$H279</f>
        <v>22462</v>
      </c>
      <c r="S279">
        <v>254</v>
      </c>
      <c r="T279">
        <v>236</v>
      </c>
      <c r="U279">
        <v>93</v>
      </c>
      <c r="V279">
        <v>253</v>
      </c>
      <c r="W279" s="5">
        <v>923</v>
      </c>
      <c r="X279" s="5">
        <v>823</v>
      </c>
      <c r="Y279" s="6">
        <f>$E279/$F279</f>
        <v>1.1215066828675577</v>
      </c>
      <c r="AA279">
        <f t="shared" si="22"/>
        <v>0</v>
      </c>
      <c r="AB279">
        <f t="shared" si="21"/>
        <v>8.0488779409197591</v>
      </c>
      <c r="AC279">
        <f t="shared" si="23"/>
        <v>0.99392735965453427</v>
      </c>
      <c r="AD279">
        <f t="shared" si="25"/>
        <v>8</v>
      </c>
      <c r="AE279">
        <f t="shared" si="24"/>
        <v>175</v>
      </c>
    </row>
    <row r="280" spans="1:31" x14ac:dyDescent="0.2">
      <c r="A280">
        <v>255</v>
      </c>
      <c r="B280">
        <v>236</v>
      </c>
      <c r="C280">
        <v>101</v>
      </c>
      <c r="D280">
        <v>254</v>
      </c>
      <c r="E280" s="5">
        <v>273</v>
      </c>
      <c r="F280" s="5">
        <v>173</v>
      </c>
      <c r="G280">
        <f>$E280/$F280</f>
        <v>1.5780346820809248</v>
      </c>
      <c r="H280" s="2">
        <v>1</v>
      </c>
      <c r="I280">
        <f>$E280*$H280</f>
        <v>273</v>
      </c>
      <c r="J280">
        <f>$L280/$K280</f>
        <v>74.57561326264711</v>
      </c>
      <c r="K280">
        <f>$B$2-$B$4*$M280</f>
        <v>0.2145473473164714</v>
      </c>
      <c r="L280">
        <f>SQRT(($B280-$B281)*($B280-$B281)+($C280-$C281)*($C280-$C281))</f>
        <v>16</v>
      </c>
      <c r="M280">
        <f>M279+$F280*$H280</f>
        <v>22635</v>
      </c>
      <c r="S280">
        <v>255</v>
      </c>
      <c r="T280">
        <v>236</v>
      </c>
      <c r="U280">
        <v>101</v>
      </c>
      <c r="V280">
        <v>254</v>
      </c>
      <c r="W280" s="5">
        <v>273</v>
      </c>
      <c r="X280" s="5">
        <v>173</v>
      </c>
      <c r="Y280" s="6">
        <f>$E280/$F280</f>
        <v>1.5780346820809248</v>
      </c>
      <c r="Z280" s="2">
        <v>1</v>
      </c>
      <c r="AA280">
        <f t="shared" si="22"/>
        <v>273</v>
      </c>
      <c r="AB280">
        <f t="shared" si="21"/>
        <v>8.0488779409197591</v>
      </c>
      <c r="AC280">
        <f t="shared" si="23"/>
        <v>0.99392735965453427</v>
      </c>
      <c r="AD280">
        <f t="shared" si="25"/>
        <v>8</v>
      </c>
      <c r="AE280">
        <f t="shared" si="24"/>
        <v>175</v>
      </c>
    </row>
    <row r="281" spans="1:31" x14ac:dyDescent="0.2">
      <c r="A281">
        <v>248</v>
      </c>
      <c r="B281">
        <v>252</v>
      </c>
      <c r="C281">
        <v>101</v>
      </c>
      <c r="D281">
        <v>247</v>
      </c>
      <c r="E281" s="5">
        <v>470</v>
      </c>
      <c r="F281" s="5">
        <v>370</v>
      </c>
      <c r="G281">
        <f>$E281/$F281</f>
        <v>1.2702702702702702</v>
      </c>
      <c r="H281" s="2">
        <v>1</v>
      </c>
      <c r="I281">
        <f>$E281*$H281</f>
        <v>470</v>
      </c>
      <c r="J281">
        <f>$L281/$K281</f>
        <v>56.089523775144556</v>
      </c>
      <c r="K281">
        <f>$B$2-$B$4*$M281</f>
        <v>0.20170805058605801</v>
      </c>
      <c r="L281">
        <f>SQRT(($B281-$B282)*($B281-$B282)+($C281-$C282)*($C281-$C282))</f>
        <v>11.313708498984761</v>
      </c>
      <c r="M281">
        <f>M280+$F281*$H281</f>
        <v>23005</v>
      </c>
      <c r="S281">
        <v>248</v>
      </c>
      <c r="T281">
        <v>252</v>
      </c>
      <c r="U281">
        <v>101</v>
      </c>
      <c r="V281">
        <v>247</v>
      </c>
      <c r="W281" s="5">
        <v>470</v>
      </c>
      <c r="X281" s="5">
        <v>370</v>
      </c>
      <c r="Y281" s="6">
        <f>$E281/$F281</f>
        <v>1.2702702702702702</v>
      </c>
      <c r="AA281">
        <f t="shared" si="22"/>
        <v>0</v>
      </c>
      <c r="AB281">
        <f t="shared" si="21"/>
        <v>16.001110502733841</v>
      </c>
      <c r="AC281">
        <f t="shared" si="23"/>
        <v>0.99993059839605181</v>
      </c>
      <c r="AD281">
        <f t="shared" si="25"/>
        <v>16</v>
      </c>
      <c r="AE281">
        <f t="shared" si="24"/>
        <v>2</v>
      </c>
    </row>
    <row r="282" spans="1:31" x14ac:dyDescent="0.2">
      <c r="A282">
        <v>247</v>
      </c>
      <c r="B282">
        <v>260</v>
      </c>
      <c r="C282">
        <v>109</v>
      </c>
      <c r="D282">
        <v>246</v>
      </c>
      <c r="E282" s="5">
        <v>1380</v>
      </c>
      <c r="F282" s="5">
        <v>1180</v>
      </c>
      <c r="G282">
        <f>$E282/$F282</f>
        <v>1.1694915254237288</v>
      </c>
      <c r="H282" s="2">
        <v>1</v>
      </c>
      <c r="I282">
        <f>$E282*$H282</f>
        <v>1380</v>
      </c>
      <c r="J282">
        <f>$L282/$K282</f>
        <v>111.27407902997388</v>
      </c>
      <c r="K282">
        <f>$B$2-$B$4*$M282</f>
        <v>0.16076110425663181</v>
      </c>
      <c r="L282">
        <f>SQRT(($B282-$B283)*($B282-$B283)+($C282-$C283)*($C282-$C283))</f>
        <v>17.888543819998318</v>
      </c>
      <c r="M282">
        <f>M281+$F282*$H282</f>
        <v>24185</v>
      </c>
      <c r="S282">
        <v>247</v>
      </c>
      <c r="T282">
        <v>260</v>
      </c>
      <c r="U282">
        <v>109</v>
      </c>
      <c r="V282">
        <v>246</v>
      </c>
      <c r="W282" s="5">
        <v>1380</v>
      </c>
      <c r="X282" s="5">
        <v>1180</v>
      </c>
      <c r="Y282" s="6">
        <f>$E282/$F282</f>
        <v>1.1694915254237288</v>
      </c>
      <c r="AA282">
        <f t="shared" si="22"/>
        <v>0</v>
      </c>
      <c r="AB282">
        <f t="shared" si="21"/>
        <v>11.314493742998387</v>
      </c>
      <c r="AC282">
        <f t="shared" si="23"/>
        <v>0.99993059839605181</v>
      </c>
      <c r="AD282">
        <f t="shared" si="25"/>
        <v>11.313708498984761</v>
      </c>
      <c r="AE282">
        <f t="shared" si="24"/>
        <v>2</v>
      </c>
    </row>
    <row r="283" spans="1:31" x14ac:dyDescent="0.2">
      <c r="A283">
        <v>277</v>
      </c>
      <c r="B283">
        <v>252</v>
      </c>
      <c r="C283">
        <v>125</v>
      </c>
      <c r="D283">
        <v>276</v>
      </c>
      <c r="E283" s="5">
        <v>786</v>
      </c>
      <c r="F283" s="5">
        <v>686</v>
      </c>
      <c r="G283">
        <f>$E283/$F283</f>
        <v>1.1457725947521866</v>
      </c>
      <c r="H283" s="2">
        <v>1</v>
      </c>
      <c r="I283">
        <f>$E283*$H283</f>
        <v>786</v>
      </c>
      <c r="J283">
        <f>$L283/$K283</f>
        <v>65.307462137253452</v>
      </c>
      <c r="K283">
        <f>$B$2-$B$4*$M283</f>
        <v>0.13695635410240603</v>
      </c>
      <c r="L283">
        <f>SQRT(($B283-$B284)*($B283-$B284)+($C283-$C284)*($C283-$C284))</f>
        <v>8.9442719099991592</v>
      </c>
      <c r="M283">
        <f>M282+$F283*$H283</f>
        <v>24871</v>
      </c>
      <c r="S283">
        <v>277</v>
      </c>
      <c r="T283">
        <v>252</v>
      </c>
      <c r="U283">
        <v>125</v>
      </c>
      <c r="V283">
        <v>276</v>
      </c>
      <c r="W283" s="5">
        <v>786</v>
      </c>
      <c r="X283" s="5">
        <v>686</v>
      </c>
      <c r="Y283" s="6">
        <f>$E283/$F283</f>
        <v>1.1457725947521866</v>
      </c>
      <c r="AA283">
        <f t="shared" si="22"/>
        <v>0</v>
      </c>
      <c r="AB283">
        <f t="shared" si="21"/>
        <v>17.889785399799354</v>
      </c>
      <c r="AC283">
        <f t="shared" si="23"/>
        <v>0.99993059839605181</v>
      </c>
      <c r="AD283">
        <f t="shared" si="25"/>
        <v>17.888543819998318</v>
      </c>
      <c r="AE283">
        <f t="shared" si="24"/>
        <v>2</v>
      </c>
    </row>
    <row r="284" spans="1:31" x14ac:dyDescent="0.2">
      <c r="A284">
        <v>278</v>
      </c>
      <c r="B284">
        <v>260</v>
      </c>
      <c r="C284">
        <v>129</v>
      </c>
      <c r="D284">
        <v>277</v>
      </c>
      <c r="E284" s="5">
        <v>566</v>
      </c>
      <c r="F284" s="5">
        <v>466</v>
      </c>
      <c r="G284">
        <f>$E284/$F284</f>
        <v>1.2145922746781115</v>
      </c>
      <c r="H284" s="2">
        <v>1</v>
      </c>
      <c r="I284">
        <f>$E284*$H284</f>
        <v>566</v>
      </c>
      <c r="J284">
        <f>$L284/$K284</f>
        <v>89.168853984001302</v>
      </c>
      <c r="K284">
        <f>$B$2-$B$4*$M284</f>
        <v>0.12078578038248</v>
      </c>
      <c r="L284">
        <f>SQRT(($B284-$B285)*($B284-$B285)+($C284-$C285)*($C284-$C285))</f>
        <v>10.770329614269007</v>
      </c>
      <c r="M284">
        <f>M283+$F284*$H284</f>
        <v>25337</v>
      </c>
      <c r="S284">
        <v>278</v>
      </c>
      <c r="T284">
        <v>260</v>
      </c>
      <c r="U284">
        <v>129</v>
      </c>
      <c r="V284">
        <v>277</v>
      </c>
      <c r="W284" s="5">
        <v>566</v>
      </c>
      <c r="X284" s="5">
        <v>466</v>
      </c>
      <c r="Y284" s="6">
        <f>$E284/$F284</f>
        <v>1.2145922746781115</v>
      </c>
      <c r="AA284">
        <f t="shared" si="22"/>
        <v>0</v>
      </c>
      <c r="AB284">
        <f t="shared" si="21"/>
        <v>8.9448926998996772</v>
      </c>
      <c r="AC284">
        <f t="shared" si="23"/>
        <v>0.99993059839605181</v>
      </c>
      <c r="AD284">
        <f t="shared" si="25"/>
        <v>8.9442719099991592</v>
      </c>
      <c r="AE284">
        <f t="shared" si="24"/>
        <v>2</v>
      </c>
    </row>
    <row r="285" spans="1:31" x14ac:dyDescent="0.2">
      <c r="A285">
        <v>2</v>
      </c>
      <c r="B285">
        <v>270</v>
      </c>
      <c r="C285">
        <v>133</v>
      </c>
      <c r="D285">
        <v>1</v>
      </c>
      <c r="E285" s="5">
        <v>202</v>
      </c>
      <c r="F285" s="5">
        <v>2</v>
      </c>
      <c r="G285">
        <f>$E285/$F285</f>
        <v>101</v>
      </c>
      <c r="H285" s="2">
        <v>1</v>
      </c>
      <c r="I285">
        <f>$E285*$H285</f>
        <v>202</v>
      </c>
      <c r="J285">
        <f>$L285/$K285</f>
        <v>82.838800344948709</v>
      </c>
      <c r="K285">
        <f>$B$2-$B$4*$M285</f>
        <v>0.12071637877853181</v>
      </c>
      <c r="L285">
        <f>SQRT(($B285-$B286)*($B285-$B286)+($C285-$C286)*($C285-$C286))</f>
        <v>10</v>
      </c>
      <c r="M285">
        <f>M284+$F285*$H285</f>
        <v>25339</v>
      </c>
      <c r="S285">
        <v>2</v>
      </c>
      <c r="T285">
        <v>270</v>
      </c>
      <c r="U285">
        <v>133</v>
      </c>
      <c r="V285">
        <v>1</v>
      </c>
      <c r="W285" s="5">
        <v>202</v>
      </c>
      <c r="X285" s="5">
        <v>2</v>
      </c>
      <c r="Y285" s="6">
        <f>$E285/$F285</f>
        <v>101</v>
      </c>
      <c r="Z285" s="2">
        <v>1</v>
      </c>
      <c r="AA285">
        <f t="shared" si="22"/>
        <v>202</v>
      </c>
      <c r="AB285">
        <f t="shared" si="21"/>
        <v>10.771077144299072</v>
      </c>
      <c r="AC285">
        <f t="shared" si="23"/>
        <v>0.99993059839605181</v>
      </c>
      <c r="AD285">
        <f t="shared" si="25"/>
        <v>10.770329614269007</v>
      </c>
      <c r="AE285">
        <f t="shared" si="24"/>
        <v>2</v>
      </c>
    </row>
    <row r="286" spans="1:31" x14ac:dyDescent="0.2">
      <c r="A286">
        <v>279</v>
      </c>
      <c r="B286">
        <v>280</v>
      </c>
      <c r="C286">
        <v>133</v>
      </c>
      <c r="D286">
        <v>278</v>
      </c>
      <c r="E286" s="5">
        <v>456</v>
      </c>
      <c r="F286" s="5">
        <v>356</v>
      </c>
      <c r="G286">
        <f>$E286/$F286</f>
        <v>1.2808988764044944</v>
      </c>
      <c r="H286" s="2">
        <v>1</v>
      </c>
      <c r="I286">
        <f>$E286*$H286</f>
        <v>456</v>
      </c>
      <c r="J286">
        <f>$L286/$K286</f>
        <v>165.07997598842772</v>
      </c>
      <c r="K286">
        <f>$B$2-$B$4*$M286</f>
        <v>0.10836289327575577</v>
      </c>
      <c r="L286">
        <f>SQRT(($B286-$B287)*($B286-$B287)+($C286-$C287)*($C286-$C287))</f>
        <v>17.888543819998318</v>
      </c>
      <c r="M286">
        <f>M285+$F286*$H286</f>
        <v>25695</v>
      </c>
      <c r="S286">
        <v>279</v>
      </c>
      <c r="T286">
        <v>280</v>
      </c>
      <c r="U286">
        <v>133</v>
      </c>
      <c r="V286">
        <v>278</v>
      </c>
      <c r="W286" s="5">
        <v>456</v>
      </c>
      <c r="X286" s="5">
        <v>356</v>
      </c>
      <c r="Y286" s="6">
        <f>$E286/$F286</f>
        <v>1.2808988764044944</v>
      </c>
      <c r="AA286">
        <f t="shared" si="22"/>
        <v>0</v>
      </c>
      <c r="AB286">
        <f t="shared" si="21"/>
        <v>10</v>
      </c>
      <c r="AC286">
        <f t="shared" si="23"/>
        <v>1</v>
      </c>
      <c r="AD286">
        <f t="shared" si="25"/>
        <v>10</v>
      </c>
      <c r="AE286">
        <f t="shared" si="24"/>
        <v>0</v>
      </c>
    </row>
    <row r="287" spans="1:31" x14ac:dyDescent="0.2">
      <c r="A287">
        <v>0</v>
      </c>
      <c r="B287">
        <v>288</v>
      </c>
      <c r="C287">
        <v>149</v>
      </c>
      <c r="D287">
        <v>-1</v>
      </c>
      <c r="E287" s="5">
        <v>0</v>
      </c>
      <c r="F287" s="5">
        <v>0</v>
      </c>
      <c r="G287">
        <v>0</v>
      </c>
      <c r="S287">
        <v>0</v>
      </c>
      <c r="T287">
        <v>288</v>
      </c>
      <c r="U287">
        <v>149</v>
      </c>
      <c r="V287">
        <v>-1</v>
      </c>
      <c r="W287" s="5">
        <v>0</v>
      </c>
      <c r="X287" s="5">
        <v>0</v>
      </c>
      <c r="Y287" s="6">
        <v>0</v>
      </c>
      <c r="AB287">
        <f>AD287/AC287</f>
        <v>17.888543819998318</v>
      </c>
      <c r="AC287">
        <f t="shared" si="23"/>
        <v>1</v>
      </c>
      <c r="AD287">
        <f>SQRT(($B287-$B286)*($B287-$B286)+($C287-$C286)*($C287-$C286))</f>
        <v>17.888543819998318</v>
      </c>
      <c r="AE287">
        <f t="shared" si="24"/>
        <v>0</v>
      </c>
    </row>
  </sheetData>
  <autoFilter ref="A6:AE287" xr:uid="{FA4F5624-9B0D-4B3A-AE4F-A5EB018EED29}"/>
  <phoneticPr fontId="1" type="noConversion"/>
  <conditionalFormatting sqref="M5">
    <cfRule type="cellIs" dxfId="4" priority="11" operator="greaterThan">
      <formula>$B$1</formula>
    </cfRule>
  </conditionalFormatting>
  <conditionalFormatting sqref="G1:G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{A499D18A-9A47-4ACB-8808-108314EA6CFC}</x14:id>
        </ext>
      </extLst>
    </cfRule>
  </conditionalFormatting>
  <conditionalFormatting sqref="F1:F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H1:H1048576">
    <cfRule type="cellIs" dxfId="3" priority="7" operator="equal">
      <formula>1</formula>
    </cfRule>
  </conditionalFormatting>
  <conditionalFormatting sqref="AE5">
    <cfRule type="cellIs" dxfId="1" priority="5" operator="greaterThan">
      <formula>$B$1</formula>
    </cfRule>
  </conditionalFormatting>
  <conditionalFormatting sqref="Y1:Y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{A9D7B2CA-099A-4B1F-AC41-E0DB0C4FD4C9}</x14:id>
        </ext>
      </extLst>
    </cfRule>
  </conditionalFormatting>
  <conditionalFormatting sqref="X1:X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W1:W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Z1:Z1048576">
    <cfRule type="cellIs" dxfId="0" priority="1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9D18A-9A47-4ACB-8808-108314EA6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9D7B2CA-099A-4B1F-AC41-E0DB0C4FD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szx</dc:creator>
  <cp:lastModifiedBy>szx</cp:lastModifiedBy>
  <dcterms:created xsi:type="dcterms:W3CDTF">2023-06-20T04:50:08Z</dcterms:created>
  <dcterms:modified xsi:type="dcterms:W3CDTF">2023-06-20T08:45:02Z</dcterms:modified>
</cp:coreProperties>
</file>