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laugh\Desktop\"/>
    </mc:Choice>
  </mc:AlternateContent>
  <xr:revisionPtr revIDLastSave="0" documentId="13_ncr:1_{E364A48E-9F99-4374-AE42-035DB740D7B0}" xr6:coauthVersionLast="36" xr6:coauthVersionMax="36" xr10:uidLastSave="{00000000-0000-0000-0000-000000000000}"/>
  <bookViews>
    <workbookView xWindow="0" yWindow="0" windowWidth="20160" windowHeight="8940" xr2:uid="{00000000-000D-0000-FFFF-FFFF00000000}"/>
  </bookViews>
  <sheets>
    <sheet name="ATLS Post Index Query Results" sheetId="1" r:id="rId1"/>
    <sheet name="SQL" sheetId="2" r:id="rId2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<sst xmlns="http://schemas.openxmlformats.org/spreadsheetml/2006/main" count="227" uniqueCount="93">
  <si>
    <t>STAKEHOLDER_SID</t>
  </si>
  <si>
    <t>BENEFIT_RECIPIENT_SID</t>
  </si>
  <si>
    <t>BENEFIT_RECIPIENT_TYPE_DESC</t>
  </si>
  <si>
    <t>FIRST_NAME</t>
  </si>
  <si>
    <t>LAST_NAME</t>
  </si>
  <si>
    <t>DATE_OF_BIRTH</t>
  </si>
  <si>
    <t>DATE_OF_DEATH</t>
  </si>
  <si>
    <t>INCOME_AMOUNT_TYPE_DESC</t>
  </si>
  <si>
    <t>END_DATE</t>
  </si>
  <si>
    <t>PLAN_DESC</t>
  </si>
  <si>
    <t>BENEFIT_EVENT_SID</t>
  </si>
  <si>
    <t>EVENT_DATE</t>
  </si>
  <si>
    <t>BENEFIT_EVENT_TYPE_DESC</t>
  </si>
  <si>
    <t>BENEFIT_TYPE_DESC</t>
  </si>
  <si>
    <t>BENEFIT_RECIPIENT_STATUS_DESC</t>
  </si>
  <si>
    <t>ADR_ENDDATE</t>
  </si>
  <si>
    <t>ADDRESS_TYPE_CODE</t>
  </si>
  <si>
    <t>ADDRESS_STATUS_CODE</t>
  </si>
  <si>
    <t>ADDRESS_LINE_ONE</t>
  </si>
  <si>
    <t>ADDRESS_LINE_TWO</t>
  </si>
  <si>
    <t>ADDRESS_LINE_THREE</t>
  </si>
  <si>
    <t>CITY</t>
  </si>
  <si>
    <t>PROVINCE_CODE</t>
  </si>
  <si>
    <t>COUNTRY</t>
  </si>
  <si>
    <t>POSTAL_CODE</t>
  </si>
  <si>
    <t>select distinct br.STAKEHOLDER_SID, ia.BENEFIT_RECIPIENT_SID, br.BENEFIT_RECIPIENT_TYPE_DESC, br.FIRST_NAME, br.LAST_NAME, br.DATE_OF_BIRTH, br.DATE_OF_DEATH, 
cia.INCOME_AMOUNT_TYPE_DESC, sum(ia.Amount), ia.END_DATE,
br.PLAN_DESC, br.BENEFIT_EVENT_SID, br.EVENT_DATE, br.BENEFIT_EVENT_TYPE_DESC, br.BENEFIT_TYPE_DESC, br.BENEFIT_RECIPIENT_STATUS_DESC,
a.end_date as Adr_EndDate, a.address_type_code,a.address_status_code, a.address_line_one, a.address_line_two, a.address_line_three, a.city, a.province_code, cd.DESCRIPTION as Country, a.postal_code
from  penfax.p_income_amounts  ia
left outer join penfax.p_benefit_recipient_search br on br.BENEFIT_RECIPIENT_SID = ia.BENEFIT_RECIPIENT_SID
left outer join penfax.p_curr_income_amounts cia on br.STAKEHOLDER_SID = cia.STAKEHOLDER_SID 
and cia.BENEFIT_RECIPIENT_SID = ia.BENEFIT_RECIPIENT_SID and cia.INCOME_AMOUNT_TYPE_CODE = ia.INCOME_AMOUNT_TYPE_CODE
join PENFAX.p_persons p on p.STAKEHOLDER_SID = br.STAKEHOLDER_SID and p.SAME_ADDR_AS_STAKEHOLDER_SID is null
--full outer join penfax.p_addresses a on a.STAKEHOLDER_SID = br.STAKEHOLDER_SID
left outer join (
select max(addr.Address_Date)as Address_Date, min(ADDRESS_TYPE_CODE) as ADDRESS_TYPE, addr.STAKEHOLDER_SID
    from
    (select max(effective_date) as Address_Date, STAKEHOLDER_SID, ADDRESS_TYPE_CODE 
                  from penfax.p_addresses 
                       where ADDRESS_TYPE_CODE in ('ALT1','HOME')
                       and effective_date &lt;= Sysdate
                       and (END_DATE is null or END_DATE &gt;Sysdate)
                        and (ADDRESS_STATUS_CODE ='VAL' or ADDRESS_STATUS_CODE is null)
                            and (postal_code &lt;&gt; 'S4P 4W3' or postal_code is null)
                            and address_line_one not like '%1801 HAMILTON%' or address_line_one is null
                            and (address_line_two not like '%1801 HAMILTON%' or address_line_two is null)
                           -- and STAKEHOLDER_SID = '213368'
                       Group by STAKEHOLDER_SID, ADDRESS_TYPE_CODE              
)addr 
--where STAKEHOLDER_SID in ('192426','203308','113193')
Group by STAKEHOLDER_SID 
)address on address.STAKEHOLDER_SID = br.STAKEHOLDER_SID
left outer join penfax.p_addresses a on a.STAKEHOLDER_SID = address.STAKEHOLDER_SID and a.EFFECTIVE_DATE = address.Address_Date and a.ADDRESS_TYPE_CODE = address.ADDRESS_TYPE
join penfax.country_desc cd on cd.COUNTRY_CODE = a.COUNTRY_CODE
where 
(ia.END_DATE IS NULL or ia.END_DATE &gt; '2022-12-06')
and br.DATE_OF_DEATH is null
--and br.STAKEHOLDER_SID in ('192426','203308','113193')
and br.PLAN_DESC in ('ATLS')
and cia.INCOME_AMOUNT_TYPE_DESC not like '%Non-Indexed%'
group by br.STAKEHOLDER_SID, ia.BENEFIT_RECIPIENT_SID, br.BENEFIT_RECIPIENT_TYPE_DESC, br.FIRST_NAME, br.LAST_NAME, br.DATE_OF_BIRTH, br.DATE_OF_DEATH, 
cia.INCOME_AMOUNT_TYPE_DESC, ia.END_DATE,
br.PLAN_DESC, br.BENEFIT_EVENT_SID, br.EVENT_DATE, br.BENEFIT_EVENT_TYPE_DESC, br.BENEFIT_TYPE_DESC, br.BENEFIT_RECIPIENT_STATUS_DESC,
a.end_date, a.address_type_code,a.address_status_code, a.address_line_one, a.address_line_two, a.address_line_three, a.city, a.province_code, cd.DESCRIPTION, a.postal_code
union
select distinct br.STAKEHOLDER_SID, ia.BENEFIT_RECIPIENT_SID, br.BENEFIT_RECIPIENT_TYPE_DESC, br.FIRST_NAME, br.LAST_NAME, br.DATE_OF_BIRTH, br.DATE_OF_DEATH, 
cia.INCOME_AMOUNT_TYPE_DESC, sum(ia.Amount), ia.END_DATE,
br.PLAN_DESC, br.BENEFIT_EVENT_SID, br.EVENT_DATE, br.BENEFIT_EVENT_TYPE_DESC, br.BENEFIT_TYPE_DESC, br.BENEFIT_RECIPIENT_STATUS_DESC,
a.end_date as Adr_EndDate, a.address_type_code,a.address_status_code, a.address_line_one, a.address_line_two, a.address_line_three, a.city, a.province_code, cd.DESCRIPTION as Country, a.postal_code
from  penfax.p_income_amounts  ia
left outer join penfax.p_benefit_recipient_search br on br.BENEFIT_RECIPIENT_SID = ia.BENEFIT_RECIPIENT_SID
left outer join penfax.p_curr_income_amounts cia on br.STAKEHOLDER_SID = cia.STAKEHOLDER_SID 
and cia.BENEFIT_RECIPIENT_SID = ia.BENEFIT_RECIPIENT_SID and cia.INCOME_AMOUNT_TYPE_CODE = ia.INCOME_AMOUNT_TYPE_CODE
join PENFAX.p_persons p on p.STAKEHOLDER_SID = br.STAKEHOLDER_SID and p.SAME_ADDR_AS_STAKEHOLDER_SID is not null
--full outer join penfax.p_addresses a on a.STAKEHOLDER_SID = br.STAKEHOLDER_SID
left outer join (
select max(addr.Address_Date)as Address_Date, min(ADDRESS_TYPE_CODE) as ADDRESS_TYPE, addr.STAKEHOLDER_SID
    from
    (select max(effective_date) as Address_Date, STAKEHOLDER_SID, ADDRESS_TYPE_CODE 
                  from penfax.p_addresses 
                       where ADDRESS_TYPE_CODE in ('ALT1','HOME')
                       and effective_date &lt;= Sysdate
                       and (END_DATE is null or END_DATE &gt;Sysdate)
                        and (ADDRESS_STATUS_CODE ='VAL' or ADDRESS_STATUS_CODE is null)
                            and (postal_code &lt;&gt; 'S4P 4W3' or postal_code is null)
                            and address_line_one not like '%1801 HAMILTON%' or address_line_one is null
                            and (address_line_two not like '%1801 HAMILTON%' or address_line_two is null)
                           -- and STAKEHOLDER_SID = '213368'
                       Group by STAKEHOLDER_SID, ADDRESS_TYPE_CODE              
)addr 
--where STAKEHOLDER_SID in ('192426','203308','113193')
Group by STAKEHOLDER_SID 
)address on address.STAKEHOLDER_SID = p.SAME_ADDR_AS_STAKEHOLDER_SID
left outer join penfax.p_addresses a on a.STAKEHOLDER_SID = address.STAKEHOLDER_SID and a.EFFECTIVE_DATE = address.Address_Date and a.ADDRESS_TYPE_CODE = address.ADDRESS_TYPE
join penfax.country_desc cd on cd.COUNTRY_CODE = a.COUNTRY_CODE
where 
(ia.END_DATE IS NULL or ia.END_DATE &gt; '2022-12-06')
and br.DATE_OF_DEATH is null
--and br.STAKEHOLDER_SID in ('192426','203308','113193')
and br.PLAN_DESC in ('ATLS')
and cia.INCOME_AMOUNT_TYPE_DESC not like '%Non-Indexed%'
group by br.STAKEHOLDER_SID, ia.BENEFIT_RECIPIENT_SID, br.BENEFIT_RECIPIENT_TYPE_DESC, br.FIRST_NAME, br.LAST_NAME, br.DATE_OF_BIRTH, br.DATE_OF_DEATH, 
cia.INCOME_AMOUNT_TYPE_DESC, ia.END_DATE,
br.PLAN_DESC, br.BENEFIT_EVENT_SID, br.EVENT_DATE, br.BENEFIT_EVENT_TYPE_DESC, br.BENEFIT_TYPE_DESC, br.BENEFIT_RECIPIENT_STATUS_DESC,
a.end_date, a.address_type_code,a.address_status_code, a.address_line_one, a.address_line_two, a.address_line_three, a.city, a.province_code, cd.DESCRIPTION, a.postal_code
order by STAKEHOLDER_SID</t>
  </si>
  <si>
    <t>Member</t>
  </si>
  <si>
    <t>THERESA</t>
  </si>
  <si>
    <t>TURTA</t>
  </si>
  <si>
    <t>DB Life Indexed</t>
  </si>
  <si>
    <t>ATLS</t>
  </si>
  <si>
    <t>Retirement</t>
  </si>
  <si>
    <t>Income</t>
  </si>
  <si>
    <t>Authorized</t>
  </si>
  <si>
    <t>HOME</t>
  </si>
  <si>
    <t>VAL</t>
  </si>
  <si>
    <t>318-1020 TIFFIN CRES</t>
  </si>
  <si>
    <t>SASKATOON</t>
  </si>
  <si>
    <t>CA-SK</t>
  </si>
  <si>
    <t>CANADA</t>
  </si>
  <si>
    <t>S7L 6H3</t>
  </si>
  <si>
    <t>Joint Annuitant</t>
  </si>
  <si>
    <t>PEARL</t>
  </si>
  <si>
    <t>FAIRWEATHER</t>
  </si>
  <si>
    <t>C/O TERRY SIROIS - POA</t>
  </si>
  <si>
    <t>419 COLLINS CRES</t>
  </si>
  <si>
    <t>REGINA</t>
  </si>
  <si>
    <t>S7N 4K8</t>
  </si>
  <si>
    <t>GLADYS E.</t>
  </si>
  <si>
    <t>MAUNDER</t>
  </si>
  <si>
    <t xml:space="preserve">PO BOX 52 </t>
  </si>
  <si>
    <t>104 PERCY ST</t>
  </si>
  <si>
    <t>ARCOLA</t>
  </si>
  <si>
    <t>S0C 0G0</t>
  </si>
  <si>
    <t>D. LORETA</t>
  </si>
  <si>
    <t>CRUZ</t>
  </si>
  <si>
    <t>C/O JOVEN BRIONES</t>
  </si>
  <si>
    <t>455 SIMPKINS LINK</t>
  </si>
  <si>
    <t>LEDUC</t>
  </si>
  <si>
    <t>CA-AB</t>
  </si>
  <si>
    <t>T9E 1C1</t>
  </si>
  <si>
    <t>MARIE M.</t>
  </si>
  <si>
    <t>FROH</t>
  </si>
  <si>
    <t>Death</t>
  </si>
  <si>
    <t>BOX 7</t>
  </si>
  <si>
    <t>FORT QU'APPELLE</t>
  </si>
  <si>
    <t>S0G 1S0</t>
  </si>
  <si>
    <t>ELEANOR</t>
  </si>
  <si>
    <t>MCMAHON</t>
  </si>
  <si>
    <t>BOX 15</t>
  </si>
  <si>
    <t>KINLEY</t>
  </si>
  <si>
    <t>S0K 2E0</t>
  </si>
  <si>
    <t>JANICE</t>
  </si>
  <si>
    <t>GALES</t>
  </si>
  <si>
    <t>1234 ELEVATOR ROAD</t>
  </si>
  <si>
    <t>S7M 3X2</t>
  </si>
  <si>
    <t>MARY C.</t>
  </si>
  <si>
    <t>GORGICHUK</t>
  </si>
  <si>
    <t>BOX 1422</t>
  </si>
  <si>
    <t>DEREK</t>
  </si>
  <si>
    <t>HARRISON</t>
  </si>
  <si>
    <t>BOX 306</t>
  </si>
  <si>
    <t>E. LENORE</t>
  </si>
  <si>
    <t>COUSINS</t>
  </si>
  <si>
    <t>201 - 423 PENDYGRASSE RD</t>
  </si>
  <si>
    <t>S7M 4Z2</t>
  </si>
  <si>
    <t>FRANCES A.</t>
  </si>
  <si>
    <t>EDWARDS</t>
  </si>
  <si>
    <t>520  140 MEILICKE RD</t>
  </si>
  <si>
    <t>S7K 7Y5</t>
  </si>
  <si>
    <t>PRE SUM(IA.AMOUNT)</t>
  </si>
  <si>
    <t>POST SUM(IA.AMOUNT)</t>
  </si>
  <si>
    <t>PRE SUM * 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</si>
</sst>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"/>
  </numFmts>
  <fonts count="2">
    <font>
      <sz val="11"/>
      <color indexed="8"/>
      <name val="Calibri"/>
      <family val="2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right"/>
    </xf>
    <xf numFmtId="165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4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4.4"/>
  <cols>
    <col min="1" max="1" width="17.109375" bestFit="1" customWidth="1"/>
    <col min="2" max="2" width="21.77734375" bestFit="1" customWidth="1"/>
    <col min="3" max="3" width="28.44140625" bestFit="1" customWidth="1"/>
    <col min="4" max="4" width="11.77734375" bestFit="1" customWidth="1"/>
    <col min="5" max="5" width="13.33203125" bestFit="1" customWidth="1"/>
    <col min="6" max="6" width="14.88671875" bestFit="1" customWidth="1"/>
    <col min="7" max="7" width="15.5546875" bestFit="1" customWidth="1"/>
    <col min="8" max="8" width="27.77734375" bestFit="1" customWidth="1"/>
    <col min="9" max="9" width="20.44140625" bestFit="1" customWidth="1"/>
    <col min="10" max="10" width="27.77734375" customWidth="1"/>
    <col min="11" max="11" width="21.77734375" bestFit="1" customWidth="1"/>
    <col min="12" max="12" width="10" bestFit="1" customWidth="1"/>
    <col min="13" max="13" width="10.77734375" bestFit="1" customWidth="1"/>
    <col min="14" max="14" width="18.44140625" bestFit="1" customWidth="1"/>
    <col min="15" max="15" width="11.88671875" bestFit="1" customWidth="1"/>
    <col min="16" max="16" width="25.21875" bestFit="1" customWidth="1"/>
    <col min="17" max="17" width="18.44140625" bestFit="1" customWidth="1"/>
    <col min="18" max="18" width="31" bestFit="1" customWidth="1"/>
    <col min="19" max="19" width="13.77734375" bestFit="1" customWidth="1"/>
    <col min="20" max="20" width="19.6640625" bestFit="1" customWidth="1"/>
    <col min="21" max="21" width="22.21875" bestFit="1" customWidth="1"/>
    <col min="22" max="22" width="24.109375" bestFit="1" customWidth="1"/>
    <col min="23" max="23" width="18.88671875" bestFit="1" customWidth="1"/>
    <col min="24" max="24" width="20" bestFit="1" customWidth="1"/>
    <col min="25" max="25" width="16.109375" bestFit="1" customWidth="1"/>
    <col min="26" max="26" width="15.6640625" bestFit="1" customWidth="1"/>
    <col min="27" max="27" width="9.21875" bestFit="1" customWidth="1"/>
    <col min="28" max="28" width="13.33203125" bestFit="1" customWidth="1"/>
  </cols>
  <sheetData>
    <row r="1" spans="1:28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90</v>
      </c>
      <c r="J1" s="4" t="s">
        <v>92</v>
      </c>
      <c r="K1" s="5" t="s">
        <v>91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s="2" customFormat="1">
      <c r="A2" s="6">
        <v>189840</v>
      </c>
      <c r="B2" s="6">
        <v>28979352</v>
      </c>
      <c r="C2" s="2" t="s">
        <v>26</v>
      </c>
      <c r="D2" s="2" t="s">
        <v>27</v>
      </c>
      <c r="E2" s="2" t="s">
        <v>28</v>
      </c>
      <c r="F2" s="7">
        <v>10626</v>
      </c>
      <c r="H2" s="2" t="s">
        <v>29</v>
      </c>
      <c r="I2" s="8">
        <v>1247.58</v>
      </c>
      <c r="J2" s="10">
        <f>I2*1.03</f>
        <v>1285.0074</v>
      </c>
      <c r="K2" s="9">
        <v>1285.01</v>
      </c>
      <c r="M2" s="2" t="s">
        <v>30</v>
      </c>
      <c r="N2" s="6">
        <v>13048</v>
      </c>
      <c r="O2" s="7">
        <v>29860</v>
      </c>
      <c r="P2" s="2" t="s">
        <v>31</v>
      </c>
      <c r="Q2" s="2" t="s">
        <v>32</v>
      </c>
      <c r="R2" s="2" t="s">
        <v>33</v>
      </c>
      <c r="T2" s="2" t="s">
        <v>34</v>
      </c>
      <c r="U2" s="2" t="s">
        <v>35</v>
      </c>
      <c r="V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</row>
    <row r="3" spans="1:28" s="2" customFormat="1">
      <c r="A3" s="6">
        <v>190003</v>
      </c>
      <c r="B3" s="6">
        <v>28979040</v>
      </c>
      <c r="C3" s="2" t="s">
        <v>41</v>
      </c>
      <c r="D3" s="2" t="s">
        <v>42</v>
      </c>
      <c r="E3" s="2" t="s">
        <v>43</v>
      </c>
      <c r="F3" s="7">
        <v>11595</v>
      </c>
      <c r="H3" s="2" t="s">
        <v>29</v>
      </c>
      <c r="I3" s="8">
        <v>1452.81</v>
      </c>
      <c r="J3" s="10">
        <f t="shared" ref="J3:J14" si="0">I3*1.03</f>
        <v>1496.3942999999999</v>
      </c>
      <c r="K3" s="9">
        <v>1496.39</v>
      </c>
      <c r="M3" s="2" t="s">
        <v>30</v>
      </c>
      <c r="N3" s="6">
        <v>12799</v>
      </c>
      <c r="O3" s="7">
        <v>33482</v>
      </c>
      <c r="P3" s="2" t="s">
        <v>31</v>
      </c>
      <c r="Q3" s="2" t="s">
        <v>32</v>
      </c>
      <c r="R3" s="2" t="s">
        <v>33</v>
      </c>
      <c r="T3" s="2" t="s">
        <v>34</v>
      </c>
      <c r="U3" s="2" t="s">
        <v>35</v>
      </c>
      <c r="V3" s="2" t="s">
        <v>44</v>
      </c>
      <c r="W3" s="2" t="s">
        <v>45</v>
      </c>
      <c r="Y3" s="2" t="s">
        <v>46</v>
      </c>
      <c r="Z3" s="2" t="s">
        <v>38</v>
      </c>
      <c r="AA3" s="2" t="s">
        <v>39</v>
      </c>
      <c r="AB3" s="2" t="s">
        <v>47</v>
      </c>
    </row>
    <row r="4" spans="1:28" s="2" customFormat="1">
      <c r="A4" s="6">
        <v>190043</v>
      </c>
      <c r="B4" s="6">
        <v>28971515</v>
      </c>
      <c r="C4" s="2" t="s">
        <v>26</v>
      </c>
      <c r="D4" s="2" t="s">
        <v>48</v>
      </c>
      <c r="E4" s="2" t="s">
        <v>49</v>
      </c>
      <c r="F4" s="7">
        <v>13781</v>
      </c>
      <c r="H4" s="2" t="s">
        <v>29</v>
      </c>
      <c r="I4" s="8">
        <v>1154.94</v>
      </c>
      <c r="J4" s="10">
        <f t="shared" si="0"/>
        <v>1189.5882000000001</v>
      </c>
      <c r="K4" s="9">
        <v>1189.5899999999999</v>
      </c>
      <c r="M4" s="2" t="s">
        <v>30</v>
      </c>
      <c r="N4" s="6">
        <v>6922</v>
      </c>
      <c r="O4" s="7">
        <v>34503</v>
      </c>
      <c r="P4" s="2" t="s">
        <v>31</v>
      </c>
      <c r="Q4" s="2" t="s">
        <v>32</v>
      </c>
      <c r="R4" s="2" t="s">
        <v>33</v>
      </c>
      <c r="T4" s="2" t="s">
        <v>34</v>
      </c>
      <c r="U4" s="2" t="s">
        <v>35</v>
      </c>
      <c r="V4" s="2" t="s">
        <v>50</v>
      </c>
      <c r="W4" s="2" t="s">
        <v>51</v>
      </c>
      <c r="Y4" s="2" t="s">
        <v>52</v>
      </c>
      <c r="Z4" s="2" t="s">
        <v>38</v>
      </c>
      <c r="AA4" s="2" t="s">
        <v>39</v>
      </c>
      <c r="AB4" s="2" t="s">
        <v>53</v>
      </c>
    </row>
    <row r="5" spans="1:28" s="2" customFormat="1">
      <c r="A5" s="6">
        <v>190818</v>
      </c>
      <c r="B5" s="6">
        <v>28969858</v>
      </c>
      <c r="C5" s="2" t="s">
        <v>26</v>
      </c>
      <c r="D5" s="2" t="s">
        <v>54</v>
      </c>
      <c r="E5" s="2" t="s">
        <v>55</v>
      </c>
      <c r="F5" s="7">
        <v>17171</v>
      </c>
      <c r="H5" s="2" t="s">
        <v>29</v>
      </c>
      <c r="I5" s="8">
        <v>941.52</v>
      </c>
      <c r="J5" s="10">
        <f t="shared" si="0"/>
        <v>969.76560000000006</v>
      </c>
      <c r="K5" s="9">
        <v>969.77</v>
      </c>
      <c r="M5" s="2" t="s">
        <v>30</v>
      </c>
      <c r="N5" s="6">
        <v>5627</v>
      </c>
      <c r="O5" s="7">
        <v>40912</v>
      </c>
      <c r="P5" s="2" t="s">
        <v>31</v>
      </c>
      <c r="Q5" s="2" t="s">
        <v>32</v>
      </c>
      <c r="R5" s="2" t="s">
        <v>33</v>
      </c>
      <c r="T5" s="2" t="s">
        <v>34</v>
      </c>
      <c r="U5" s="2" t="s">
        <v>35</v>
      </c>
      <c r="V5" s="2" t="s">
        <v>56</v>
      </c>
      <c r="W5" s="2" t="s">
        <v>57</v>
      </c>
      <c r="Y5" s="2" t="s">
        <v>58</v>
      </c>
      <c r="Z5" s="2" t="s">
        <v>59</v>
      </c>
      <c r="AA5" s="2" t="s">
        <v>39</v>
      </c>
      <c r="AB5" s="2" t="s">
        <v>60</v>
      </c>
    </row>
    <row r="6" spans="1:28" s="2" customFormat="1">
      <c r="A6" s="6">
        <v>192606</v>
      </c>
      <c r="B6" s="6">
        <v>28976463</v>
      </c>
      <c r="C6" s="2" t="s">
        <v>41</v>
      </c>
      <c r="D6" s="2" t="s">
        <v>61</v>
      </c>
      <c r="E6" s="2" t="s">
        <v>62</v>
      </c>
      <c r="F6" s="7">
        <v>11626</v>
      </c>
      <c r="H6" s="2" t="s">
        <v>29</v>
      </c>
      <c r="I6" s="8">
        <v>2728.16</v>
      </c>
      <c r="J6" s="10">
        <f t="shared" si="0"/>
        <v>2810.0047999999997</v>
      </c>
      <c r="K6" s="9">
        <v>2810</v>
      </c>
      <c r="M6" s="2" t="s">
        <v>30</v>
      </c>
      <c r="N6" s="6">
        <v>10754</v>
      </c>
      <c r="O6" s="7">
        <v>30772</v>
      </c>
      <c r="P6" s="2" t="s">
        <v>63</v>
      </c>
      <c r="Q6" s="2" t="s">
        <v>32</v>
      </c>
      <c r="R6" s="2" t="s">
        <v>33</v>
      </c>
      <c r="T6" s="2" t="s">
        <v>34</v>
      </c>
      <c r="U6" s="2" t="s">
        <v>35</v>
      </c>
      <c r="V6" s="2" t="s">
        <v>64</v>
      </c>
      <c r="Y6" s="2" t="s">
        <v>65</v>
      </c>
      <c r="Z6" s="2" t="s">
        <v>38</v>
      </c>
      <c r="AA6" s="2" t="s">
        <v>39</v>
      </c>
      <c r="AB6" s="2" t="s">
        <v>66</v>
      </c>
    </row>
    <row r="7" spans="1:28" s="2" customFormat="1">
      <c r="A7" s="6">
        <v>193691</v>
      </c>
      <c r="B7" s="6">
        <v>28978049</v>
      </c>
      <c r="C7" s="2" t="s">
        <v>41</v>
      </c>
      <c r="D7" s="2" t="s">
        <v>67</v>
      </c>
      <c r="E7" s="2" t="s">
        <v>68</v>
      </c>
      <c r="F7" s="7">
        <v>17063</v>
      </c>
      <c r="H7" s="2" t="s">
        <v>29</v>
      </c>
      <c r="I7" s="8">
        <v>272.89</v>
      </c>
      <c r="J7" s="10">
        <f t="shared" si="0"/>
        <v>281.07670000000002</v>
      </c>
      <c r="K7" s="9">
        <v>281.08</v>
      </c>
      <c r="M7" s="2" t="s">
        <v>30</v>
      </c>
      <c r="N7" s="6">
        <v>12015</v>
      </c>
      <c r="O7" s="7">
        <v>36187</v>
      </c>
      <c r="P7" s="2" t="s">
        <v>31</v>
      </c>
      <c r="Q7" s="2" t="s">
        <v>32</v>
      </c>
      <c r="R7" s="2" t="s">
        <v>33</v>
      </c>
      <c r="T7" s="2" t="s">
        <v>34</v>
      </c>
      <c r="U7" s="2" t="s">
        <v>35</v>
      </c>
      <c r="V7" s="2" t="s">
        <v>69</v>
      </c>
      <c r="Y7" s="2" t="s">
        <v>70</v>
      </c>
      <c r="Z7" s="2" t="s">
        <v>38</v>
      </c>
      <c r="AA7" s="2" t="s">
        <v>39</v>
      </c>
      <c r="AB7" s="2" t="s">
        <v>71</v>
      </c>
    </row>
    <row r="8" spans="1:28" s="2" customFormat="1">
      <c r="A8" s="6">
        <v>195018</v>
      </c>
      <c r="B8" s="6">
        <v>28973548</v>
      </c>
      <c r="C8" s="2" t="s">
        <v>41</v>
      </c>
      <c r="D8" s="2" t="s">
        <v>72</v>
      </c>
      <c r="E8" s="2" t="s">
        <v>73</v>
      </c>
      <c r="F8" s="7">
        <v>13624</v>
      </c>
      <c r="H8" s="2" t="s">
        <v>29</v>
      </c>
      <c r="I8" s="8">
        <v>989.84</v>
      </c>
      <c r="J8" s="10">
        <f t="shared" si="0"/>
        <v>1019.5352</v>
      </c>
      <c r="K8" s="9">
        <v>1019.54</v>
      </c>
      <c r="M8" s="2" t="s">
        <v>30</v>
      </c>
      <c r="N8" s="6">
        <v>8488</v>
      </c>
      <c r="O8" s="7">
        <v>33420</v>
      </c>
      <c r="P8" s="2" t="s">
        <v>31</v>
      </c>
      <c r="Q8" s="2" t="s">
        <v>32</v>
      </c>
      <c r="R8" s="2" t="s">
        <v>33</v>
      </c>
      <c r="T8" s="2" t="s">
        <v>34</v>
      </c>
      <c r="U8" s="2" t="s">
        <v>35</v>
      </c>
      <c r="V8" s="2" t="s">
        <v>74</v>
      </c>
      <c r="Y8" s="2" t="s">
        <v>37</v>
      </c>
      <c r="Z8" s="2" t="s">
        <v>38</v>
      </c>
      <c r="AA8" s="2" t="s">
        <v>39</v>
      </c>
      <c r="AB8" s="2" t="s">
        <v>75</v>
      </c>
    </row>
    <row r="9" spans="1:28" s="2" customFormat="1">
      <c r="A9" s="6">
        <v>195170</v>
      </c>
      <c r="B9" s="6">
        <v>28968532</v>
      </c>
      <c r="C9" s="2" t="s">
        <v>41</v>
      </c>
      <c r="D9" s="2" t="s">
        <v>76</v>
      </c>
      <c r="E9" s="2" t="s">
        <v>77</v>
      </c>
      <c r="F9" s="7">
        <v>11249</v>
      </c>
      <c r="H9" s="2" t="s">
        <v>29</v>
      </c>
      <c r="I9" s="8">
        <v>5.86</v>
      </c>
      <c r="J9" s="10">
        <f t="shared" si="0"/>
        <v>6.0358000000000001</v>
      </c>
      <c r="K9" s="9">
        <v>6.04</v>
      </c>
      <c r="M9" s="2" t="s">
        <v>30</v>
      </c>
      <c r="N9" s="6">
        <v>4594</v>
      </c>
      <c r="O9" s="7">
        <v>32589</v>
      </c>
      <c r="P9" s="2" t="s">
        <v>31</v>
      </c>
      <c r="Q9" s="2" t="s">
        <v>32</v>
      </c>
      <c r="R9" s="2" t="s">
        <v>33</v>
      </c>
      <c r="T9" s="2" t="s">
        <v>34</v>
      </c>
      <c r="U9" s="2" t="s">
        <v>35</v>
      </c>
      <c r="V9" s="2" t="s">
        <v>78</v>
      </c>
      <c r="Y9" s="2" t="s">
        <v>65</v>
      </c>
      <c r="Z9" s="2" t="s">
        <v>38</v>
      </c>
      <c r="AA9" s="2" t="s">
        <v>39</v>
      </c>
      <c r="AB9" s="2" t="s">
        <v>66</v>
      </c>
    </row>
    <row r="10" spans="1:28" s="2" customFormat="1">
      <c r="A10" s="6">
        <v>195170</v>
      </c>
      <c r="B10" s="6">
        <v>28973899</v>
      </c>
      <c r="C10" s="2" t="s">
        <v>26</v>
      </c>
      <c r="D10" s="2" t="s">
        <v>76</v>
      </c>
      <c r="E10" s="2" t="s">
        <v>77</v>
      </c>
      <c r="F10" s="7">
        <v>11249</v>
      </c>
      <c r="H10" s="2" t="s">
        <v>29</v>
      </c>
      <c r="I10" s="8">
        <v>1258.68</v>
      </c>
      <c r="J10" s="10">
        <f t="shared" si="0"/>
        <v>1296.4404000000002</v>
      </c>
      <c r="K10" s="9">
        <v>1296.44</v>
      </c>
      <c r="M10" s="2" t="s">
        <v>30</v>
      </c>
      <c r="N10" s="6">
        <v>8761</v>
      </c>
      <c r="O10" s="7">
        <v>31742</v>
      </c>
      <c r="P10" s="2" t="s">
        <v>31</v>
      </c>
      <c r="Q10" s="2" t="s">
        <v>32</v>
      </c>
      <c r="R10" s="2" t="s">
        <v>33</v>
      </c>
      <c r="T10" s="2" t="s">
        <v>34</v>
      </c>
      <c r="U10" s="2" t="s">
        <v>35</v>
      </c>
      <c r="V10" s="2" t="s">
        <v>78</v>
      </c>
      <c r="Y10" s="2" t="s">
        <v>65</v>
      </c>
      <c r="Z10" s="2" t="s">
        <v>38</v>
      </c>
      <c r="AA10" s="2" t="s">
        <v>39</v>
      </c>
      <c r="AB10" s="2" t="s">
        <v>66</v>
      </c>
    </row>
    <row r="11" spans="1:28" s="2" customFormat="1">
      <c r="A11" s="6">
        <v>197354</v>
      </c>
      <c r="B11" s="6">
        <v>28980892</v>
      </c>
      <c r="C11" s="2" t="s">
        <v>26</v>
      </c>
      <c r="D11" s="2" t="s">
        <v>79</v>
      </c>
      <c r="E11" s="2" t="s">
        <v>80</v>
      </c>
      <c r="F11" s="7">
        <v>8865</v>
      </c>
      <c r="H11" s="2" t="s">
        <v>29</v>
      </c>
      <c r="I11" s="8">
        <v>1679.69</v>
      </c>
      <c r="J11" s="10">
        <f t="shared" si="0"/>
        <v>1730.0807000000002</v>
      </c>
      <c r="K11" s="9">
        <v>1730.08</v>
      </c>
      <c r="M11" s="2" t="s">
        <v>30</v>
      </c>
      <c r="N11" s="6">
        <v>14248</v>
      </c>
      <c r="O11" s="7">
        <v>32098</v>
      </c>
      <c r="P11" s="2" t="s">
        <v>31</v>
      </c>
      <c r="Q11" s="2" t="s">
        <v>32</v>
      </c>
      <c r="R11" s="2" t="s">
        <v>33</v>
      </c>
      <c r="T11" s="2" t="s">
        <v>34</v>
      </c>
      <c r="U11" s="2" t="s">
        <v>35</v>
      </c>
      <c r="V11" s="2" t="s">
        <v>81</v>
      </c>
      <c r="Y11" s="2" t="s">
        <v>65</v>
      </c>
      <c r="Z11" s="2" t="s">
        <v>38</v>
      </c>
      <c r="AA11" s="2" t="s">
        <v>39</v>
      </c>
      <c r="AB11" s="2" t="s">
        <v>66</v>
      </c>
    </row>
    <row r="12" spans="1:28" s="2" customFormat="1">
      <c r="A12" s="6">
        <v>200255</v>
      </c>
      <c r="B12" s="6">
        <v>28966682</v>
      </c>
      <c r="C12" s="2" t="s">
        <v>26</v>
      </c>
      <c r="D12" s="2" t="s">
        <v>82</v>
      </c>
      <c r="E12" s="2" t="s">
        <v>83</v>
      </c>
      <c r="F12" s="7">
        <v>9070</v>
      </c>
      <c r="H12" s="2" t="s">
        <v>29</v>
      </c>
      <c r="I12" s="8">
        <v>769.49</v>
      </c>
      <c r="J12" s="10">
        <f t="shared" si="0"/>
        <v>792.57470000000001</v>
      </c>
      <c r="K12" s="9">
        <v>792.57</v>
      </c>
      <c r="M12" s="2" t="s">
        <v>30</v>
      </c>
      <c r="N12" s="6">
        <v>3168</v>
      </c>
      <c r="O12" s="7">
        <v>29465</v>
      </c>
      <c r="P12" s="2" t="s">
        <v>31</v>
      </c>
      <c r="Q12" s="2" t="s">
        <v>32</v>
      </c>
      <c r="R12" s="2" t="s">
        <v>33</v>
      </c>
      <c r="T12" s="2" t="s">
        <v>34</v>
      </c>
      <c r="U12" s="2" t="s">
        <v>35</v>
      </c>
      <c r="V12" s="2" t="s">
        <v>84</v>
      </c>
      <c r="Y12" s="2" t="s">
        <v>37</v>
      </c>
      <c r="Z12" s="2" t="s">
        <v>38</v>
      </c>
      <c r="AA12" s="2" t="s">
        <v>39</v>
      </c>
      <c r="AB12" s="2" t="s">
        <v>85</v>
      </c>
    </row>
    <row r="13" spans="1:28" s="2" customFormat="1">
      <c r="A13" s="6">
        <v>200255</v>
      </c>
      <c r="B13" s="6">
        <v>28973893</v>
      </c>
      <c r="C13" s="2" t="s">
        <v>41</v>
      </c>
      <c r="D13" s="2" t="s">
        <v>82</v>
      </c>
      <c r="E13" s="2" t="s">
        <v>83</v>
      </c>
      <c r="F13" s="7">
        <v>9070</v>
      </c>
      <c r="H13" s="2" t="s">
        <v>29</v>
      </c>
      <c r="I13" s="8">
        <v>387.04</v>
      </c>
      <c r="J13" s="10">
        <f t="shared" si="0"/>
        <v>398.65120000000002</v>
      </c>
      <c r="K13" s="9">
        <v>398.65</v>
      </c>
      <c r="M13" s="2" t="s">
        <v>30</v>
      </c>
      <c r="N13" s="6">
        <v>8757</v>
      </c>
      <c r="O13" s="7">
        <v>29465</v>
      </c>
      <c r="P13" s="2" t="s">
        <v>63</v>
      </c>
      <c r="Q13" s="2" t="s">
        <v>32</v>
      </c>
      <c r="R13" s="2" t="s">
        <v>33</v>
      </c>
      <c r="T13" s="2" t="s">
        <v>34</v>
      </c>
      <c r="U13" s="2" t="s">
        <v>35</v>
      </c>
      <c r="V13" s="2" t="s">
        <v>84</v>
      </c>
      <c r="Y13" s="2" t="s">
        <v>37</v>
      </c>
      <c r="Z13" s="2" t="s">
        <v>38</v>
      </c>
      <c r="AA13" s="2" t="s">
        <v>39</v>
      </c>
      <c r="AB13" s="2" t="s">
        <v>85</v>
      </c>
    </row>
    <row r="14" spans="1:28" s="2" customFormat="1">
      <c r="A14" s="6">
        <v>200745</v>
      </c>
      <c r="B14" s="6">
        <v>28973038</v>
      </c>
      <c r="C14" s="2" t="s">
        <v>26</v>
      </c>
      <c r="D14" s="2" t="s">
        <v>86</v>
      </c>
      <c r="E14" s="2" t="s">
        <v>87</v>
      </c>
      <c r="F14" s="7">
        <v>16978</v>
      </c>
      <c r="H14" s="2" t="s">
        <v>29</v>
      </c>
      <c r="I14" s="8">
        <v>1307.21</v>
      </c>
      <c r="J14" s="10">
        <f t="shared" si="0"/>
        <v>1346.4263000000001</v>
      </c>
      <c r="K14" s="9">
        <v>1346.43</v>
      </c>
      <c r="M14" s="2" t="s">
        <v>30</v>
      </c>
      <c r="N14" s="6">
        <v>8104</v>
      </c>
      <c r="O14" s="7">
        <v>38899</v>
      </c>
      <c r="P14" s="2" t="s">
        <v>31</v>
      </c>
      <c r="Q14" s="2" t="s">
        <v>32</v>
      </c>
      <c r="R14" s="2" t="s">
        <v>33</v>
      </c>
      <c r="T14" s="2" t="s">
        <v>34</v>
      </c>
      <c r="U14" s="2" t="s">
        <v>35</v>
      </c>
      <c r="V14" s="2" t="s">
        <v>88</v>
      </c>
      <c r="Y14" s="2" t="s">
        <v>37</v>
      </c>
      <c r="Z14" s="2" t="s">
        <v>38</v>
      </c>
      <c r="AA14" s="2" t="s">
        <v>39</v>
      </c>
      <c r="AB14" s="2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E1EC-322D-4E1C-A64B-ADAE88EE44DE}">
  <dimension ref="A1"/>
  <sheetViews>
    <sheetView workbookViewId="0"/>
  </sheetViews>
  <sheetFormatPr defaultRowHeight="14.4"/>
  <cols>
    <col min="1" max="1" width="178" customWidth="1"/>
  </cols>
  <sheetData>
    <row r="1" spans="1:1" ht="409.6">
      <c r="A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ATLS Post Index Query Results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McLaughlin, Andrew PEBA</cp:lastModifiedBy>
  <dcterms:created xsi:type="dcterms:W3CDTF">2022-12-06T21:34:48Z</dcterms:created>
  <dcterms:modified xsi:type="dcterms:W3CDTF">2022-12-06T21:39:23Z</dcterms:modified>
</cp:coreProperties>
</file>