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gBook_Mercury" sheetId="1" r:id="rId4"/>
    <sheet state="visible" name="LogBook_Mercury_OMS" sheetId="2" r:id="rId5"/>
    <sheet state="visible" name="DB Commands" sheetId="3" r:id="rId6"/>
    <sheet state="visible" name="Recos_Share" sheetId="4" r:id="rId7"/>
    <sheet state="visible" name="DB_Size" sheetId="5" r:id="rId8"/>
    <sheet state="visible" name="LogBook_Reliability" sheetId="6" r:id="rId9"/>
    <sheet state="visible" name="LogSheet_crossMargin" sheetId="7" r:id="rId10"/>
    <sheet state="visible" name="LogBook_Learning" sheetId="8" r:id="rId11"/>
    <sheet state="visible" name="TODO-learning" sheetId="9" r:id="rId12"/>
    <sheet state="visible" name="LogBook_General" sheetId="10" r:id="rId13"/>
  </sheets>
  <definedNames/>
  <calcPr/>
</workbook>
</file>

<file path=xl/sharedStrings.xml><?xml version="1.0" encoding="utf-8"?>
<sst xmlns="http://schemas.openxmlformats.org/spreadsheetml/2006/main" count="1148" uniqueCount="294">
  <si>
    <t>Day</t>
  </si>
  <si>
    <t>Initial Date</t>
  </si>
  <si>
    <t>Description</t>
  </si>
  <si>
    <t>TO-DO</t>
  </si>
  <si>
    <t>High level details</t>
  </si>
  <si>
    <t>Learnings</t>
  </si>
  <si>
    <t>Tag (General/Mercury/CrossMargin/PlateformMization)</t>
  </si>
  <si>
    <t>Access Requested for Grafana
Meeting with Vishal for Mercury Doc
Locust learning</t>
  </si>
  <si>
    <t>Mercury meeting Attended
--&gt; OMS Execution BFF E2E or OMS Scripting [Clarify what each means)
Gothrough the APIM and see what info is shared and trty to initate a notebook| Started with Notebook
Understood moe about APIM and how Which layer is talking to which one</t>
  </si>
  <si>
    <t xml:space="preserve">Follow on Run book created by vishal
Get local copy of the Performance Locust code and try to understand the solution
</t>
  </si>
  <si>
    <t>We can Simply Do a Curl to download the logs into Local post test cUrl
bff layer is the starting point of services, we monitor from there inside services where is the time spent
we Do not have anything for Kong/Cloudfare to inspect if how long they are taking to process requests
for any one service the call made can be vielwd in waterfall to see which all different componets are called and how long does they take
This is found via a traceID 
In a Dashboard we can see Errors seen on any service during test run
we can see which are the Highest called API's
Which action of Redis takes most of the time
Which DB query takes the most time and on click we can see the details of that query
How do we see health of pods?CPU memory restarts,Current replica's etc.
How do we see health of DB [CPU memory, Disk IO, Network, Connections, Sloest Queries
How do we monitor Redis [how many cache hit/cache miss] CPU and Memory IOPS?</t>
  </si>
  <si>
    <t xml:space="preserve">Created Ticket for RunBook
Provided feedback for Runbook
Knew how to identify is a system is Rails or not
</t>
  </si>
  <si>
    <r>
      <rPr>
        <rFont val="Arial"/>
        <strike/>
        <color theme="1"/>
      </rPr>
      <t>Follow on Run book created by vishal</t>
    </r>
    <r>
      <rPr>
        <rFont val="Arial"/>
        <color theme="1"/>
      </rPr>
      <t xml:space="preserve">
Get local copy of the Performance Locust code and try to understand the solution
Update the Notebook
</t>
    </r>
    <r>
      <rPr>
        <rFont val="Arial"/>
        <strike/>
        <color theme="1"/>
      </rPr>
      <t>Check with Priyanshu how did he figured out latency is due to Rails System</t>
    </r>
    <r>
      <rPr>
        <rFont val="Arial"/>
        <color theme="1"/>
      </rPr>
      <t xml:space="preserve">
</t>
    </r>
    <r>
      <rPr>
        <rFont val="Arial"/>
        <strike/>
        <color theme="1"/>
      </rPr>
      <t>Create Ticket for Runbook
Add more details to runbook</t>
    </r>
    <r>
      <rPr>
        <rFont val="Arial"/>
        <color theme="1"/>
      </rPr>
      <t xml:space="preserve">
Get the Details for PostgreSQL</t>
    </r>
  </si>
  <si>
    <t>Discussed with Vishal and bhavan over scrum on what all activites we are doing
Came to knew about 
How to connect to RDS?
where to find the connection string from?
where to look for slow queries
Discussed with bhavan on adding details related to mercury execution in a Runbook</t>
  </si>
  <si>
    <t>Follow up on Runbook
APIM Notebook update
Know what is whole solution in terms of functinality
which services are used for which purpose
what are the Happy path test cases for them
Infra Level Details of each service [Deployment Name][Kafka][Redis][RDS] details with how and from where they can be connected?
Go through the slack channel of mercury, and browse the docs available</t>
  </si>
  <si>
    <r>
      <rPr>
        <rFont val="Arial"/>
        <color theme="1"/>
      </rPr>
      <t xml:space="preserve">Renamed DB name
Fixed Permession issue by getting master creds
Fixed Permission issues by running GRANT commands
</t>
    </r>
    <r>
      <rPr>
        <rFont val="Arial"/>
        <b/>
        <color theme="1"/>
      </rPr>
      <t xml:space="preserve">
</t>
    </r>
    <r>
      <rPr>
        <rFont val="Arial"/>
        <b/>
        <color rgb="FF4A86E8"/>
      </rPr>
      <t>Scripts need to be modified as they gives false positive
 Check isnide data because status is always OK</t>
    </r>
    <r>
      <rPr>
        <rFont val="Arial"/>
        <color rgb="FF4A86E8"/>
      </rPr>
      <t xml:space="preserve">
</t>
    </r>
    <r>
      <rPr>
        <rFont val="Arial"/>
        <color theme="1"/>
      </rPr>
      <t xml:space="preserve">
Checked DB Partition count
one of the partition had a lot of data part_014
Further deep analysis found that due to mock data created through script, one userID only had almost 25CR data
Deleted those entries
Executed a small test, numbers looked quite better
pushed 25CR data agian with different users
Will execute test once data is loaded
</t>
    </r>
  </si>
  <si>
    <t>How to access kafka -Confluent</t>
  </si>
  <si>
    <t xml:space="preserve">only 1 kafka cluster, distributed by </t>
  </si>
  <si>
    <t>Today Morning RR1-Slave DB was down
Reason was Storrage Full
Increased the storage on RR1- made same as for master rr
After Delete and Reinsert, although count was equally distributed, the Disk Space taken by Partition_014 was still very High [122 GB ] where as rest all partitions were only [19-20 GB]
Action Items:
We need to run Vacuums to reclaim the space
then rebuild the indexes
I have done the same for partition_14
but we it would be good to do it same for others also
and also verify if those things are seemlessly be auto done on slave RDS also
else might have to do those also manually
Planned to run vaccum and Index rebuild on all tables
but stopped by AT and Manoj
Decided to simply delete tge wallet_events table, which was taking long time to vaccum
Execucted the Test, Number were good  but a lot of error
Yesterday AT turned it off [Syncrohnous commit], Since then it was off only
today after we did vaccumed few tables, Truncated the whole wallets_event table
we executed the test
the numbers were good, but we also observed a lot of errors  related to "*
in *
: *
: *
*
due to conflict with recovery (SQLSTATE 40001)" .
as a fix, AT suggested to turned it on
and when test was run we did not observe that error, giving more confidence in Results
Executing Another Test.</t>
  </si>
  <si>
    <r>
      <rPr/>
      <t>TODO- Execute the Test 
Update the Scripts for keeping Corect Check points for failure.
Follow this [</t>
    </r>
    <r>
      <rPr>
        <color rgb="FF1155CC"/>
        <u/>
      </rPr>
      <t>https://grpc.io/docs/guides/status-codes/</t>
    </r>
    <r>
      <rPr/>
      <t>] to see what status code means what
Are Devs using the status codes correctly?
Just the status codes can be used for validation? NO</t>
    </r>
  </si>
  <si>
    <t>DD Dashboard
Show 
CPU/Memory/Disk used - for DB/AUT pod/Redis/Testing Pod/Kafka. | Monitor App health
APIM -
Slow API's | Slowness 
Failed API | Monitor How many APIs failed with what status code?
Different Status Codes Observed. [https://grpc.io/docs/guides/status-codes/]
Slowest DB Queries | Observe slow query
WaterFall can be seen for any Slow Query
Filter option to choose App Service and Tech Service[Redis/kafka/HTTP]
How many Actions are Performed Query [] with Reponse Times in percentiles | verify request Sent and Passed here matched
Which pod executing how much data | verify Load balancing on pods
Errors Observed | Watch Errors and warning and exceptions
DB Sizes/Partitions/Indexes/ Number of Records
        Know how to analyze a Query and see indexs used
        do we run purging?
        Verify Table Columns and are they really useful?
        No of Connections created
        are we using DB pooling?
        What is cached and what is the TTL for cached data? i.e how frequent we are reding data from DB for cache?
        Create a Runbook for DB - Queries and things to observe , how to observe, what means issues and what is potential fix?</t>
  </si>
  <si>
    <t>How to access RDS</t>
  </si>
  <si>
    <t xml:space="preserve">OMS Execution participated with Vishal
The Exchange pods were getting restarted due to high Memory
As they were holding a lot of open orders data in Memory
We Convereted all open orders to be filled orders
and it worked fine
-------
Wnet through Scipt and try to understand what kind of data are we getting
-----&gt; are we in prod excepted to fetch that much data only? one 1 record?
for example why doe query wallets only used to query 1 wallet and not multiple although system allows us?
------&gt; are we Really validating if those many records have comne?
-------&gt; Check how to pass a Self Tag or Txn name in locust ?
</t>
  </si>
  <si>
    <t>How to connect DB</t>
  </si>
  <si>
    <t>Open a Bug why does gRPC allows us to fetch wallets of all the users?
that also without pagination
Security issue --&gt; Malicious actor can bring the service down by making numberi=ous calls which does this operation</t>
  </si>
  <si>
    <t>REDIS</t>
  </si>
  <si>
    <t xml:space="preserve">check redis labs, how
how to check consumption
IPOS etc
how to connect and run commands
</t>
  </si>
  <si>
    <t>Auth Service is having some issue
---&gt;&gt;
Got DB count to see what is test bed size and how can we create that.</t>
  </si>
  <si>
    <t>wallets_000</t>
  </si>
  <si>
    <t>wallets_001</t>
  </si>
  <si>
    <t>wallets_002</t>
  </si>
  <si>
    <t>wallets_003</t>
  </si>
  <si>
    <t>wallets_004</t>
  </si>
  <si>
    <t>wallets_005</t>
  </si>
  <si>
    <t>wallets_006</t>
  </si>
  <si>
    <t>wallets_007</t>
  </si>
  <si>
    <t>wallets_008</t>
  </si>
  <si>
    <t>wallets_009</t>
  </si>
  <si>
    <t>wallets_010</t>
  </si>
  <si>
    <t>wallets_011</t>
  </si>
  <si>
    <t>wallets_012</t>
  </si>
  <si>
    <t>wallets_013</t>
  </si>
  <si>
    <t>wallets_014</t>
  </si>
  <si>
    <t>wallets_015</t>
  </si>
  <si>
    <t>wallet_transactions_000</t>
  </si>
  <si>
    <t>wallet_transactions_001</t>
  </si>
  <si>
    <t>wallet_transactions_002</t>
  </si>
  <si>
    <t>wallet_transactions_003</t>
  </si>
  <si>
    <t>wallet_transactions_004</t>
  </si>
  <si>
    <t>wallet_transactions_005</t>
  </si>
  <si>
    <t>wallet_transactions_006</t>
  </si>
  <si>
    <t>wallet_transactions_007</t>
  </si>
  <si>
    <t>wallet_transactions_008</t>
  </si>
  <si>
    <t>wallet_transactions_009</t>
  </si>
  <si>
    <t>wallet_transactions_010</t>
  </si>
  <si>
    <t>wallet_transactions_011</t>
  </si>
  <si>
    <t>wallet_transactions_012</t>
  </si>
  <si>
    <t>wallet_transactions_013</t>
  </si>
  <si>
    <t>wallet_transactions_014</t>
  </si>
  <si>
    <t>wallet_transactions_015</t>
  </si>
  <si>
    <t>wallet_locked_balance_000</t>
  </si>
  <si>
    <t>wallet_locked_balance_001</t>
  </si>
  <si>
    <t>wallet_locked_balance_002</t>
  </si>
  <si>
    <t>wallet_locked_balance_003</t>
  </si>
  <si>
    <t>wallet_locked_balance_004</t>
  </si>
  <si>
    <t>wallet_locked_balance_005</t>
  </si>
  <si>
    <t>wallet_locked_balance_006</t>
  </si>
  <si>
    <t>wallet_locked_balance_007</t>
  </si>
  <si>
    <t>wallet_locked_balance_008</t>
  </si>
  <si>
    <t>wallet_locked_balance_009</t>
  </si>
  <si>
    <t>wallet_locked_balance_010</t>
  </si>
  <si>
    <t>wallet_locked_balance_011</t>
  </si>
  <si>
    <t>wallet_locked_balance_012</t>
  </si>
  <si>
    <t>wallet_locked_balance_013</t>
  </si>
  <si>
    <t>wallet_locked_balance_014</t>
  </si>
  <si>
    <t>wallet_locked_balance_015</t>
  </si>
  <si>
    <t>Partion Name</t>
  </si>
  <si>
    <t>Records_Run1</t>
  </si>
  <si>
    <t>Share%</t>
  </si>
  <si>
    <t>Records_Run2</t>
  </si>
  <si>
    <t>Difference</t>
  </si>
  <si>
    <t>Total Records</t>
  </si>
  <si>
    <t>rows count</t>
  </si>
  <si>
    <t>row_count</t>
  </si>
  <si>
    <t>platform_portfolio=&gt; SELECT</t>
  </si>
  <si>
    <t>schemaname AS "Schema",</t>
  </si>
  <si>
    <t>relname AS "Table",</t>
  </si>
  <si>
    <t>pg_size_pretty(pg_total_relation_size(relid)) AS "Total Size",</t>
  </si>
  <si>
    <t>pg_size_pretty(pg_relation_size(relid)) AS "Table Size",</t>
  </si>
  <si>
    <t>pg_size_pretty(pg_total_relation_size(relid) - pg_relation_size(relid)) AS "Index Size"</t>
  </si>
  <si>
    <t>FROM</t>
  </si>
  <si>
    <t>pg_catalog.pg_statio_user_tables</t>
  </si>
  <si>
    <t>ORDER BY</t>
  </si>
  <si>
    <t>pg_total_relation_size(relid) DESC;</t>
  </si>
  <si>
    <t>Before VACUUM run</t>
  </si>
  <si>
    <t>Schema</t>
  </si>
  <si>
    <t>Table</t>
  </si>
  <si>
    <t>Total Size</t>
  </si>
  <si>
    <t>Table Size</t>
  </si>
  <si>
    <t>Index Size</t>
  </si>
  <si>
    <t>Size</t>
  </si>
  <si>
    <t>public</t>
  </si>
  <si>
    <t>wallet_transactions_old</t>
  </si>
  <si>
    <t>287 GB</t>
  </si>
  <si>
    <t>185 GB</t>
  </si>
  <si>
    <t>102 GB</t>
  </si>
  <si>
    <t>wallet_events</t>
  </si>
  <si>
    <t>261 GB</t>
  </si>
  <si>
    <t>137 GB</t>
  </si>
  <si>
    <t>123 GB</t>
  </si>
  <si>
    <t>20 GB</t>
  </si>
  <si>
    <t>12 GB</t>
  </si>
  <si>
    <t>8310 MB</t>
  </si>
  <si>
    <t>122 GB</t>
  </si>
  <si>
    <t>91 GB</t>
  </si>
  <si>
    <t>31 GB</t>
  </si>
  <si>
    <t>8280 MB</t>
  </si>
  <si>
    <t>11 GB</t>
  </si>
  <si>
    <t>8217 MB</t>
  </si>
  <si>
    <t>19 GB</t>
  </si>
  <si>
    <t>8188 MB</t>
  </si>
  <si>
    <t>8241 MB</t>
  </si>
  <si>
    <t>8212 MB</t>
  </si>
  <si>
    <t>7855 MB</t>
  </si>
  <si>
    <t>7823 MB</t>
  </si>
  <si>
    <t>7833 MB</t>
  </si>
  <si>
    <t>7802 MB</t>
  </si>
  <si>
    <t>7849 MB</t>
  </si>
  <si>
    <t>wallets_old</t>
  </si>
  <si>
    <t>10 GB</t>
  </si>
  <si>
    <t>9245 MB</t>
  </si>
  <si>
    <t>7819 MB</t>
  </si>
  <si>
    <t>7809 MB</t>
  </si>
  <si>
    <t>7779 MB</t>
  </si>
  <si>
    <t>7756 MB</t>
  </si>
  <si>
    <t>7725 MB</t>
  </si>
  <si>
    <t>7757 MB</t>
  </si>
  <si>
    <t>7727 MB</t>
  </si>
  <si>
    <t>7745 MB</t>
  </si>
  <si>
    <t>7714 MB</t>
  </si>
  <si>
    <t>7737 MB</t>
  </si>
  <si>
    <t>7706 MB</t>
  </si>
  <si>
    <t>7695 MB</t>
  </si>
  <si>
    <t>7680 MB</t>
  </si>
  <si>
    <t>7650 MB</t>
  </si>
  <si>
    <t>7617 MB</t>
  </si>
  <si>
    <t>7587 MB</t>
  </si>
  <si>
    <t>7615 MB</t>
  </si>
  <si>
    <t>7586 MB</t>
  </si>
  <si>
    <t>17 GB</t>
  </si>
  <si>
    <t>5407 MB</t>
  </si>
  <si>
    <t>5386 MB</t>
  </si>
  <si>
    <t>wallet_locked_balance_old</t>
  </si>
  <si>
    <t>6055 MB</t>
  </si>
  <si>
    <t>1341 MB</t>
  </si>
  <si>
    <t>4715 MB</t>
  </si>
  <si>
    <t>1247 MB</t>
  </si>
  <si>
    <t>687 MB</t>
  </si>
  <si>
    <t>560 MB</t>
  </si>
  <si>
    <t>1047 MB</t>
  </si>
  <si>
    <t>643 MB</t>
  </si>
  <si>
    <t>404 MB</t>
  </si>
  <si>
    <t>1046 MB</t>
  </si>
  <si>
    <t>642 MB</t>
  </si>
  <si>
    <t>403 MB</t>
  </si>
  <si>
    <t>1045 MB</t>
  </si>
  <si>
    <t>402 MB</t>
  </si>
  <si>
    <t>1044 MB</t>
  </si>
  <si>
    <t>641 MB</t>
  </si>
  <si>
    <t>1043 MB</t>
  </si>
  <si>
    <t>640 MB</t>
  </si>
  <si>
    <t>401 MB</t>
  </si>
  <si>
    <t>1042 MB</t>
  </si>
  <si>
    <t>1039 MB</t>
  </si>
  <si>
    <t>639 MB</t>
  </si>
  <si>
    <t>400 MB</t>
  </si>
  <si>
    <t>coindcx_accounts_ledger</t>
  </si>
  <si>
    <t>259 MB</t>
  </si>
  <si>
    <t>223 MB</t>
  </si>
  <si>
    <t>36 MB</t>
  </si>
  <si>
    <t>163 MB</t>
  </si>
  <si>
    <t>94 MB</t>
  </si>
  <si>
    <t>69 MB</t>
  </si>
  <si>
    <t>161 MB</t>
  </si>
  <si>
    <t>67 MB</t>
  </si>
  <si>
    <t>162 MB</t>
  </si>
  <si>
    <t>160 MB</t>
  </si>
  <si>
    <t>66 MB</t>
  </si>
  <si>
    <t>92 MB</t>
  </si>
  <si>
    <t>68 MB</t>
  </si>
  <si>
    <t>93 MB</t>
  </si>
  <si>
    <t>159 MB</t>
  </si>
  <si>
    <t>158 MB</t>
  </si>
  <si>
    <t>157 MB</t>
  </si>
  <si>
    <t>91 MB</t>
  </si>
  <si>
    <t>156 MB</t>
  </si>
  <si>
    <t>65 MB</t>
  </si>
  <si>
    <t>155 MB</t>
  </si>
  <si>
    <t>90 MB</t>
  </si>
  <si>
    <t>152 MB</t>
  </si>
  <si>
    <t>88 MB</t>
  </si>
  <si>
    <t>64 MB</t>
  </si>
  <si>
    <t>151 MB</t>
  </si>
  <si>
    <t>87 MB</t>
  </si>
  <si>
    <t>schema_migrations</t>
  </si>
  <si>
    <t>56 kB</t>
  </si>
  <si>
    <t>8192 bytes</t>
  </si>
  <si>
    <t>48 kB</t>
  </si>
  <si>
    <t>service_config</t>
  </si>
  <si>
    <t>24 kB</t>
  </si>
  <si>
    <t>0 bytes</t>
  </si>
  <si>
    <t>coindcx_accounts</t>
  </si>
  <si>
    <t>16 kB</t>
  </si>
  <si>
    <t>redenomination</t>
  </si>
  <si>
    <t>Discussed with Manoj on how we can save cost of Datadog 
Shared below suggestions:
1. Remove Pair level distribution[Not Recommended as we will not know which pair is having issue]
2. Shorten the Retention period of logs for our metric
3. Decrease metrics sent to Datadog to only 5%
4. Only Report metric when SLA is breached.</t>
  </si>
  <si>
    <t>Created And Completed Go live for Futures Instruments after Adding Bucketing Level Changes
Verify the Deployment and check DD metrics</t>
  </si>
  <si>
    <t>Write Buckiting code and go live Futures</t>
  </si>
  <si>
    <t>Create Ticket</t>
  </si>
  <si>
    <t>Ticket Created
Datadog updated</t>
  </si>
  <si>
    <t>Update the DD Dashboard 
Create Ticket first and then update dashboard</t>
  </si>
  <si>
    <t>Updated code for making SPOT go live
updated readme file
Make SPOT-1 LIVE</t>
  </si>
  <si>
    <t>Made SPOT-2 LIVE
Had Removed the unnecessary tags from DD</t>
  </si>
  <si>
    <t xml:space="preserve">Updated INR </t>
  </si>
  <si>
    <t>Extra Details</t>
  </si>
  <si>
    <t>Learning</t>
  </si>
  <si>
    <t>We observed that after we deleted the topics using my script which was looking for "consumer" matching topics to delete
Application was no longer able to connect to the kafka
Error was : ] Group coordinator b-2.performancemsk.wbkfa5.c4.kafka.ap-south-1.amazonaws.com:9092 (id: 2147483645 rack: null) is unavailable or invalid due to cause: coordinator unavailable. isDisconnected: false. Rediscovery will be attempted.","context":"default"}
Error was reported to dev and devops, Till Evening it was not resolved by pritam</t>
  </si>
  <si>
    <t xml:space="preserve">We sat with Anuj for issue fixing
he deleted consumer topics from all brokers individually and issue was resolved
But later we observed another error
 Got error produce response with correlation id 25678 on topic-partition trigger_liquidation_perf-7, retrying (2147483225 attempts left). Error: NOT_ENOUGH_REPLICAS","context":"default"}
It was reported to aviral, aviral discussed with devops and made the necessary changes in the configuration
</t>
  </si>
  <si>
    <t>Starting Executing the test after re deployment
We saw that memory is increasing
but also on cloudwatch we see that messages network IN on liquidation_perf a lot traffic is observed
if positions are liquidating then why memory is not going down?
We Also Checked that the time taken was higher
and the error for NOT_ENOUGH_REPLICA was again observed
We Created the topic "user_position_details_perf" again with 2 replicas , we will check now if error is resolved
Issue was resolved after 2 replica's created
Updated the DD notebook for cross-margin where is shows the list of errors received from logs and also tell against how many positions it is currently validating[its actually no of wallets and positions created]
Executed 2 tests and observed memory used was high and would need increment in case of next tests
took a memory dump to analyze 
Asked the Devops to increase the pod limits</t>
  </si>
  <si>
    <t>Lets try to update the code to decrease the payload size
by decreasring the lengths of keys or storing in some other data structure which holds minium size of DS</t>
  </si>
  <si>
    <t>Devops has increased the limit
We will test the services for 2x load , but once we scaled up the services, 3 services started giving the error related to state store
Restarted the Services again
Did Local setup of code
found that payload can be optimized as there are a lot of values which are duplicated and key names can be shorten (p.s Memory Issue Debug Sheet)
Also observed that in case of restart, the count for no of positions from statestore is incorrect, All positions were not shown and duplicate entries on multiple pods is observed</t>
  </si>
  <si>
    <t>Issues logged were ignored by the dev stating this is due to datadog logging
but when we tried to restart service multiple time, every time count was different and even twice the count read from state-store was correct
Executed Another test with 2X and 4X load, 
under 4x load it was observed that 1/2hour messages were process in 1.5hr
post which which testing without adding any wallets and postions but hitting a 2X workload and it took close to 1 hour for processing 
We need to discuss with teams on how to scale the system
It was also observed that When we take heap dump from pods, the overall memory usage drops for pod, is the GC not working properly ?</t>
  </si>
  <si>
    <t>This indicates that no of postions stored in a DS and reading and updating the same is causing a delay
can we thing of some other data structure
a thread based approach for no of different pairs in system, as everyone will have same pairs,
Also decreasing the size of the payload can also decrease the execution time, as processing would be fast
Shall we also add a time in code to tell, when the message was recived on kafka and when it was pocessed to have a full time of the mark price
The state-store read issue needs to be analyzed more depely as it might be the cae that it has nopt read all values which might cost us the positions not liquidated.</t>
  </si>
  <si>
    <t>Discuss the observation of yesterday with  manoj and aviral</t>
  </si>
  <si>
    <r>
      <rPr/>
      <t xml:space="preserve">Discussed with neil and team for showing the current blockers 
</t>
    </r>
    <r>
      <rPr>
        <color rgb="FF1155CC"/>
        <u/>
      </rPr>
      <t>https://docs.google.com/document/d/1oui07o3_k3MSq2Vb_Gu8OMD3xtR1GogYkrAEVO9o58s/edit#task=z4VYDUoK3yEIx3rp</t>
    </r>
    <r>
      <rPr/>
      <t xml:space="preserve">
It was decided that we will fix the issues and plan for exzecutions next week, with 1 Execution sign off to be provided for 
internal release
Internal Release confiditional sign off was provided</t>
    </r>
  </si>
  <si>
    <t>Leave</t>
  </si>
  <si>
    <t>Holiday</t>
  </si>
  <si>
    <t>Issues Still not fixed, Escalated to neil, waiting for fixes to be deployed</t>
  </si>
  <si>
    <t>Blocked
Created Run Book</t>
  </si>
  <si>
    <t>Aviral Fixed two enhancements[ calculation time and decreased the payload size)
HPA is also enabled, but the for kafka lag criteria for HPA trigger is under POC for Devops
Planned to Test the both enhancements in perf env today
when we executed the test, we say that SLA was breaking
we left the pod running for 1 day which runs for 30m and sleep for 1 hr, 
We observed that latency was increasing and also, pod restarts were observed, Although 
as we were also icreasing the no of wallets in each run, latency was expected to increase</t>
  </si>
  <si>
    <t>why don't we make the consumers multithreaded instead of scaling a pod
How would we test that when a HPA is trigerred the positions were auto reblanced across different pods?
Because eventually we just want the positions to be divided correctly, mark prices will be read accordingly.
So state store rebalancing works how?
So in either case, multithreded or HPA pod, reblancing is expected to happen automatically, Would multithreading makes 
more sense, as we do not need extra pods and thier containers and still able to process all messages
Important point to see is if the rebalancing of positions data is working fine, and when rebalance happens, do existing local in memory DS 
gets updated? if yes how?
And in either case why do we have 10 deployments, why cant have 1 with HPA enabled,</t>
  </si>
  <si>
    <t>Today we Execute the test for more than 1 hr and observd that after 40 minutes , the processing time increased
although lag on kafka was not observed
We discussed the Design of the solution with manoj and aviral
We saw chanllanges as posted in next cell
We added a new process timer which calculates how long it took to read message from kafka as current code, reads the
time from the Message was created and not just when message was written on kafka
We executed the another test and try to see if there is lag in intial reading only, basically the message when created in producer code and when read in consumer code
might has significant delay.
For this test, we did not clear the queues and make sure no new wallets are created ,pod will read the 6.25k wallets from statestore only
It is observed that, most of the deplay time is at reading time, which is producer message creation Time-When message is read in consumer is problamatic, but where is the breakdown that where and why its slow?</t>
  </si>
  <si>
    <t xml:space="preserve">Thera re Various Challanges with HPA
1. How will Devops Know which Deployment to Scale in case it observes lag in kafka
2. Will they read kafka delay based on partitions and assign those specific partions in thier code to deployment
3. And when rebalance happens, how would they again update thier triggers.
4. How Would code currently update its in-memory DS when a rebalance happens?, Does code recreats the DS when reblance trigger is listened?
5. We can max grow for pods upto no of Partitions, as not more than 1 consumer can be used for each partition, hence there is a limit upto which HPA
can be done
6. and each deployment can again scale to a limited number
7. Why cant we have 1 single deployment which spans and handles this?
</t>
  </si>
  <si>
    <t>It was Discussed with dev and devops that over the weekend the execution which was happening, resulted in 1 pod restart
It was tried to anlyze the same and requested memory for POD was increased although
no sufficent details was shared to know if it happened due to same only
Evening Execution was again done
it was observed that liquidations were happening for only 1 service</t>
  </si>
  <si>
    <t>Aviral shared a fix for restart and statestore, we need to execute and monitor if it resolves
the issue
Also,liquidation issues was due to we choose only 1 instrumnet and all positions created were only for 1 instrument and 1 instrument got tagged to 1 partition and 1 service
hence liquidation observed for only that service
Executed test post fixes, for few hours seems fine, but upward trend on avg scale was seen soon to breaching SLA state, on max and avg of max scale, it was showing SLA breach</t>
  </si>
  <si>
    <t>Aviral Posted a blank deployment to observe the behaviour of the application
it was observed post that the data read from state store was incorrect
Aviral fixed for the same, and we executed with 2X load, SLA observed again to be breaching 
Suggest a Time breakup, by putting metric collectors at three points
Till Kafka read
Till prior to liqudations started
Total Time
Also, dicsussed with Manoj to add p90 scale in metrics 
p99 has to done through code, but was not supported in java library used
It was reported that CPU credits for KAfka cluster were 0 for broker
although CPU utilization was 20% only
but as our instance was t3.small which is used for dev only and has burstable mode
Which means it creates CPU credits when not in use and use when uses more than assigned CPU, more than 10 % means we are using more CPU then available
We have requested to update the Kafka similar to prod with cnfigurations post which, we will verify the system
Also Requested to show kafka metrics as present in AWS to be available in DataDog Also</t>
  </si>
  <si>
    <t xml:space="preserve">If your Kafka cluster is expected to handle many client connections or high throughput, increasing the number of network threads and io threads might help improve performance.
num.network.threads = 5
num.io.threads = 8
</t>
  </si>
  <si>
    <t>Mafka metrcis are avaibale on datadog
kafka upgrade from kafka.t3.small = &gt; kafka.m5.2xlarge
We were able to see kafka metrics on datadog
It was observed that the memory shown on Datadog was way less than allocated in prod
on further invetsigation, it was observed that cache and buffer were taking a lot of memory
which was due to defualt 7 days retention of messages in kafka
It was alos observed that free memory in prod was just 250MB which was very less.
it was suggested to team, that if we cna reduce the same until there is a business need to keep it for 7 days to save cost and memory space used
The suggestion was taken, need to follow if the same has been done on prod and expected to be done hwen cross-margin goes live
After kafka was upgraded, Test was executed for 3x and 4x and the processing time of messages were seen way less than SLA.
Details were shared with the team</t>
  </si>
  <si>
    <t>Feature	kafka.t3.small	kafka.m5.2xlarge
vCPUs	2	8
Memory	2 GB	32 GB
Network Performance	Up to 5 Gbps	Up to 10 Gbps
Storage	EBS-Only	EBS-Only
Burstable	Yes	No
Cost (per hour)	~$0.0208	~$0.384
Use Case	Development, low-throughput	Production, high-throughput</t>
  </si>
  <si>
    <r>
      <rPr/>
      <t xml:space="preserve">Observed a wiered issue
</t>
    </r>
    <r>
      <rPr>
        <color rgb="FF1155CC"/>
        <u/>
      </rPr>
      <t xml:space="preserve">https://coindcx.atlassian.net/browse/PERF-393
</t>
    </r>
    <r>
      <rPr/>
      <t xml:space="preserve">We had executed a test which is continuously sending mark price messages but no position or wallet messages.
Still, Logs shows that there were few wallet and positions messages processed.
Although the number is not huge, but raises concerns on what app is doing?
Also it is observed that the wallet ID in most of the cases is same
2cffd92e-db11-4831-8afc-6502cf5e4680 | Wallet ID
and it is also processed on different pods.
Follow up with team on if the suggestion for rention is done in production or not
Ticket Logged for retention period
Aviral updated the code for removing 1 statestore which was used by one of the DS, now that DS will be created from other statestore data only
We started testing the solution for 1x load
Found couple of issues
majorly around high processing time than last time, high memory usage indicating a leak
</t>
    </r>
  </si>
  <si>
    <t>We executed the test for 1x mark price against 1x positions
Period: Jul 1, 4:10 pm – Jul 1, 6:18 pm IST
there were few observations:
1. Although Processing time was well under SLA on avg and max scale, as compared to previous runs, the processing time was higher [even compared with 3x position load]
2. Memory Utilisation for pods were seen increasing sharply and consumed higher than previous runs indicating a possible leak which can turn serverly pods into out of memory.
3. MSK CPU was in the range of 10-16% [again higher]
4. MSK free memory also dropped very rapidly and reached to a level of only 700MB within 2 hours of execution
5. 26Gib of Message store and statestore was stored.
6. Also, the number of liquidations that happened this time was quite high too.
Recommendations:
Analyse the high memory usage for pods.
Looking at the size consumed by kafka messages or statestore, we should optimize the payloads, [choosing a smaller keys]
Looking at the was cache memory was used, i guess even keeping a retention of 1 day might not be keeping a log of 1 day, and once cache is full, it keeps deleting the messages, will keeping a retention in form no of bytes stored better?
or is there any way we can see which topic is holding which memory
Check the payload holiding the messages for each topic and opimize the same for lower size [using protos/smaller key name, values name]</t>
  </si>
  <si>
    <t>Updated the test results in Confluence page
CrossMargin SignOff Details Added
Cross-margin dashboard observed for some time</t>
  </si>
  <si>
    <t>Pods are ready to crash due to OOM after continues tests running
Took memory shapshot[heap dump]on high memry usage for all pods in perf
memory in heap is very Low
There is someone else holding up the memory, Also the GC is not running 
We need to see Why, as when we take Heap dump GC is fired and memory drop is seen.
--------------------
In prod the mark price speed is same 260/sec
Liquidations for last 2 days is only 66
And positions and wallets created are also very less [less than 1000]
Which means there is no much Cross-margin service is doing, hence the memory increement is also seen Negligible 
MSK memory used is high, and as liquidations are less, if we see that cache memory is dropping --&gt; it means memory is holded by liquidations messages
We need to wait for one more day to see the impact of the retention period.
-------------------</t>
  </si>
  <si>
    <t>Check on production how is it looking and if memory leak is observed
Raise if any obervation
Save the Variable value for prod and perf</t>
  </si>
  <si>
    <t xml:space="preserve">waiting for Aviral's fix </t>
  </si>
  <si>
    <t>Late Evening, Aviral Requested for Executing the test 
and asked to observe if memory leak issue is fixed
also wanted to check if rebalancing is working fine
he checked and confirmed reblancing is happening correctly.</t>
  </si>
  <si>
    <t>Check with Aviral on if Issue is Fixed.</t>
  </si>
  <si>
    <t>Memory leak issue is not fixed, we can still see high memory usage not dropping 
i think it is due to GC not running if we fine tune GC setting, GC might trigger and we might see memory dropped
Shared Details with aviral about crossmargin memory</t>
  </si>
  <si>
    <t>Understand what Fix Aviral did for rebalancing or what was the bug which we did not find
what memory leak issues he had fixed
how to see how many GC cycles are run
How to Connect to pod for live memory scan</t>
  </si>
  <si>
    <t>Dicussed and shared the observation with avirla that on on heap dump initiate
Memory drop is seen.</t>
  </si>
  <si>
    <t>On request of aviral, took a heap dump
But only very little memory dop seen which sharply again increased
Either GC is not run as the memory was not that high
or the mark price steam is the one which is holding that much memory</t>
  </si>
  <si>
    <t>Done</t>
  </si>
  <si>
    <t>ToDO</t>
  </si>
  <si>
    <t>High level Details</t>
  </si>
  <si>
    <t>TAGS</t>
  </si>
  <si>
    <t xml:space="preserve">Burstable Instance have credits which should be checked 
if bursting alot which means credits will always be less and machine might be inder high load
t3.smal - burstable insance was used for kafka and it was obered that credit units went to zero
machine earns credit when not in use and use credits when use burst mode
-------
Kafka memory is distributed in different sections
Buffer
Cache
free
used
above 4 should conclude te total memory of kafka instance
Heap After GC should be observed and if more than 60% its a cause
</t>
  </si>
  <si>
    <t>KAFKA</t>
  </si>
  <si>
    <t>Locust Learning Videos on Youtube [QA Channel]</t>
  </si>
  <si>
    <t>httpTaskSet
taskSet
SequentionalTaskSet
Use System.interput in case of nested
Host details and few variables can be passed from
--&gt; locust.config
--&gt; command line
--&gt; passed in code
see results on CLI
see results in html report
How to do parametrization
Correlation?</t>
  </si>
  <si>
    <t>LOCUST</t>
  </si>
  <si>
    <t>NA</t>
  </si>
  <si>
    <t>Run a small test on local for locust execution
Write all Commands used for locust</t>
  </si>
  <si>
    <t xml:space="preserve">Modern Productivity Course And made Notes
Locsut practical for how test is executed
</t>
  </si>
  <si>
    <r>
      <rPr>
        <rFont val="Arial"/>
        <strike/>
        <color theme="1"/>
      </rPr>
      <t>Run a small test on local for locust execution</t>
    </r>
    <r>
      <rPr>
        <rFont val="Arial"/>
        <color theme="1"/>
      </rPr>
      <t xml:space="preserve">
Write all Commands used for locust
--------------------------
</t>
    </r>
    <r>
      <rPr>
        <rFont val="Arial"/>
        <strike/>
        <color theme="1"/>
      </rPr>
      <t xml:space="preserve">Go through Modern Productivity Course
And make notes for the same
</t>
    </r>
    <r>
      <rPr>
        <rFont val="Arial"/>
        <color theme="1"/>
      </rPr>
      <t xml:space="preserve">
Ask Question on why we keep so many diferet tasks
and not sigle task running each API one by one.</t>
    </r>
  </si>
  <si>
    <t>Understand How pods memory can be tracked in terms of heap</t>
  </si>
  <si>
    <t>CoinDCX</t>
  </si>
  <si>
    <t>MS</t>
  </si>
  <si>
    <t>App Deploymenet of Defi Based System</t>
  </si>
  <si>
    <t>LCS</t>
  </si>
  <si>
    <t>Locust usage</t>
  </si>
  <si>
    <t>How Apps are deployed on ERP?</t>
  </si>
  <si>
    <t>Pipeline execution of Tests on github</t>
  </si>
  <si>
    <t>How to Debug erros for ERP on LCS?</t>
  </si>
  <si>
    <t>Aws Instances</t>
  </si>
  <si>
    <t>How to create dashboard on App Insights</t>
  </si>
  <si>
    <t>Git branches and merging</t>
  </si>
  <si>
    <t>How app insights logs work</t>
  </si>
  <si>
    <t>How to talk to anyone</t>
  </si>
  <si>
    <t>how to write KQL</t>
  </si>
  <si>
    <t>Modern Productivity</t>
  </si>
  <si>
    <t>What is Rebase vs Merge</t>
  </si>
  <si>
    <t>How DataDog Cost is Calculated</t>
  </si>
  <si>
    <t>Discussed with Sahil on JB not paid
Raised the same to Swetha also</t>
  </si>
  <si>
    <t>Raised Suggestion to Pratik on keeping water conatiner for hygine knief</t>
  </si>
  <si>
    <t>Checked with Ridhi on how to withdraw the Wallet Money of Zaggle</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</si>
</sst>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font>
    <font>
      <b/>
      <color theme="1"/>
      <name val="Arial"/>
      <scheme val="minor"/>
    </font>
    <font>
      <color theme="1"/>
      <name val="Arial"/>
    </font>
    <font>
      <color theme="1"/>
      <name val="Arial"/>
      <scheme val="minor"/>
    </font>
    <font>
      <u/>
      <color rgb="FF0000FF"/>
    </font>
    <font>
      <b/>
      <color rgb="FF0000FF"/>
      <name val="Arial"/>
      <scheme val="minor"/>
    </font>
  </fonts>
  <fills count="2">
    <fill>
      <patternFill patternType="none"/>
    </fill>
    <fill>
      <patternFill patternType="lightGray"/>
    </fill>
  </fills>
  <borders count="5">
    <border/>
    <border>
      <right style="thin">
        <color rgb="FF34A853"/>
      </right>
    </border>
    <border>
      <right style="thin">
        <color rgb="FF34A853"/>
      </right>
      <top style="thin">
        <color rgb="FF34A853"/>
      </top>
      <bottom style="thin">
        <color rgb="FF34A853"/>
      </bottom>
    </border>
    <border>
      <right style="thin">
        <color rgb="FF34A853"/>
      </right>
      <bottom style="thin">
        <color rgb="FF34A853"/>
      </bottom>
    </border>
    <border>
      <left style="thin">
        <color rgb="FF0000FF"/>
      </left>
      <right style="thin">
        <color rgb="FF0000FF"/>
      </right>
      <top style="thin">
        <color rgb="FF0000FF"/>
      </top>
      <bottom style="thin">
        <color rgb="FF0000FF"/>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1" fillId="0" fontId="1" numFmtId="14" xfId="0" applyAlignment="1" applyBorder="1" applyFont="1" applyNumberFormat="1">
      <alignment vertical="bottom"/>
    </xf>
    <xf borderId="2" fillId="0" fontId="1" numFmtId="0" xfId="0" applyAlignment="1" applyBorder="1" applyFont="1">
      <alignment vertical="bottom"/>
    </xf>
    <xf borderId="0" fillId="0" fontId="1" numFmtId="0" xfId="0" applyAlignment="1" applyFont="1">
      <alignment readingOrder="0" vertical="bottom"/>
    </xf>
    <xf borderId="0" fillId="0" fontId="2" numFmtId="0" xfId="0" applyAlignment="1" applyFont="1">
      <alignment readingOrder="0"/>
    </xf>
    <xf borderId="1" fillId="0" fontId="3" numFmtId="14" xfId="0" applyAlignment="1" applyBorder="1" applyFont="1" applyNumberFormat="1">
      <alignment vertical="bottom"/>
    </xf>
    <xf borderId="3" fillId="0" fontId="3" numFmtId="14" xfId="0" applyAlignment="1" applyBorder="1" applyFont="1" applyNumberFormat="1">
      <alignment horizontal="right" readingOrder="0" vertical="bottom"/>
    </xf>
    <xf borderId="0" fillId="0" fontId="4" numFmtId="0" xfId="0" applyAlignment="1" applyFont="1">
      <alignment readingOrder="0"/>
    </xf>
    <xf borderId="0" fillId="0" fontId="3" numFmtId="0" xfId="0" applyAlignment="1" applyFont="1">
      <alignment vertical="bottom"/>
    </xf>
    <xf borderId="0" fillId="0" fontId="4" numFmtId="14" xfId="0" applyAlignment="1" applyFont="1" applyNumberFormat="1">
      <alignment readingOrder="0"/>
    </xf>
    <xf borderId="0" fillId="0" fontId="5" numFmtId="0" xfId="0" applyAlignment="1" applyFont="1">
      <alignment readingOrder="0"/>
    </xf>
    <xf borderId="0" fillId="0" fontId="3" numFmtId="0" xfId="0" applyAlignment="1" applyFont="1">
      <alignment readingOrder="0" vertical="bottom"/>
    </xf>
    <xf borderId="0" fillId="0" fontId="4" numFmtId="0" xfId="0" applyFont="1"/>
    <xf borderId="0" fillId="0" fontId="4" numFmtId="0" xfId="0" applyAlignment="1" applyFont="1">
      <alignment horizontal="center" readingOrder="0"/>
    </xf>
    <xf borderId="0" fillId="0" fontId="4" numFmtId="0" xfId="0" applyAlignment="1" applyFont="1">
      <alignment horizontal="center"/>
    </xf>
    <xf borderId="0" fillId="0" fontId="4" numFmtId="19" xfId="0" applyAlignment="1" applyFont="1" applyNumberFormat="1">
      <alignment readingOrder="0"/>
    </xf>
    <xf borderId="4" fillId="0" fontId="1" numFmtId="14" xfId="0" applyAlignment="1" applyBorder="1" applyFont="1" applyNumberFormat="1">
      <alignment vertical="bottom"/>
    </xf>
    <xf borderId="4" fillId="0" fontId="1" numFmtId="0" xfId="0" applyAlignment="1" applyBorder="1" applyFont="1">
      <alignment vertical="bottom"/>
    </xf>
    <xf borderId="4" fillId="0" fontId="1" numFmtId="0" xfId="0" applyAlignment="1" applyBorder="1" applyFont="1">
      <alignment readingOrder="0" vertical="bottom"/>
    </xf>
    <xf borderId="4" fillId="0" fontId="2" numFmtId="0" xfId="0" applyAlignment="1" applyBorder="1" applyFont="1">
      <alignment readingOrder="0"/>
    </xf>
    <xf borderId="4" fillId="0" fontId="3" numFmtId="14" xfId="0" applyAlignment="1" applyBorder="1" applyFont="1" applyNumberFormat="1">
      <alignment vertical="bottom"/>
    </xf>
    <xf borderId="4" fillId="0" fontId="3" numFmtId="14" xfId="0" applyAlignment="1" applyBorder="1" applyFont="1" applyNumberFormat="1">
      <alignment horizontal="right" readingOrder="0" vertical="bottom"/>
    </xf>
    <xf borderId="4" fillId="0" fontId="4" numFmtId="0" xfId="0" applyAlignment="1" applyBorder="1" applyFont="1">
      <alignment readingOrder="0"/>
    </xf>
    <xf borderId="4" fillId="0" fontId="3" numFmtId="0" xfId="0" applyAlignment="1" applyBorder="1" applyFont="1">
      <alignment vertical="bottom"/>
    </xf>
    <xf borderId="4" fillId="0" fontId="4" numFmtId="0" xfId="0" applyBorder="1" applyFont="1"/>
    <xf borderId="4" fillId="0" fontId="4" numFmtId="14" xfId="0" applyAlignment="1" applyBorder="1" applyFont="1" applyNumberFormat="1">
      <alignment readingOrder="0"/>
    </xf>
    <xf borderId="3" fillId="0" fontId="3" numFmtId="14" xfId="0" applyAlignment="1" applyBorder="1" applyFont="1" applyNumberFormat="1">
      <alignment horizontal="right" vertical="bottom"/>
    </xf>
    <xf borderId="1" fillId="0" fontId="3" numFmtId="0" xfId="0" applyAlignment="1" applyBorder="1" applyFont="1">
      <alignment vertical="bottom"/>
    </xf>
    <xf borderId="0" fillId="0" fontId="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rpc.io/docs/guides/status-codes/"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ocs.google.com/document/d/1oui07o3_k3MSq2Vb_Gu8OMD3xtR1GogYkrAEVO9o58s/edit" TargetMode="External"/><Relationship Id="rId2" Type="http://schemas.openxmlformats.org/officeDocument/2006/relationships/hyperlink" Target="https://coindcx.atlassian.net/browse/P" TargetMode="External"/><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40.13"/>
    <col customWidth="1" min="4" max="5" width="40.0"/>
    <col customWidth="1" min="6" max="6" width="46.5"/>
    <col customWidth="1" min="7" max="7" width="34.63"/>
  </cols>
  <sheetData>
    <row r="1">
      <c r="A1" s="1" t="s">
        <v>0</v>
      </c>
      <c r="B1" s="2" t="s">
        <v>1</v>
      </c>
      <c r="C1" s="3" t="s">
        <v>2</v>
      </c>
      <c r="D1" s="3" t="s">
        <v>3</v>
      </c>
      <c r="E1" s="3" t="s">
        <v>4</v>
      </c>
      <c r="F1" s="4" t="s">
        <v>5</v>
      </c>
      <c r="G1" s="4" t="s">
        <v>6</v>
      </c>
    </row>
    <row r="2">
      <c r="A2" s="5" t="str">
        <f t="shared" ref="A2:A9" si="1">TEXT(B2, "dddd")</f>
        <v>Tuesday</v>
      </c>
      <c r="B2" s="6">
        <v>45475.0</v>
      </c>
      <c r="C2" s="7" t="s">
        <v>7</v>
      </c>
      <c r="D2" s="8"/>
      <c r="E2" s="8"/>
    </row>
    <row r="3">
      <c r="A3" s="5" t="str">
        <f t="shared" si="1"/>
        <v>Wednesday</v>
      </c>
      <c r="B3" s="6">
        <v>45476.0</v>
      </c>
      <c r="C3" s="7" t="s">
        <v>8</v>
      </c>
      <c r="D3" s="7" t="s">
        <v>9</v>
      </c>
      <c r="F3" s="7" t="s">
        <v>10</v>
      </c>
    </row>
    <row r="4">
      <c r="A4" s="5" t="str">
        <f t="shared" si="1"/>
        <v>Thursday</v>
      </c>
      <c r="B4" s="9">
        <v>45477.0</v>
      </c>
      <c r="C4" s="7" t="s">
        <v>11</v>
      </c>
      <c r="D4" s="7" t="s">
        <v>12</v>
      </c>
    </row>
    <row r="5">
      <c r="A5" s="5" t="str">
        <f t="shared" si="1"/>
        <v>Friday</v>
      </c>
      <c r="B5" s="9">
        <v>45478.0</v>
      </c>
      <c r="C5" s="7" t="s">
        <v>13</v>
      </c>
      <c r="D5" s="7" t="s">
        <v>14</v>
      </c>
    </row>
    <row r="6">
      <c r="A6" s="5" t="str">
        <f t="shared" si="1"/>
        <v>Monday</v>
      </c>
      <c r="B6" s="9">
        <v>45481.0</v>
      </c>
      <c r="C6" s="7" t="s">
        <v>15</v>
      </c>
      <c r="F6" s="7" t="s">
        <v>16</v>
      </c>
      <c r="G6" s="7" t="s">
        <v>17</v>
      </c>
    </row>
    <row r="7">
      <c r="A7" s="5" t="str">
        <f t="shared" si="1"/>
        <v>Tuesday</v>
      </c>
      <c r="B7" s="9">
        <v>45482.0</v>
      </c>
      <c r="C7" s="7" t="s">
        <v>18</v>
      </c>
      <c r="D7" s="10" t="s">
        <v>19</v>
      </c>
      <c r="E7" s="7" t="s">
        <v>20</v>
      </c>
      <c r="F7" s="7" t="s">
        <v>21</v>
      </c>
    </row>
    <row r="8">
      <c r="A8" s="5" t="str">
        <f t="shared" si="1"/>
        <v>Wednesday</v>
      </c>
      <c r="B8" s="9">
        <v>45483.0</v>
      </c>
      <c r="C8" s="7" t="s">
        <v>22</v>
      </c>
      <c r="F8" s="7" t="s">
        <v>23</v>
      </c>
    </row>
    <row r="9">
      <c r="A9" s="5" t="str">
        <f t="shared" si="1"/>
        <v>Thursday</v>
      </c>
      <c r="B9" s="9">
        <v>45484.0</v>
      </c>
      <c r="E9" s="7" t="s">
        <v>24</v>
      </c>
      <c r="F9" s="7" t="s">
        <v>25</v>
      </c>
      <c r="G9" s="7" t="s">
        <v>26</v>
      </c>
    </row>
  </sheetData>
  <hyperlinks>
    <hyperlink r:id="rId1" ref="D7"/>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53.75"/>
    <col customWidth="1" min="4" max="4" width="14.63"/>
  </cols>
  <sheetData>
    <row r="1">
      <c r="A1" s="1" t="s">
        <v>0</v>
      </c>
      <c r="B1" s="2" t="s">
        <v>1</v>
      </c>
      <c r="C1" s="3" t="s">
        <v>2</v>
      </c>
      <c r="D1" s="3" t="s">
        <v>4</v>
      </c>
    </row>
    <row r="2">
      <c r="A2" s="5" t="str">
        <f t="shared" ref="A2:A4" si="1">TEXT(B2, "dddd")</f>
        <v>Tuesday</v>
      </c>
      <c r="B2" s="6">
        <v>45475.0</v>
      </c>
      <c r="C2" s="7" t="s">
        <v>291</v>
      </c>
    </row>
    <row r="3">
      <c r="A3" s="5" t="str">
        <f t="shared" si="1"/>
        <v>Wednesday</v>
      </c>
      <c r="B3" s="9">
        <v>45476.0</v>
      </c>
      <c r="C3" s="7" t="s">
        <v>292</v>
      </c>
    </row>
    <row r="4">
      <c r="A4" s="5" t="str">
        <f t="shared" si="1"/>
        <v>Friday</v>
      </c>
      <c r="B4" s="9">
        <v>45478.0</v>
      </c>
      <c r="C4" s="7" t="s">
        <v>293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3" t="s">
        <v>2</v>
      </c>
      <c r="D1" s="3" t="s">
        <v>3</v>
      </c>
      <c r="E1" s="3" t="s">
        <v>4</v>
      </c>
    </row>
    <row r="2">
      <c r="A2" s="5" t="str">
        <f>TEXT(B2, "dddd")</f>
        <v>Thursday</v>
      </c>
      <c r="B2" s="6">
        <v>45484.0</v>
      </c>
      <c r="D2" s="11" t="s">
        <v>27</v>
      </c>
      <c r="E2" s="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7" t="s">
        <v>28</v>
      </c>
      <c r="B2" s="7" t="str">
        <f t="shared" ref="B2:B49" si="2">CONCATENATE("SELECT '",A2,"' AS ",A2,", count(*) AS row_count FROM ",A2," UNION ALL")</f>
        <v>SELECT 'wallets_000' AS wallets_000, count(*) AS row_count FROM wallets_000 UNION ALL</v>
      </c>
      <c r="H2" s="12" t="str">
        <f t="shared" ref="H2:I2" si="1">CONCATENATE("VACUUM FULL ",A2,";")</f>
        <v>VACUUM FULL wallets_000;</v>
      </c>
      <c r="I2" s="12" t="str">
        <f t="shared" si="1"/>
        <v>VACUUM FULL SELECT 'wallets_000' AS wallets_000, count(*) AS row_count FROM wallets_000 UNION ALL;</v>
      </c>
    </row>
    <row r="3">
      <c r="A3" s="7" t="s">
        <v>29</v>
      </c>
      <c r="B3" s="7" t="str">
        <f t="shared" si="2"/>
        <v>SELECT 'wallets_001' AS wallets_001, count(*) AS row_count FROM wallets_001 UNION ALL</v>
      </c>
      <c r="H3" s="12" t="str">
        <f t="shared" ref="H3:I3" si="3">CONCATENATE("VACUUM FULL ",A3,";")</f>
        <v>VACUUM FULL wallets_001;</v>
      </c>
      <c r="I3" s="12" t="str">
        <f t="shared" si="3"/>
        <v>VACUUM FULL SELECT 'wallets_001' AS wallets_001, count(*) AS row_count FROM wallets_001 UNION ALL;</v>
      </c>
    </row>
    <row r="4">
      <c r="A4" s="7" t="s">
        <v>30</v>
      </c>
      <c r="B4" s="7" t="str">
        <f t="shared" si="2"/>
        <v>SELECT 'wallets_002' AS wallets_002, count(*) AS row_count FROM wallets_002 UNION ALL</v>
      </c>
      <c r="H4" s="12" t="str">
        <f t="shared" ref="H4:I4" si="4">CONCATENATE("VACUUM FULL ",A4,";")</f>
        <v>VACUUM FULL wallets_002;</v>
      </c>
      <c r="I4" s="12" t="str">
        <f t="shared" si="4"/>
        <v>VACUUM FULL SELECT 'wallets_002' AS wallets_002, count(*) AS row_count FROM wallets_002 UNION ALL;</v>
      </c>
    </row>
    <row r="5">
      <c r="A5" s="7" t="s">
        <v>31</v>
      </c>
      <c r="B5" s="7" t="str">
        <f t="shared" si="2"/>
        <v>SELECT 'wallets_003' AS wallets_003, count(*) AS row_count FROM wallets_003 UNION ALL</v>
      </c>
      <c r="H5" s="12" t="str">
        <f t="shared" ref="H5:I5" si="5">CONCATENATE("VACUUM FULL ",A5,";")</f>
        <v>VACUUM FULL wallets_003;</v>
      </c>
      <c r="I5" s="12" t="str">
        <f t="shared" si="5"/>
        <v>VACUUM FULL SELECT 'wallets_003' AS wallets_003, count(*) AS row_count FROM wallets_003 UNION ALL;</v>
      </c>
    </row>
    <row r="6">
      <c r="A6" s="7" t="s">
        <v>32</v>
      </c>
      <c r="B6" s="7" t="str">
        <f t="shared" si="2"/>
        <v>SELECT 'wallets_004' AS wallets_004, count(*) AS row_count FROM wallets_004 UNION ALL</v>
      </c>
      <c r="H6" s="12" t="str">
        <f t="shared" ref="H6:I6" si="6">CONCATENATE("VACUUM FULL ",A6,";")</f>
        <v>VACUUM FULL wallets_004;</v>
      </c>
      <c r="I6" s="12" t="str">
        <f t="shared" si="6"/>
        <v>VACUUM FULL SELECT 'wallets_004' AS wallets_004, count(*) AS row_count FROM wallets_004 UNION ALL;</v>
      </c>
    </row>
    <row r="7">
      <c r="A7" s="7" t="s">
        <v>33</v>
      </c>
      <c r="B7" s="7" t="str">
        <f t="shared" si="2"/>
        <v>SELECT 'wallets_005' AS wallets_005, count(*) AS row_count FROM wallets_005 UNION ALL</v>
      </c>
      <c r="H7" s="12" t="str">
        <f t="shared" ref="H7:I7" si="7">CONCATENATE("VACUUM FULL ",A7,";")</f>
        <v>VACUUM FULL wallets_005;</v>
      </c>
      <c r="I7" s="12" t="str">
        <f t="shared" si="7"/>
        <v>VACUUM FULL SELECT 'wallets_005' AS wallets_005, count(*) AS row_count FROM wallets_005 UNION ALL;</v>
      </c>
    </row>
    <row r="8">
      <c r="A8" s="7" t="s">
        <v>34</v>
      </c>
      <c r="B8" s="7" t="str">
        <f t="shared" si="2"/>
        <v>SELECT 'wallets_006' AS wallets_006, count(*) AS row_count FROM wallets_006 UNION ALL</v>
      </c>
      <c r="H8" s="12" t="str">
        <f t="shared" ref="H8:I8" si="8">CONCATENATE("VACUUM FULL ",A8,";")</f>
        <v>VACUUM FULL wallets_006;</v>
      </c>
      <c r="I8" s="12" t="str">
        <f t="shared" si="8"/>
        <v>VACUUM FULL SELECT 'wallets_006' AS wallets_006, count(*) AS row_count FROM wallets_006 UNION ALL;</v>
      </c>
    </row>
    <row r="9">
      <c r="A9" s="7" t="s">
        <v>35</v>
      </c>
      <c r="B9" s="7" t="str">
        <f t="shared" si="2"/>
        <v>SELECT 'wallets_007' AS wallets_007, count(*) AS row_count FROM wallets_007 UNION ALL</v>
      </c>
      <c r="H9" s="12" t="str">
        <f t="shared" ref="H9:I9" si="9">CONCATENATE("VACUUM FULL ",A9,";")</f>
        <v>VACUUM FULL wallets_007;</v>
      </c>
      <c r="I9" s="12" t="str">
        <f t="shared" si="9"/>
        <v>VACUUM FULL SELECT 'wallets_007' AS wallets_007, count(*) AS row_count FROM wallets_007 UNION ALL;</v>
      </c>
    </row>
    <row r="10">
      <c r="A10" s="7" t="s">
        <v>36</v>
      </c>
      <c r="B10" s="7" t="str">
        <f t="shared" si="2"/>
        <v>SELECT 'wallets_008' AS wallets_008, count(*) AS row_count FROM wallets_008 UNION ALL</v>
      </c>
      <c r="H10" s="12" t="str">
        <f t="shared" ref="H10:I10" si="10">CONCATENATE("VACUUM FULL ",A10,";")</f>
        <v>VACUUM FULL wallets_008;</v>
      </c>
      <c r="I10" s="12" t="str">
        <f t="shared" si="10"/>
        <v>VACUUM FULL SELECT 'wallets_008' AS wallets_008, count(*) AS row_count FROM wallets_008 UNION ALL;</v>
      </c>
    </row>
    <row r="11">
      <c r="A11" s="7" t="s">
        <v>37</v>
      </c>
      <c r="B11" s="7" t="str">
        <f t="shared" si="2"/>
        <v>SELECT 'wallets_009' AS wallets_009, count(*) AS row_count FROM wallets_009 UNION ALL</v>
      </c>
      <c r="H11" s="12" t="str">
        <f t="shared" ref="H11:I11" si="11">CONCATENATE("VACUUM FULL ",A11,";")</f>
        <v>VACUUM FULL wallets_009;</v>
      </c>
      <c r="I11" s="12" t="str">
        <f t="shared" si="11"/>
        <v>VACUUM FULL SELECT 'wallets_009' AS wallets_009, count(*) AS row_count FROM wallets_009 UNION ALL;</v>
      </c>
    </row>
    <row r="12">
      <c r="A12" s="7" t="s">
        <v>38</v>
      </c>
      <c r="B12" s="7" t="str">
        <f t="shared" si="2"/>
        <v>SELECT 'wallets_010' AS wallets_010, count(*) AS row_count FROM wallets_010 UNION ALL</v>
      </c>
      <c r="H12" s="12" t="str">
        <f t="shared" ref="H12:I12" si="12">CONCATENATE("VACUUM FULL ",A12,";")</f>
        <v>VACUUM FULL wallets_010;</v>
      </c>
      <c r="I12" s="12" t="str">
        <f t="shared" si="12"/>
        <v>VACUUM FULL SELECT 'wallets_010' AS wallets_010, count(*) AS row_count FROM wallets_010 UNION ALL;</v>
      </c>
    </row>
    <row r="13">
      <c r="A13" s="7" t="s">
        <v>39</v>
      </c>
      <c r="B13" s="7" t="str">
        <f t="shared" si="2"/>
        <v>SELECT 'wallets_011' AS wallets_011, count(*) AS row_count FROM wallets_011 UNION ALL</v>
      </c>
      <c r="H13" s="12" t="str">
        <f t="shared" ref="H13:I13" si="13">CONCATENATE("VACUUM FULL ",A13,";")</f>
        <v>VACUUM FULL wallets_011;</v>
      </c>
      <c r="I13" s="12" t="str">
        <f t="shared" si="13"/>
        <v>VACUUM FULL SELECT 'wallets_011' AS wallets_011, count(*) AS row_count FROM wallets_011 UNION ALL;</v>
      </c>
    </row>
    <row r="14">
      <c r="A14" s="7" t="s">
        <v>40</v>
      </c>
      <c r="B14" s="7" t="str">
        <f t="shared" si="2"/>
        <v>SELECT 'wallets_012' AS wallets_012, count(*) AS row_count FROM wallets_012 UNION ALL</v>
      </c>
      <c r="H14" s="12" t="str">
        <f t="shared" ref="H14:I14" si="14">CONCATENATE("VACUUM FULL ",A14,";")</f>
        <v>VACUUM FULL wallets_012;</v>
      </c>
      <c r="I14" s="12" t="str">
        <f t="shared" si="14"/>
        <v>VACUUM FULL SELECT 'wallets_012' AS wallets_012, count(*) AS row_count FROM wallets_012 UNION ALL;</v>
      </c>
    </row>
    <row r="15">
      <c r="A15" s="7" t="s">
        <v>41</v>
      </c>
      <c r="B15" s="7" t="str">
        <f t="shared" si="2"/>
        <v>SELECT 'wallets_013' AS wallets_013, count(*) AS row_count FROM wallets_013 UNION ALL</v>
      </c>
      <c r="H15" s="12" t="str">
        <f t="shared" ref="H15:I15" si="15">CONCATENATE("VACUUM FULL ",A15,";")</f>
        <v>VACUUM FULL wallets_013;</v>
      </c>
      <c r="I15" s="12" t="str">
        <f t="shared" si="15"/>
        <v>VACUUM FULL SELECT 'wallets_013' AS wallets_013, count(*) AS row_count FROM wallets_013 UNION ALL;</v>
      </c>
    </row>
    <row r="16">
      <c r="A16" s="7" t="s">
        <v>42</v>
      </c>
      <c r="B16" s="7" t="str">
        <f t="shared" si="2"/>
        <v>SELECT 'wallets_014' AS wallets_014, count(*) AS row_count FROM wallets_014 UNION ALL</v>
      </c>
      <c r="H16" s="12" t="str">
        <f t="shared" ref="H16:I16" si="16">CONCATENATE("VACUUM FULL ",A16,";")</f>
        <v>VACUUM FULL wallets_014;</v>
      </c>
      <c r="I16" s="12" t="str">
        <f t="shared" si="16"/>
        <v>VACUUM FULL SELECT 'wallets_014' AS wallets_014, count(*) AS row_count FROM wallets_014 UNION ALL;</v>
      </c>
    </row>
    <row r="17">
      <c r="A17" s="7" t="s">
        <v>43</v>
      </c>
      <c r="B17" s="7" t="str">
        <f t="shared" si="2"/>
        <v>SELECT 'wallets_015' AS wallets_015, count(*) AS row_count FROM wallets_015 UNION ALL</v>
      </c>
      <c r="H17" s="12" t="str">
        <f t="shared" ref="H17:I17" si="17">CONCATENATE("VACUUM FULL ",A17,";")</f>
        <v>VACUUM FULL wallets_015;</v>
      </c>
      <c r="I17" s="12" t="str">
        <f t="shared" si="17"/>
        <v>VACUUM FULL SELECT 'wallets_015' AS wallets_015, count(*) AS row_count FROM wallets_015 UNION ALL;</v>
      </c>
    </row>
    <row r="18">
      <c r="A18" s="7" t="s">
        <v>44</v>
      </c>
      <c r="B18" s="7" t="str">
        <f t="shared" si="2"/>
        <v>SELECT 'wallet_transactions_000' AS wallet_transactions_000, count(*) AS row_count FROM wallet_transactions_000 UNION ALL</v>
      </c>
      <c r="H18" s="12" t="str">
        <f t="shared" ref="H18:I18" si="18">CONCATENATE("VACUUM FULL ",A18,";")</f>
        <v>VACUUM FULL wallet_transactions_000;</v>
      </c>
      <c r="I18" s="12" t="str">
        <f t="shared" si="18"/>
        <v>VACUUM FULL SELECT 'wallet_transactions_000' AS wallet_transactions_000, count(*) AS row_count FROM wallet_transactions_000 UNION ALL;</v>
      </c>
    </row>
    <row r="19">
      <c r="A19" s="7" t="s">
        <v>45</v>
      </c>
      <c r="B19" s="7" t="str">
        <f t="shared" si="2"/>
        <v>SELECT 'wallet_transactions_001' AS wallet_transactions_001, count(*) AS row_count FROM wallet_transactions_001 UNION ALL</v>
      </c>
      <c r="H19" s="12" t="str">
        <f t="shared" ref="H19:I19" si="19">CONCATENATE("VACUUM FULL ",A19,";")</f>
        <v>VACUUM FULL wallet_transactions_001;</v>
      </c>
      <c r="I19" s="12" t="str">
        <f t="shared" si="19"/>
        <v>VACUUM FULL SELECT 'wallet_transactions_001' AS wallet_transactions_001, count(*) AS row_count FROM wallet_transactions_001 UNION ALL;</v>
      </c>
    </row>
    <row r="20">
      <c r="A20" s="7" t="s">
        <v>46</v>
      </c>
      <c r="B20" s="7" t="str">
        <f t="shared" si="2"/>
        <v>SELECT 'wallet_transactions_002' AS wallet_transactions_002, count(*) AS row_count FROM wallet_transactions_002 UNION ALL</v>
      </c>
      <c r="H20" s="12" t="str">
        <f t="shared" ref="H20:I20" si="20">CONCATENATE("VACUUM FULL ",A20,";")</f>
        <v>VACUUM FULL wallet_transactions_002;</v>
      </c>
      <c r="I20" s="12" t="str">
        <f t="shared" si="20"/>
        <v>VACUUM FULL SELECT 'wallet_transactions_002' AS wallet_transactions_002, count(*) AS row_count FROM wallet_transactions_002 UNION ALL;</v>
      </c>
    </row>
    <row r="21">
      <c r="A21" s="7" t="s">
        <v>47</v>
      </c>
      <c r="B21" s="7" t="str">
        <f t="shared" si="2"/>
        <v>SELECT 'wallet_transactions_003' AS wallet_transactions_003, count(*) AS row_count FROM wallet_transactions_003 UNION ALL</v>
      </c>
      <c r="H21" s="12" t="str">
        <f t="shared" ref="H21:I21" si="21">CONCATENATE("VACUUM FULL ",A21,";")</f>
        <v>VACUUM FULL wallet_transactions_003;</v>
      </c>
      <c r="I21" s="12" t="str">
        <f t="shared" si="21"/>
        <v>VACUUM FULL SELECT 'wallet_transactions_003' AS wallet_transactions_003, count(*) AS row_count FROM wallet_transactions_003 UNION ALL;</v>
      </c>
    </row>
    <row r="22">
      <c r="A22" s="7" t="s">
        <v>48</v>
      </c>
      <c r="B22" s="7" t="str">
        <f t="shared" si="2"/>
        <v>SELECT 'wallet_transactions_004' AS wallet_transactions_004, count(*) AS row_count FROM wallet_transactions_004 UNION ALL</v>
      </c>
      <c r="H22" s="12" t="str">
        <f t="shared" ref="H22:I22" si="22">CONCATENATE("VACUUM FULL ",A22,";")</f>
        <v>VACUUM FULL wallet_transactions_004;</v>
      </c>
      <c r="I22" s="12" t="str">
        <f t="shared" si="22"/>
        <v>VACUUM FULL SELECT 'wallet_transactions_004' AS wallet_transactions_004, count(*) AS row_count FROM wallet_transactions_004 UNION ALL;</v>
      </c>
    </row>
    <row r="23">
      <c r="A23" s="7" t="s">
        <v>49</v>
      </c>
      <c r="B23" s="7" t="str">
        <f t="shared" si="2"/>
        <v>SELECT 'wallet_transactions_005' AS wallet_transactions_005, count(*) AS row_count FROM wallet_transactions_005 UNION ALL</v>
      </c>
      <c r="H23" s="12" t="str">
        <f t="shared" ref="H23:I23" si="23">CONCATENATE("VACUUM FULL ",A23,";")</f>
        <v>VACUUM FULL wallet_transactions_005;</v>
      </c>
      <c r="I23" s="12" t="str">
        <f t="shared" si="23"/>
        <v>VACUUM FULL SELECT 'wallet_transactions_005' AS wallet_transactions_005, count(*) AS row_count FROM wallet_transactions_005 UNION ALL;</v>
      </c>
    </row>
    <row r="24">
      <c r="A24" s="7" t="s">
        <v>50</v>
      </c>
      <c r="B24" s="7" t="str">
        <f t="shared" si="2"/>
        <v>SELECT 'wallet_transactions_006' AS wallet_transactions_006, count(*) AS row_count FROM wallet_transactions_006 UNION ALL</v>
      </c>
      <c r="H24" s="12" t="str">
        <f t="shared" ref="H24:I24" si="24">CONCATENATE("VACUUM FULL ",A24,";")</f>
        <v>VACUUM FULL wallet_transactions_006;</v>
      </c>
      <c r="I24" s="12" t="str">
        <f t="shared" si="24"/>
        <v>VACUUM FULL SELECT 'wallet_transactions_006' AS wallet_transactions_006, count(*) AS row_count FROM wallet_transactions_006 UNION ALL;</v>
      </c>
    </row>
    <row r="25">
      <c r="A25" s="7" t="s">
        <v>51</v>
      </c>
      <c r="B25" s="7" t="str">
        <f t="shared" si="2"/>
        <v>SELECT 'wallet_transactions_007' AS wallet_transactions_007, count(*) AS row_count FROM wallet_transactions_007 UNION ALL</v>
      </c>
      <c r="H25" s="12" t="str">
        <f t="shared" ref="H25:I25" si="25">CONCATENATE("VACUUM FULL ",A25,";")</f>
        <v>VACUUM FULL wallet_transactions_007;</v>
      </c>
      <c r="I25" s="12" t="str">
        <f t="shared" si="25"/>
        <v>VACUUM FULL SELECT 'wallet_transactions_007' AS wallet_transactions_007, count(*) AS row_count FROM wallet_transactions_007 UNION ALL;</v>
      </c>
    </row>
    <row r="26">
      <c r="A26" s="7" t="s">
        <v>52</v>
      </c>
      <c r="B26" s="7" t="str">
        <f t="shared" si="2"/>
        <v>SELECT 'wallet_transactions_008' AS wallet_transactions_008, count(*) AS row_count FROM wallet_transactions_008 UNION ALL</v>
      </c>
      <c r="H26" s="12" t="str">
        <f t="shared" ref="H26:I26" si="26">CONCATENATE("VACUUM FULL ",A26,";")</f>
        <v>VACUUM FULL wallet_transactions_008;</v>
      </c>
      <c r="I26" s="12" t="str">
        <f t="shared" si="26"/>
        <v>VACUUM FULL SELECT 'wallet_transactions_008' AS wallet_transactions_008, count(*) AS row_count FROM wallet_transactions_008 UNION ALL;</v>
      </c>
    </row>
    <row r="27">
      <c r="A27" s="7" t="s">
        <v>53</v>
      </c>
      <c r="B27" s="7" t="str">
        <f t="shared" si="2"/>
        <v>SELECT 'wallet_transactions_009' AS wallet_transactions_009, count(*) AS row_count FROM wallet_transactions_009 UNION ALL</v>
      </c>
      <c r="H27" s="12" t="str">
        <f t="shared" ref="H27:I27" si="27">CONCATENATE("VACUUM FULL ",A27,";")</f>
        <v>VACUUM FULL wallet_transactions_009;</v>
      </c>
      <c r="I27" s="12" t="str">
        <f t="shared" si="27"/>
        <v>VACUUM FULL SELECT 'wallet_transactions_009' AS wallet_transactions_009, count(*) AS row_count FROM wallet_transactions_009 UNION ALL;</v>
      </c>
    </row>
    <row r="28">
      <c r="A28" s="7" t="s">
        <v>54</v>
      </c>
      <c r="B28" s="7" t="str">
        <f t="shared" si="2"/>
        <v>SELECT 'wallet_transactions_010' AS wallet_transactions_010, count(*) AS row_count FROM wallet_transactions_010 UNION ALL</v>
      </c>
      <c r="H28" s="12" t="str">
        <f t="shared" ref="H28:I28" si="28">CONCATENATE("VACUUM FULL ",A28,";")</f>
        <v>VACUUM FULL wallet_transactions_010;</v>
      </c>
      <c r="I28" s="12" t="str">
        <f t="shared" si="28"/>
        <v>VACUUM FULL SELECT 'wallet_transactions_010' AS wallet_transactions_010, count(*) AS row_count FROM wallet_transactions_010 UNION ALL;</v>
      </c>
    </row>
    <row r="29">
      <c r="A29" s="7" t="s">
        <v>55</v>
      </c>
      <c r="B29" s="7" t="str">
        <f t="shared" si="2"/>
        <v>SELECT 'wallet_transactions_011' AS wallet_transactions_011, count(*) AS row_count FROM wallet_transactions_011 UNION ALL</v>
      </c>
      <c r="H29" s="12" t="str">
        <f t="shared" ref="H29:I29" si="29">CONCATENATE("VACUUM FULL ",A29,";")</f>
        <v>VACUUM FULL wallet_transactions_011;</v>
      </c>
      <c r="I29" s="12" t="str">
        <f t="shared" si="29"/>
        <v>VACUUM FULL SELECT 'wallet_transactions_011' AS wallet_transactions_011, count(*) AS row_count FROM wallet_transactions_011 UNION ALL;</v>
      </c>
    </row>
    <row r="30">
      <c r="A30" s="7" t="s">
        <v>56</v>
      </c>
      <c r="B30" s="7" t="str">
        <f t="shared" si="2"/>
        <v>SELECT 'wallet_transactions_012' AS wallet_transactions_012, count(*) AS row_count FROM wallet_transactions_012 UNION ALL</v>
      </c>
      <c r="H30" s="12" t="str">
        <f t="shared" ref="H30:I30" si="30">CONCATENATE("VACUUM FULL ",A30,";")</f>
        <v>VACUUM FULL wallet_transactions_012;</v>
      </c>
      <c r="I30" s="12" t="str">
        <f t="shared" si="30"/>
        <v>VACUUM FULL SELECT 'wallet_transactions_012' AS wallet_transactions_012, count(*) AS row_count FROM wallet_transactions_012 UNION ALL;</v>
      </c>
    </row>
    <row r="31">
      <c r="A31" s="7" t="s">
        <v>57</v>
      </c>
      <c r="B31" s="7" t="str">
        <f t="shared" si="2"/>
        <v>SELECT 'wallet_transactions_013' AS wallet_transactions_013, count(*) AS row_count FROM wallet_transactions_013 UNION ALL</v>
      </c>
      <c r="H31" s="12" t="str">
        <f t="shared" ref="H31:I31" si="31">CONCATENATE("VACUUM FULL ",A31,";")</f>
        <v>VACUUM FULL wallet_transactions_013;</v>
      </c>
      <c r="I31" s="12" t="str">
        <f t="shared" si="31"/>
        <v>VACUUM FULL SELECT 'wallet_transactions_013' AS wallet_transactions_013, count(*) AS row_count FROM wallet_transactions_013 UNION ALL;</v>
      </c>
    </row>
    <row r="32">
      <c r="A32" s="7" t="s">
        <v>58</v>
      </c>
      <c r="B32" s="7" t="str">
        <f t="shared" si="2"/>
        <v>SELECT 'wallet_transactions_014' AS wallet_transactions_014, count(*) AS row_count FROM wallet_transactions_014 UNION ALL</v>
      </c>
      <c r="H32" s="12" t="str">
        <f t="shared" ref="H32:I32" si="32">CONCATENATE("VACUUM FULL ",A32,";")</f>
        <v>VACUUM FULL wallet_transactions_014;</v>
      </c>
      <c r="I32" s="12" t="str">
        <f t="shared" si="32"/>
        <v>VACUUM FULL SELECT 'wallet_transactions_014' AS wallet_transactions_014, count(*) AS row_count FROM wallet_transactions_014 UNION ALL;</v>
      </c>
    </row>
    <row r="33">
      <c r="A33" s="7" t="s">
        <v>59</v>
      </c>
      <c r="B33" s="7" t="str">
        <f t="shared" si="2"/>
        <v>SELECT 'wallet_transactions_015' AS wallet_transactions_015, count(*) AS row_count FROM wallet_transactions_015 UNION ALL</v>
      </c>
      <c r="H33" s="12" t="str">
        <f t="shared" ref="H33:I33" si="33">CONCATENATE("VACUUM FULL ",A33,";")</f>
        <v>VACUUM FULL wallet_transactions_015;</v>
      </c>
      <c r="I33" s="12" t="str">
        <f t="shared" si="33"/>
        <v>VACUUM FULL SELECT 'wallet_transactions_015' AS wallet_transactions_015, count(*) AS row_count FROM wallet_transactions_015 UNION ALL;</v>
      </c>
    </row>
    <row r="34">
      <c r="A34" s="7" t="s">
        <v>60</v>
      </c>
      <c r="B34" s="7" t="str">
        <f t="shared" si="2"/>
        <v>SELECT 'wallet_locked_balance_000' AS wallet_locked_balance_000, count(*) AS row_count FROM wallet_locked_balance_000 UNION ALL</v>
      </c>
      <c r="H34" s="12" t="str">
        <f t="shared" ref="H34:I34" si="34">CONCATENATE("VACUUM FULL ",A34,";")</f>
        <v>VACUUM FULL wallet_locked_balance_000;</v>
      </c>
      <c r="I34" s="12" t="str">
        <f t="shared" si="34"/>
        <v>VACUUM FULL SELECT 'wallet_locked_balance_000' AS wallet_locked_balance_000, count(*) AS row_count FROM wallet_locked_balance_000 UNION ALL;</v>
      </c>
    </row>
    <row r="35">
      <c r="A35" s="7" t="s">
        <v>61</v>
      </c>
      <c r="B35" s="7" t="str">
        <f t="shared" si="2"/>
        <v>SELECT 'wallet_locked_balance_001' AS wallet_locked_balance_001, count(*) AS row_count FROM wallet_locked_balance_001 UNION ALL</v>
      </c>
      <c r="H35" s="12" t="str">
        <f t="shared" ref="H35:I35" si="35">CONCATENATE("VACUUM FULL ",A35,";")</f>
        <v>VACUUM FULL wallet_locked_balance_001;</v>
      </c>
      <c r="I35" s="12" t="str">
        <f t="shared" si="35"/>
        <v>VACUUM FULL SELECT 'wallet_locked_balance_001' AS wallet_locked_balance_001, count(*) AS row_count FROM wallet_locked_balance_001 UNION ALL;</v>
      </c>
    </row>
    <row r="36">
      <c r="A36" s="7" t="s">
        <v>62</v>
      </c>
      <c r="B36" s="7" t="str">
        <f t="shared" si="2"/>
        <v>SELECT 'wallet_locked_balance_002' AS wallet_locked_balance_002, count(*) AS row_count FROM wallet_locked_balance_002 UNION ALL</v>
      </c>
      <c r="H36" s="12" t="str">
        <f t="shared" ref="H36:I36" si="36">CONCATENATE("VACUUM FULL ",A36,";")</f>
        <v>VACUUM FULL wallet_locked_balance_002;</v>
      </c>
      <c r="I36" s="12" t="str">
        <f t="shared" si="36"/>
        <v>VACUUM FULL SELECT 'wallet_locked_balance_002' AS wallet_locked_balance_002, count(*) AS row_count FROM wallet_locked_balance_002 UNION ALL;</v>
      </c>
    </row>
    <row r="37">
      <c r="A37" s="7" t="s">
        <v>63</v>
      </c>
      <c r="B37" s="7" t="str">
        <f t="shared" si="2"/>
        <v>SELECT 'wallet_locked_balance_003' AS wallet_locked_balance_003, count(*) AS row_count FROM wallet_locked_balance_003 UNION ALL</v>
      </c>
      <c r="H37" s="12" t="str">
        <f t="shared" ref="H37:I37" si="37">CONCATENATE("VACUUM FULL ",A37,";")</f>
        <v>VACUUM FULL wallet_locked_balance_003;</v>
      </c>
      <c r="I37" s="12" t="str">
        <f t="shared" si="37"/>
        <v>VACUUM FULL SELECT 'wallet_locked_balance_003' AS wallet_locked_balance_003, count(*) AS row_count FROM wallet_locked_balance_003 UNION ALL;</v>
      </c>
    </row>
    <row r="38">
      <c r="A38" s="7" t="s">
        <v>64</v>
      </c>
      <c r="B38" s="7" t="str">
        <f t="shared" si="2"/>
        <v>SELECT 'wallet_locked_balance_004' AS wallet_locked_balance_004, count(*) AS row_count FROM wallet_locked_balance_004 UNION ALL</v>
      </c>
      <c r="H38" s="12" t="str">
        <f t="shared" ref="H38:I38" si="38">CONCATENATE("VACUUM FULL ",A38,";")</f>
        <v>VACUUM FULL wallet_locked_balance_004;</v>
      </c>
      <c r="I38" s="12" t="str">
        <f t="shared" si="38"/>
        <v>VACUUM FULL SELECT 'wallet_locked_balance_004' AS wallet_locked_balance_004, count(*) AS row_count FROM wallet_locked_balance_004 UNION ALL;</v>
      </c>
    </row>
    <row r="39">
      <c r="A39" s="7" t="s">
        <v>65</v>
      </c>
      <c r="B39" s="7" t="str">
        <f t="shared" si="2"/>
        <v>SELECT 'wallet_locked_balance_005' AS wallet_locked_balance_005, count(*) AS row_count FROM wallet_locked_balance_005 UNION ALL</v>
      </c>
      <c r="H39" s="12" t="str">
        <f t="shared" ref="H39:I39" si="39">CONCATENATE("VACUUM FULL ",A39,";")</f>
        <v>VACUUM FULL wallet_locked_balance_005;</v>
      </c>
      <c r="I39" s="12" t="str">
        <f t="shared" si="39"/>
        <v>VACUUM FULL SELECT 'wallet_locked_balance_005' AS wallet_locked_balance_005, count(*) AS row_count FROM wallet_locked_balance_005 UNION ALL;</v>
      </c>
    </row>
    <row r="40">
      <c r="A40" s="7" t="s">
        <v>66</v>
      </c>
      <c r="B40" s="7" t="str">
        <f t="shared" si="2"/>
        <v>SELECT 'wallet_locked_balance_006' AS wallet_locked_balance_006, count(*) AS row_count FROM wallet_locked_balance_006 UNION ALL</v>
      </c>
      <c r="H40" s="12" t="str">
        <f t="shared" ref="H40:I40" si="40">CONCATENATE("VACUUM FULL ",A40,";")</f>
        <v>VACUUM FULL wallet_locked_balance_006;</v>
      </c>
      <c r="I40" s="12" t="str">
        <f t="shared" si="40"/>
        <v>VACUUM FULL SELECT 'wallet_locked_balance_006' AS wallet_locked_balance_006, count(*) AS row_count FROM wallet_locked_balance_006 UNION ALL;</v>
      </c>
    </row>
    <row r="41">
      <c r="A41" s="7" t="s">
        <v>67</v>
      </c>
      <c r="B41" s="7" t="str">
        <f t="shared" si="2"/>
        <v>SELECT 'wallet_locked_balance_007' AS wallet_locked_balance_007, count(*) AS row_count FROM wallet_locked_balance_007 UNION ALL</v>
      </c>
      <c r="H41" s="12" t="str">
        <f t="shared" ref="H41:I41" si="41">CONCATENATE("VACUUM FULL ",A41,";")</f>
        <v>VACUUM FULL wallet_locked_balance_007;</v>
      </c>
      <c r="I41" s="12" t="str">
        <f t="shared" si="41"/>
        <v>VACUUM FULL SELECT 'wallet_locked_balance_007' AS wallet_locked_balance_007, count(*) AS row_count FROM wallet_locked_balance_007 UNION ALL;</v>
      </c>
    </row>
    <row r="42">
      <c r="A42" s="7" t="s">
        <v>68</v>
      </c>
      <c r="B42" s="7" t="str">
        <f t="shared" si="2"/>
        <v>SELECT 'wallet_locked_balance_008' AS wallet_locked_balance_008, count(*) AS row_count FROM wallet_locked_balance_008 UNION ALL</v>
      </c>
      <c r="H42" s="12" t="str">
        <f t="shared" ref="H42:I42" si="42">CONCATENATE("VACUUM FULL ",A42,";")</f>
        <v>VACUUM FULL wallet_locked_balance_008;</v>
      </c>
      <c r="I42" s="12" t="str">
        <f t="shared" si="42"/>
        <v>VACUUM FULL SELECT 'wallet_locked_balance_008' AS wallet_locked_balance_008, count(*) AS row_count FROM wallet_locked_balance_008 UNION ALL;</v>
      </c>
    </row>
    <row r="43">
      <c r="A43" s="7" t="s">
        <v>69</v>
      </c>
      <c r="B43" s="7" t="str">
        <f t="shared" si="2"/>
        <v>SELECT 'wallet_locked_balance_009' AS wallet_locked_balance_009, count(*) AS row_count FROM wallet_locked_balance_009 UNION ALL</v>
      </c>
      <c r="H43" s="12" t="str">
        <f t="shared" ref="H43:I43" si="43">CONCATENATE("VACUUM FULL ",A43,";")</f>
        <v>VACUUM FULL wallet_locked_balance_009;</v>
      </c>
      <c r="I43" s="12" t="str">
        <f t="shared" si="43"/>
        <v>VACUUM FULL SELECT 'wallet_locked_balance_009' AS wallet_locked_balance_009, count(*) AS row_count FROM wallet_locked_balance_009 UNION ALL;</v>
      </c>
    </row>
    <row r="44">
      <c r="A44" s="7" t="s">
        <v>70</v>
      </c>
      <c r="B44" s="7" t="str">
        <f t="shared" si="2"/>
        <v>SELECT 'wallet_locked_balance_010' AS wallet_locked_balance_010, count(*) AS row_count FROM wallet_locked_balance_010 UNION ALL</v>
      </c>
      <c r="H44" s="12" t="str">
        <f t="shared" ref="H44:I44" si="44">CONCATENATE("VACUUM FULL ",A44,";")</f>
        <v>VACUUM FULL wallet_locked_balance_010;</v>
      </c>
      <c r="I44" s="12" t="str">
        <f t="shared" si="44"/>
        <v>VACUUM FULL SELECT 'wallet_locked_balance_010' AS wallet_locked_balance_010, count(*) AS row_count FROM wallet_locked_balance_010 UNION ALL;</v>
      </c>
    </row>
    <row r="45">
      <c r="A45" s="7" t="s">
        <v>71</v>
      </c>
      <c r="B45" s="7" t="str">
        <f t="shared" si="2"/>
        <v>SELECT 'wallet_locked_balance_011' AS wallet_locked_balance_011, count(*) AS row_count FROM wallet_locked_balance_011 UNION ALL</v>
      </c>
      <c r="H45" s="12" t="str">
        <f t="shared" ref="H45:I45" si="45">CONCATENATE("VACUUM FULL ",A45,";")</f>
        <v>VACUUM FULL wallet_locked_balance_011;</v>
      </c>
      <c r="I45" s="12" t="str">
        <f t="shared" si="45"/>
        <v>VACUUM FULL SELECT 'wallet_locked_balance_011' AS wallet_locked_balance_011, count(*) AS row_count FROM wallet_locked_balance_011 UNION ALL;</v>
      </c>
    </row>
    <row r="46">
      <c r="A46" s="7" t="s">
        <v>72</v>
      </c>
      <c r="B46" s="7" t="str">
        <f t="shared" si="2"/>
        <v>SELECT 'wallet_locked_balance_012' AS wallet_locked_balance_012, count(*) AS row_count FROM wallet_locked_balance_012 UNION ALL</v>
      </c>
      <c r="H46" s="12" t="str">
        <f t="shared" ref="H46:I46" si="46">CONCATENATE("VACUUM FULL ",A46,";")</f>
        <v>VACUUM FULL wallet_locked_balance_012;</v>
      </c>
      <c r="I46" s="12" t="str">
        <f t="shared" si="46"/>
        <v>VACUUM FULL SELECT 'wallet_locked_balance_012' AS wallet_locked_balance_012, count(*) AS row_count FROM wallet_locked_balance_012 UNION ALL;</v>
      </c>
    </row>
    <row r="47">
      <c r="A47" s="7" t="s">
        <v>73</v>
      </c>
      <c r="B47" s="7" t="str">
        <f t="shared" si="2"/>
        <v>SELECT 'wallet_locked_balance_013' AS wallet_locked_balance_013, count(*) AS row_count FROM wallet_locked_balance_013 UNION ALL</v>
      </c>
      <c r="H47" s="12" t="str">
        <f t="shared" ref="H47:I47" si="47">CONCATENATE("VACUUM FULL ",A47,";")</f>
        <v>VACUUM FULL wallet_locked_balance_013;</v>
      </c>
      <c r="I47" s="12" t="str">
        <f t="shared" si="47"/>
        <v>VACUUM FULL SELECT 'wallet_locked_balance_013' AS wallet_locked_balance_013, count(*) AS row_count FROM wallet_locked_balance_013 UNION ALL;</v>
      </c>
    </row>
    <row r="48">
      <c r="A48" s="7" t="s">
        <v>74</v>
      </c>
      <c r="B48" s="7" t="str">
        <f t="shared" si="2"/>
        <v>SELECT 'wallet_locked_balance_014' AS wallet_locked_balance_014, count(*) AS row_count FROM wallet_locked_balance_014 UNION ALL</v>
      </c>
      <c r="H48" s="12" t="str">
        <f t="shared" ref="H48:I48" si="48">CONCATENATE("VACUUM FULL ",A48,";")</f>
        <v>VACUUM FULL wallet_locked_balance_014;</v>
      </c>
      <c r="I48" s="12" t="str">
        <f t="shared" si="48"/>
        <v>VACUUM FULL SELECT 'wallet_locked_balance_014' AS wallet_locked_balance_014, count(*) AS row_count FROM wallet_locked_balance_014 UNION ALL;</v>
      </c>
    </row>
    <row r="49">
      <c r="A49" s="7" t="s">
        <v>75</v>
      </c>
      <c r="B49" s="7" t="str">
        <f t="shared" si="2"/>
        <v>SELECT 'wallet_locked_balance_015' AS wallet_locked_balance_015, count(*) AS row_count FROM wallet_locked_balance_015 UNION ALL</v>
      </c>
      <c r="H49" s="12" t="str">
        <f t="shared" ref="H49:I49" si="49">CONCATENATE("VACUUM FULL ",A49,";")</f>
        <v>VACUUM FULL wallet_locked_balance_015;</v>
      </c>
      <c r="I49" s="12" t="str">
        <f t="shared" si="49"/>
        <v>VACUUM FULL SELECT 'wallet_locked_balance_015' AS wallet_locked_balance_015, count(*) AS row_count FROM wallet_locked_balance_015 UNION ALL;</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s>
  <sheetData>
    <row r="2">
      <c r="A2" s="7" t="s">
        <v>44</v>
      </c>
      <c r="B2" s="7" t="s">
        <v>45</v>
      </c>
      <c r="C2" s="7" t="s">
        <v>46</v>
      </c>
      <c r="D2" s="7" t="s">
        <v>47</v>
      </c>
      <c r="E2" s="7" t="s">
        <v>48</v>
      </c>
      <c r="F2" s="7" t="s">
        <v>49</v>
      </c>
      <c r="G2" s="7" t="s">
        <v>50</v>
      </c>
      <c r="H2" s="7" t="s">
        <v>51</v>
      </c>
      <c r="I2" s="7" t="s">
        <v>52</v>
      </c>
      <c r="J2" s="7" t="s">
        <v>53</v>
      </c>
      <c r="K2" s="7" t="s">
        <v>54</v>
      </c>
      <c r="L2" s="7" t="s">
        <v>55</v>
      </c>
      <c r="M2" s="7" t="s">
        <v>56</v>
      </c>
      <c r="N2" s="7" t="s">
        <v>57</v>
      </c>
      <c r="O2" s="7" t="s">
        <v>58</v>
      </c>
      <c r="P2" s="7" t="s">
        <v>59</v>
      </c>
      <c r="Q2" s="7" t="s">
        <v>59</v>
      </c>
    </row>
    <row r="3">
      <c r="A3" s="7">
        <v>3.1690544E7</v>
      </c>
      <c r="B3" s="7">
        <v>3.1297846E7</v>
      </c>
      <c r="C3" s="7">
        <v>3.2171345E7</v>
      </c>
      <c r="D3" s="7">
        <v>3.098374E7</v>
      </c>
      <c r="E3" s="7">
        <v>3.1037069E7</v>
      </c>
      <c r="F3" s="7">
        <v>3.2232536E7</v>
      </c>
      <c r="G3" s="7">
        <v>3.1340393E7</v>
      </c>
      <c r="H3" s="7">
        <v>3.171122E7</v>
      </c>
      <c r="I3" s="7">
        <v>3.1860736E7</v>
      </c>
      <c r="J3" s="7">
        <v>3.1717408E7</v>
      </c>
      <c r="K3" s="7">
        <v>3.1701628E7</v>
      </c>
      <c r="L3" s="7">
        <v>3.1483736E7</v>
      </c>
      <c r="M3" s="7">
        <v>3.1675331E7</v>
      </c>
      <c r="N3" s="7">
        <v>3.1445009E7</v>
      </c>
      <c r="O3" s="7">
        <v>2.88267142E8</v>
      </c>
      <c r="P3" s="7">
        <v>3.2160849E7</v>
      </c>
      <c r="Q3" s="7">
        <v>3.2160849E7</v>
      </c>
    </row>
    <row r="6">
      <c r="A6" s="13" t="s">
        <v>76</v>
      </c>
      <c r="B6" s="13" t="s">
        <v>77</v>
      </c>
      <c r="C6" s="13" t="s">
        <v>78</v>
      </c>
      <c r="D6" s="7" t="s">
        <v>79</v>
      </c>
      <c r="E6" s="7" t="s">
        <v>80</v>
      </c>
    </row>
    <row r="7">
      <c r="A7" s="13" t="s">
        <v>44</v>
      </c>
      <c r="B7" s="13">
        <v>3.1690544E7</v>
      </c>
      <c r="C7" s="14">
        <f t="shared" ref="C7:C22" si="1">(B7/$B$23)*100</f>
        <v>4.154630179</v>
      </c>
      <c r="D7" s="7">
        <v>3.1796064E7</v>
      </c>
      <c r="E7" s="12">
        <f t="shared" ref="E7:E22" si="2">D7-B7</f>
        <v>105520</v>
      </c>
      <c r="F7" s="14">
        <f t="shared" ref="F7:F22" si="3">(E7/$B$23)*100</f>
        <v>0.01383367154</v>
      </c>
    </row>
    <row r="8">
      <c r="A8" s="13" t="s">
        <v>45</v>
      </c>
      <c r="B8" s="13">
        <v>3.1297846E7</v>
      </c>
      <c r="C8" s="14">
        <f t="shared" si="1"/>
        <v>4.103147473</v>
      </c>
      <c r="D8" s="7">
        <v>3.1399233E7</v>
      </c>
      <c r="E8" s="12">
        <f t="shared" si="2"/>
        <v>101387</v>
      </c>
      <c r="F8" s="14">
        <f t="shared" si="3"/>
        <v>0.01329183526</v>
      </c>
    </row>
    <row r="9">
      <c r="A9" s="13" t="s">
        <v>46</v>
      </c>
      <c r="B9" s="13">
        <v>3.2171345E7</v>
      </c>
      <c r="C9" s="14">
        <f t="shared" si="1"/>
        <v>4.217663188</v>
      </c>
      <c r="D9" s="7">
        <v>3.2278467E7</v>
      </c>
      <c r="E9" s="12">
        <f t="shared" si="2"/>
        <v>107122</v>
      </c>
      <c r="F9" s="14">
        <f t="shared" si="3"/>
        <v>0.01404369373</v>
      </c>
    </row>
    <row r="10">
      <c r="A10" s="13" t="s">
        <v>47</v>
      </c>
      <c r="B10" s="13">
        <v>3.098374E7</v>
      </c>
      <c r="C10" s="14">
        <f t="shared" si="1"/>
        <v>4.061968178</v>
      </c>
      <c r="D10" s="7">
        <v>3.1086562E7</v>
      </c>
      <c r="E10" s="12">
        <f t="shared" si="2"/>
        <v>102822</v>
      </c>
      <c r="F10" s="14">
        <f t="shared" si="3"/>
        <v>0.01347996375</v>
      </c>
    </row>
    <row r="11">
      <c r="A11" s="13" t="s">
        <v>48</v>
      </c>
      <c r="B11" s="13">
        <v>3.1037069E7</v>
      </c>
      <c r="C11" s="14">
        <f t="shared" si="1"/>
        <v>4.06895961</v>
      </c>
      <c r="D11" s="7">
        <v>3.1139082E7</v>
      </c>
      <c r="E11" s="12">
        <f t="shared" si="2"/>
        <v>102013</v>
      </c>
      <c r="F11" s="14">
        <f t="shared" si="3"/>
        <v>0.01337390385</v>
      </c>
    </row>
    <row r="12">
      <c r="A12" s="13" t="s">
        <v>49</v>
      </c>
      <c r="B12" s="13">
        <v>3.2232536E7</v>
      </c>
      <c r="C12" s="14">
        <f t="shared" si="1"/>
        <v>4.225685328</v>
      </c>
      <c r="D12" s="7">
        <v>3.2339812E7</v>
      </c>
      <c r="E12" s="12">
        <f t="shared" si="2"/>
        <v>107276</v>
      </c>
      <c r="F12" s="14">
        <f t="shared" si="3"/>
        <v>0.01406388313</v>
      </c>
    </row>
    <row r="13">
      <c r="A13" s="13" t="s">
        <v>50</v>
      </c>
      <c r="B13" s="13">
        <v>3.1340393E7</v>
      </c>
      <c r="C13" s="14">
        <f t="shared" si="1"/>
        <v>4.108725385</v>
      </c>
      <c r="D13" s="7">
        <v>3.1444101E7</v>
      </c>
      <c r="E13" s="12">
        <f t="shared" si="2"/>
        <v>103708</v>
      </c>
      <c r="F13" s="14">
        <f t="shared" si="3"/>
        <v>0.01359611835</v>
      </c>
    </row>
    <row r="14">
      <c r="A14" s="13" t="s">
        <v>51</v>
      </c>
      <c r="B14" s="13">
        <v>3.171122E7</v>
      </c>
      <c r="C14" s="14">
        <f t="shared" si="1"/>
        <v>4.157340803</v>
      </c>
      <c r="D14" s="7">
        <v>3.1814853E7</v>
      </c>
      <c r="E14" s="12">
        <f t="shared" si="2"/>
        <v>103633</v>
      </c>
      <c r="F14" s="14">
        <f t="shared" si="3"/>
        <v>0.01358628585</v>
      </c>
    </row>
    <row r="15">
      <c r="A15" s="13" t="s">
        <v>52</v>
      </c>
      <c r="B15" s="13">
        <v>3.1860736E7</v>
      </c>
      <c r="C15" s="14">
        <f t="shared" si="1"/>
        <v>4.17694235</v>
      </c>
      <c r="D15" s="7">
        <v>3.1966367E7</v>
      </c>
      <c r="E15" s="12">
        <f t="shared" si="2"/>
        <v>105631</v>
      </c>
      <c r="F15" s="14">
        <f t="shared" si="3"/>
        <v>0.01384822364</v>
      </c>
    </row>
    <row r="16">
      <c r="A16" s="13" t="s">
        <v>53</v>
      </c>
      <c r="B16" s="13">
        <v>3.1717408E7</v>
      </c>
      <c r="C16" s="14">
        <f t="shared" si="1"/>
        <v>4.15815205</v>
      </c>
      <c r="D16" s="7">
        <v>3.1823899E7</v>
      </c>
      <c r="E16" s="12">
        <f t="shared" si="2"/>
        <v>106491</v>
      </c>
      <c r="F16" s="14">
        <f t="shared" si="3"/>
        <v>0.01396096963</v>
      </c>
    </row>
    <row r="17">
      <c r="A17" s="13" t="s">
        <v>54</v>
      </c>
      <c r="B17" s="13">
        <v>3.1701628E7</v>
      </c>
      <c r="C17" s="14">
        <f t="shared" si="1"/>
        <v>4.156083292</v>
      </c>
      <c r="D17" s="7">
        <v>3.1806894E7</v>
      </c>
      <c r="E17" s="12">
        <f t="shared" si="2"/>
        <v>105266</v>
      </c>
      <c r="F17" s="14">
        <f t="shared" si="3"/>
        <v>0.01380037214</v>
      </c>
    </row>
    <row r="18">
      <c r="A18" s="13" t="s">
        <v>55</v>
      </c>
      <c r="B18" s="13">
        <v>3.1483736E7</v>
      </c>
      <c r="C18" s="14">
        <f t="shared" si="1"/>
        <v>4.127517652</v>
      </c>
      <c r="D18" s="7">
        <v>3.158774E7</v>
      </c>
      <c r="E18" s="12">
        <f t="shared" si="2"/>
        <v>104004</v>
      </c>
      <c r="F18" s="14">
        <f t="shared" si="3"/>
        <v>0.01363492394</v>
      </c>
    </row>
    <row r="19">
      <c r="A19" s="13" t="s">
        <v>56</v>
      </c>
      <c r="B19" s="13">
        <v>3.1675331E7</v>
      </c>
      <c r="C19" s="14">
        <f t="shared" si="1"/>
        <v>4.152635755</v>
      </c>
      <c r="D19" s="7">
        <v>3.1781129E7</v>
      </c>
      <c r="E19" s="12">
        <f t="shared" si="2"/>
        <v>105798</v>
      </c>
      <c r="F19" s="14">
        <f t="shared" si="3"/>
        <v>0.01387011734</v>
      </c>
    </row>
    <row r="20">
      <c r="A20" s="13" t="s">
        <v>57</v>
      </c>
      <c r="B20" s="13">
        <v>3.1445009E7</v>
      </c>
      <c r="C20" s="14">
        <f t="shared" si="1"/>
        <v>4.122440542</v>
      </c>
      <c r="D20" s="7">
        <v>3.1546455E7</v>
      </c>
      <c r="E20" s="12">
        <f t="shared" si="2"/>
        <v>101446</v>
      </c>
      <c r="F20" s="14">
        <f t="shared" si="3"/>
        <v>0.01329957016</v>
      </c>
    </row>
    <row r="21">
      <c r="A21" s="13" t="s">
        <v>58</v>
      </c>
      <c r="B21" s="13">
        <v>2.88267142E8</v>
      </c>
      <c r="C21" s="14">
        <f t="shared" si="1"/>
        <v>37.79182105</v>
      </c>
      <c r="D21" s="7">
        <v>2.88373384E8</v>
      </c>
      <c r="E21" s="12">
        <f t="shared" si="2"/>
        <v>106242</v>
      </c>
      <c r="F21" s="14">
        <f t="shared" si="3"/>
        <v>0.01392832573</v>
      </c>
    </row>
    <row r="22">
      <c r="A22" s="13" t="s">
        <v>59</v>
      </c>
      <c r="B22" s="13">
        <v>3.2160849E7</v>
      </c>
      <c r="C22" s="14">
        <f t="shared" si="1"/>
        <v>4.216287163</v>
      </c>
      <c r="D22" s="7">
        <v>3.2266817E7</v>
      </c>
      <c r="E22" s="12">
        <f t="shared" si="2"/>
        <v>105968</v>
      </c>
      <c r="F22" s="14">
        <f t="shared" si="3"/>
        <v>0.01389240434</v>
      </c>
    </row>
    <row r="23">
      <c r="A23" s="13" t="s">
        <v>81</v>
      </c>
      <c r="B23" s="14">
        <f t="shared" ref="B23:C23" si="4">SUM(B7:B22)</f>
        <v>762776532</v>
      </c>
      <c r="C23" s="14">
        <f t="shared" si="4"/>
        <v>100</v>
      </c>
      <c r="E23" s="12">
        <f>SUM(E7:E22)</f>
        <v>1674327</v>
      </c>
    </row>
    <row r="27">
      <c r="A27" s="9">
        <v>45481.0</v>
      </c>
      <c r="B27" s="15">
        <v>0.8516637962966342</v>
      </c>
      <c r="C27" s="7" t="s">
        <v>82</v>
      </c>
    </row>
    <row r="28">
      <c r="A28" s="7" t="s">
        <v>44</v>
      </c>
      <c r="B28" s="7" t="s">
        <v>83</v>
      </c>
      <c r="C28" s="13" t="s">
        <v>78</v>
      </c>
    </row>
    <row r="29">
      <c r="A29" s="7" t="s">
        <v>53</v>
      </c>
      <c r="B29" s="7">
        <v>3.7298545E7</v>
      </c>
      <c r="C29" s="14">
        <f t="shared" ref="C29:C44" si="5">(B29/$B$23)*100</f>
        <v>4.889839086</v>
      </c>
    </row>
    <row r="30">
      <c r="A30" s="7" t="s">
        <v>58</v>
      </c>
      <c r="B30" s="7">
        <v>3.7683115E7</v>
      </c>
      <c r="C30" s="14">
        <f t="shared" si="5"/>
        <v>4.940256211</v>
      </c>
    </row>
    <row r="31">
      <c r="A31" s="7" t="s">
        <v>54</v>
      </c>
      <c r="B31" s="7">
        <v>3.727293E7</v>
      </c>
      <c r="C31" s="14">
        <f t="shared" si="5"/>
        <v>4.88648096</v>
      </c>
    </row>
    <row r="32">
      <c r="A32" s="7" t="s">
        <v>50</v>
      </c>
      <c r="B32" s="7">
        <v>3.6909583E7</v>
      </c>
      <c r="C32" s="14">
        <f t="shared" si="5"/>
        <v>4.838846169</v>
      </c>
    </row>
    <row r="33">
      <c r="A33" s="7" t="s">
        <v>55</v>
      </c>
      <c r="B33" s="7">
        <v>3.7055667E7</v>
      </c>
      <c r="C33" s="14">
        <f t="shared" si="5"/>
        <v>4.857997781</v>
      </c>
    </row>
    <row r="34">
      <c r="A34" s="7" t="s">
        <v>46</v>
      </c>
      <c r="B34" s="7">
        <v>3.7750865E7</v>
      </c>
      <c r="C34" s="14">
        <f t="shared" si="5"/>
        <v>4.949138236</v>
      </c>
    </row>
    <row r="35">
      <c r="A35" s="7" t="s">
        <v>48</v>
      </c>
      <c r="B35" s="7">
        <v>3.6600774E7</v>
      </c>
      <c r="C35" s="14">
        <f t="shared" si="5"/>
        <v>4.798361311</v>
      </c>
    </row>
    <row r="36">
      <c r="A36" s="7" t="s">
        <v>57</v>
      </c>
      <c r="B36" s="7">
        <v>3.7015802E7</v>
      </c>
      <c r="C36" s="14">
        <f t="shared" si="5"/>
        <v>4.85277148</v>
      </c>
    </row>
    <row r="37">
      <c r="A37" s="7" t="s">
        <v>51</v>
      </c>
      <c r="B37" s="7">
        <v>3.7278687E7</v>
      </c>
      <c r="C37" s="14">
        <f t="shared" si="5"/>
        <v>4.887235702</v>
      </c>
    </row>
    <row r="38">
      <c r="A38" s="7" t="s">
        <v>47</v>
      </c>
      <c r="B38" s="7">
        <v>3.6549599E7</v>
      </c>
      <c r="C38" s="14">
        <f t="shared" si="5"/>
        <v>4.791652269</v>
      </c>
    </row>
    <row r="39">
      <c r="A39" s="7" t="s">
        <v>52</v>
      </c>
      <c r="B39" s="7">
        <v>3.7440669E7</v>
      </c>
      <c r="C39" s="14">
        <f t="shared" si="5"/>
        <v>4.908471542</v>
      </c>
    </row>
    <row r="40">
      <c r="A40" s="7" t="s">
        <v>45</v>
      </c>
      <c r="B40" s="7">
        <v>3.6853089E7</v>
      </c>
      <c r="C40" s="14">
        <f t="shared" si="5"/>
        <v>4.831439806</v>
      </c>
    </row>
    <row r="41">
      <c r="A41" s="7" t="s">
        <v>59</v>
      </c>
      <c r="B41" s="7">
        <v>3.7735058E7</v>
      </c>
      <c r="C41" s="14">
        <f t="shared" si="5"/>
        <v>4.947065938</v>
      </c>
    </row>
    <row r="42">
      <c r="A42" s="7" t="s">
        <v>49</v>
      </c>
      <c r="B42" s="7">
        <v>3.7821552E7</v>
      </c>
      <c r="C42" s="14">
        <f t="shared" si="5"/>
        <v>4.958405301</v>
      </c>
    </row>
    <row r="43">
      <c r="A43" s="7" t="s">
        <v>44</v>
      </c>
      <c r="B43" s="7">
        <v>3.7260426E7</v>
      </c>
      <c r="C43" s="14">
        <f t="shared" si="5"/>
        <v>4.884841685</v>
      </c>
    </row>
    <row r="44">
      <c r="A44" s="7" t="s">
        <v>56</v>
      </c>
      <c r="B44" s="7">
        <v>3.7250714E7</v>
      </c>
      <c r="C44" s="14">
        <f t="shared" si="5"/>
        <v>4.883568442</v>
      </c>
    </row>
    <row r="45">
      <c r="B45" s="12">
        <f>SUM(B28:B44)</f>
        <v>595777075</v>
      </c>
    </row>
    <row r="47">
      <c r="B47" s="12">
        <f>B23-B45</f>
        <v>166999457</v>
      </c>
    </row>
    <row r="50">
      <c r="A50" s="9">
        <v>45482.0</v>
      </c>
      <c r="B50" s="15">
        <v>0.4767266435228521</v>
      </c>
    </row>
    <row r="51">
      <c r="A51" s="7" t="s">
        <v>44</v>
      </c>
      <c r="B51" s="7" t="s">
        <v>83</v>
      </c>
    </row>
    <row r="52">
      <c r="A52" s="7" t="s">
        <v>53</v>
      </c>
      <c r="B52" s="7">
        <v>4.6671642E7</v>
      </c>
    </row>
    <row r="53">
      <c r="A53" s="7" t="s">
        <v>58</v>
      </c>
      <c r="B53" s="7">
        <v>4.7060685E7</v>
      </c>
    </row>
    <row r="54">
      <c r="A54" s="7" t="s">
        <v>54</v>
      </c>
      <c r="B54" s="7">
        <v>4.6647968E7</v>
      </c>
    </row>
    <row r="55">
      <c r="A55" s="7" t="s">
        <v>50</v>
      </c>
      <c r="B55" s="7">
        <v>4.6293221E7</v>
      </c>
    </row>
    <row r="56">
      <c r="A56" s="7" t="s">
        <v>57</v>
      </c>
      <c r="B56" s="7">
        <v>4.6395087E7</v>
      </c>
    </row>
    <row r="57">
      <c r="A57" s="7" t="s">
        <v>48</v>
      </c>
      <c r="B57" s="7">
        <v>4.5980724E7</v>
      </c>
    </row>
    <row r="58">
      <c r="A58" s="7" t="s">
        <v>45</v>
      </c>
      <c r="B58" s="7">
        <v>4.6233048E7</v>
      </c>
    </row>
    <row r="59">
      <c r="A59" s="7" t="s">
        <v>49</v>
      </c>
      <c r="B59" s="7">
        <v>4.7201372E7</v>
      </c>
    </row>
    <row r="60">
      <c r="A60" s="7" t="s">
        <v>52</v>
      </c>
      <c r="B60" s="7">
        <v>4.6824604E7</v>
      </c>
    </row>
    <row r="61">
      <c r="A61" s="7" t="s">
        <v>46</v>
      </c>
      <c r="B61" s="7">
        <v>4.7125773E7</v>
      </c>
    </row>
    <row r="62">
      <c r="A62" s="7" t="s">
        <v>59</v>
      </c>
      <c r="B62" s="7">
        <v>4.7110963E7</v>
      </c>
    </row>
    <row r="63">
      <c r="A63" s="7" t="s">
        <v>47</v>
      </c>
      <c r="B63" s="7">
        <v>4.5936783E7</v>
      </c>
    </row>
    <row r="64">
      <c r="A64" s="7" t="s">
        <v>44</v>
      </c>
      <c r="B64" s="7">
        <v>4.6638002E7</v>
      </c>
    </row>
    <row r="65">
      <c r="A65" s="7" t="s">
        <v>51</v>
      </c>
      <c r="B65" s="7">
        <v>4.6662398E7</v>
      </c>
    </row>
    <row r="66">
      <c r="A66" s="7" t="s">
        <v>55</v>
      </c>
      <c r="B66" s="7">
        <v>4.6429488E7</v>
      </c>
    </row>
    <row r="67">
      <c r="A67" s="7" t="s">
        <v>56</v>
      </c>
      <c r="B67" s="7">
        <v>4.6625592E7</v>
      </c>
    </row>
    <row r="68">
      <c r="B68" s="12">
        <f>SUM(B51:B67)</f>
        <v>745837350</v>
      </c>
    </row>
    <row r="70">
      <c r="B70" s="12">
        <f>B68-B23</f>
        <v>-16939182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25"/>
  </cols>
  <sheetData>
    <row r="1">
      <c r="A1" s="7" t="s">
        <v>84</v>
      </c>
      <c r="H1" s="7" t="s">
        <v>84</v>
      </c>
      <c r="I1" s="7"/>
      <c r="J1" s="7"/>
      <c r="K1" s="7"/>
      <c r="L1" s="7"/>
    </row>
    <row r="2">
      <c r="A2" s="7" t="s">
        <v>85</v>
      </c>
      <c r="H2" s="7" t="s">
        <v>85</v>
      </c>
      <c r="I2" s="7"/>
      <c r="J2" s="7"/>
      <c r="K2" s="7"/>
      <c r="L2" s="7"/>
    </row>
    <row r="3">
      <c r="A3" s="7" t="s">
        <v>86</v>
      </c>
      <c r="H3" s="7" t="s">
        <v>86</v>
      </c>
      <c r="I3" s="7"/>
      <c r="J3" s="7"/>
      <c r="K3" s="7"/>
      <c r="L3" s="7"/>
    </row>
    <row r="4">
      <c r="A4" s="7" t="s">
        <v>87</v>
      </c>
      <c r="H4" s="7" t="s">
        <v>87</v>
      </c>
      <c r="I4" s="7"/>
      <c r="J4" s="7"/>
      <c r="K4" s="7"/>
      <c r="L4" s="7"/>
    </row>
    <row r="5">
      <c r="A5" s="7" t="s">
        <v>88</v>
      </c>
      <c r="H5" s="7" t="s">
        <v>88</v>
      </c>
      <c r="I5" s="7"/>
      <c r="J5" s="7"/>
      <c r="K5" s="7"/>
      <c r="L5" s="7"/>
    </row>
    <row r="6">
      <c r="A6" s="7" t="s">
        <v>89</v>
      </c>
      <c r="H6" s="7" t="s">
        <v>89</v>
      </c>
      <c r="I6" s="7"/>
      <c r="J6" s="7"/>
      <c r="K6" s="7"/>
      <c r="L6" s="7"/>
    </row>
    <row r="7">
      <c r="A7" s="7" t="s">
        <v>90</v>
      </c>
      <c r="H7" s="7" t="s">
        <v>90</v>
      </c>
      <c r="I7" s="7"/>
      <c r="J7" s="7"/>
      <c r="K7" s="7"/>
      <c r="L7" s="7"/>
    </row>
    <row r="8">
      <c r="A8" s="7" t="s">
        <v>91</v>
      </c>
      <c r="H8" s="7" t="s">
        <v>91</v>
      </c>
      <c r="I8" s="7"/>
      <c r="J8" s="7"/>
      <c r="K8" s="7"/>
      <c r="L8" s="7"/>
    </row>
    <row r="9">
      <c r="A9" s="7" t="s">
        <v>92</v>
      </c>
      <c r="H9" s="7" t="s">
        <v>92</v>
      </c>
      <c r="I9" s="7"/>
      <c r="J9" s="7"/>
      <c r="K9" s="7"/>
      <c r="L9" s="7"/>
    </row>
    <row r="10">
      <c r="A10" s="7" t="s">
        <v>93</v>
      </c>
      <c r="D10" s="7" t="s">
        <v>94</v>
      </c>
      <c r="H10" s="7" t="s">
        <v>93</v>
      </c>
      <c r="I10" s="7"/>
      <c r="J10" s="7"/>
      <c r="K10" s="7"/>
      <c r="L10" s="7"/>
    </row>
    <row r="11">
      <c r="A11" s="7" t="s">
        <v>95</v>
      </c>
      <c r="B11" s="7" t="s">
        <v>96</v>
      </c>
      <c r="C11" s="7" t="s">
        <v>97</v>
      </c>
      <c r="D11" s="7" t="s">
        <v>98</v>
      </c>
      <c r="E11" s="7" t="s">
        <v>99</v>
      </c>
      <c r="F11" s="7" t="s">
        <v>100</v>
      </c>
      <c r="H11" s="7" t="s">
        <v>95</v>
      </c>
      <c r="I11" s="7" t="s">
        <v>96</v>
      </c>
      <c r="J11" s="7" t="s">
        <v>97</v>
      </c>
      <c r="K11" s="7" t="s">
        <v>98</v>
      </c>
      <c r="L11" s="7" t="s">
        <v>99</v>
      </c>
      <c r="M11" s="7"/>
      <c r="N11" s="7"/>
      <c r="O11" s="7" t="s">
        <v>95</v>
      </c>
      <c r="P11" s="7" t="s">
        <v>96</v>
      </c>
      <c r="Q11" s="7" t="s">
        <v>97</v>
      </c>
      <c r="R11" s="7" t="s">
        <v>98</v>
      </c>
      <c r="S11" s="7" t="s">
        <v>99</v>
      </c>
    </row>
    <row r="12">
      <c r="A12" s="7" t="s">
        <v>101</v>
      </c>
      <c r="B12" s="7" t="s">
        <v>102</v>
      </c>
      <c r="C12" s="7" t="s">
        <v>103</v>
      </c>
      <c r="D12" s="7" t="s">
        <v>104</v>
      </c>
      <c r="E12" s="7" t="s">
        <v>105</v>
      </c>
      <c r="F12" s="12">
        <f t="shared" ref="F12:F68" si="1">if(RIGHT(C12,2)="GB",int(LEFT(C12,LEN(C12)-2)),if(RIGHT(C12,2)="MB",int(LEFT(C12,LEN(C12)-2))/1024,int(LEFT(C12,LEN(C12)-2))/1024*1024))</f>
        <v>287</v>
      </c>
      <c r="H12" s="7" t="s">
        <v>101</v>
      </c>
      <c r="I12" s="7" t="s">
        <v>102</v>
      </c>
      <c r="J12" s="7" t="s">
        <v>103</v>
      </c>
      <c r="K12" s="7" t="s">
        <v>104</v>
      </c>
      <c r="L12" s="7" t="s">
        <v>105</v>
      </c>
      <c r="M12" s="12">
        <f t="shared" ref="M12:M68" si="2">if(RIGHT(J12,2)="GB",int(LEFT(J12,LEN(J12)-2)),if(RIGHT(J12,2)="MB",int(LEFT(J12,LEN(J12)-2))/1024,int(LEFT(J12,LEN(J12)-2))/1024*1024))</f>
        <v>287</v>
      </c>
      <c r="N12" s="7"/>
      <c r="O12" s="7" t="s">
        <v>101</v>
      </c>
      <c r="P12" s="7" t="s">
        <v>102</v>
      </c>
      <c r="Q12" s="7" t="s">
        <v>103</v>
      </c>
      <c r="R12" s="7" t="s">
        <v>104</v>
      </c>
      <c r="S12" s="7" t="s">
        <v>105</v>
      </c>
      <c r="T12" s="12">
        <f t="shared" ref="T12:T68" si="3">if(RIGHT(Q12,2)="GB",int(LEFT(Q12,LEN(Q12)-2)),if(RIGHT(Q12,2)="MB",int(LEFT(Q12,LEN(Q12)-2))/1024,int(LEFT(Q12,LEN(Q12)-2))/1024*1024))</f>
        <v>287</v>
      </c>
    </row>
    <row r="13">
      <c r="A13" s="7" t="s">
        <v>101</v>
      </c>
      <c r="B13" s="7" t="s">
        <v>106</v>
      </c>
      <c r="C13" s="7" t="s">
        <v>107</v>
      </c>
      <c r="D13" s="7" t="s">
        <v>108</v>
      </c>
      <c r="E13" s="7" t="s">
        <v>109</v>
      </c>
      <c r="F13" s="12">
        <f t="shared" si="1"/>
        <v>261</v>
      </c>
      <c r="H13" s="7" t="s">
        <v>101</v>
      </c>
      <c r="I13" s="7" t="s">
        <v>106</v>
      </c>
      <c r="J13" s="7" t="s">
        <v>107</v>
      </c>
      <c r="K13" s="7" t="s">
        <v>108</v>
      </c>
      <c r="L13" s="7" t="s">
        <v>109</v>
      </c>
      <c r="M13" s="12">
        <f t="shared" si="2"/>
        <v>261</v>
      </c>
      <c r="N13" s="7"/>
      <c r="O13" s="7" t="s">
        <v>101</v>
      </c>
      <c r="P13" s="7" t="s">
        <v>46</v>
      </c>
      <c r="Q13" s="7" t="s">
        <v>110</v>
      </c>
      <c r="R13" s="7" t="s">
        <v>111</v>
      </c>
      <c r="S13" s="7" t="s">
        <v>112</v>
      </c>
      <c r="T13" s="12">
        <f t="shared" si="3"/>
        <v>20</v>
      </c>
    </row>
    <row r="14">
      <c r="A14" s="7" t="s">
        <v>101</v>
      </c>
      <c r="B14" s="7" t="s">
        <v>58</v>
      </c>
      <c r="C14" s="7" t="s">
        <v>113</v>
      </c>
      <c r="D14" s="7" t="s">
        <v>114</v>
      </c>
      <c r="E14" s="7" t="s">
        <v>115</v>
      </c>
      <c r="F14" s="12">
        <f t="shared" si="1"/>
        <v>122</v>
      </c>
      <c r="H14" s="7" t="s">
        <v>101</v>
      </c>
      <c r="I14" s="7" t="s">
        <v>46</v>
      </c>
      <c r="J14" s="7" t="s">
        <v>110</v>
      </c>
      <c r="K14" s="7" t="s">
        <v>111</v>
      </c>
      <c r="L14" s="7" t="s">
        <v>116</v>
      </c>
      <c r="M14" s="12">
        <f t="shared" si="2"/>
        <v>20</v>
      </c>
      <c r="N14" s="7"/>
      <c r="O14" s="7" t="s">
        <v>101</v>
      </c>
      <c r="P14" s="7" t="s">
        <v>57</v>
      </c>
      <c r="Q14" s="7" t="s">
        <v>110</v>
      </c>
      <c r="R14" s="7" t="s">
        <v>117</v>
      </c>
      <c r="S14" s="7" t="s">
        <v>118</v>
      </c>
      <c r="T14" s="12">
        <f t="shared" si="3"/>
        <v>20</v>
      </c>
    </row>
    <row r="15">
      <c r="A15" s="7" t="s">
        <v>101</v>
      </c>
      <c r="B15" s="7" t="s">
        <v>46</v>
      </c>
      <c r="C15" s="7" t="s">
        <v>110</v>
      </c>
      <c r="D15" s="7" t="s">
        <v>111</v>
      </c>
      <c r="E15" s="7" t="s">
        <v>116</v>
      </c>
      <c r="F15" s="12">
        <f t="shared" si="1"/>
        <v>20</v>
      </c>
      <c r="H15" s="7" t="s">
        <v>101</v>
      </c>
      <c r="I15" s="7" t="s">
        <v>57</v>
      </c>
      <c r="J15" s="7" t="s">
        <v>119</v>
      </c>
      <c r="K15" s="7" t="s">
        <v>117</v>
      </c>
      <c r="L15" s="7" t="s">
        <v>120</v>
      </c>
      <c r="M15" s="12">
        <f t="shared" si="2"/>
        <v>19</v>
      </c>
      <c r="N15" s="7"/>
      <c r="O15" s="7" t="s">
        <v>101</v>
      </c>
      <c r="P15" s="7" t="s">
        <v>50</v>
      </c>
      <c r="Q15" s="7" t="s">
        <v>110</v>
      </c>
      <c r="R15" s="7" t="s">
        <v>117</v>
      </c>
      <c r="S15" s="7" t="s">
        <v>121</v>
      </c>
      <c r="T15" s="12">
        <f t="shared" si="3"/>
        <v>20</v>
      </c>
    </row>
    <row r="16">
      <c r="A16" s="7" t="s">
        <v>101</v>
      </c>
      <c r="B16" s="7" t="s">
        <v>57</v>
      </c>
      <c r="C16" s="7" t="s">
        <v>119</v>
      </c>
      <c r="D16" s="7" t="s">
        <v>117</v>
      </c>
      <c r="E16" s="7" t="s">
        <v>120</v>
      </c>
      <c r="F16" s="12">
        <f t="shared" si="1"/>
        <v>19</v>
      </c>
      <c r="H16" s="7" t="s">
        <v>101</v>
      </c>
      <c r="I16" s="7" t="s">
        <v>50</v>
      </c>
      <c r="J16" s="7" t="s">
        <v>119</v>
      </c>
      <c r="K16" s="7" t="s">
        <v>117</v>
      </c>
      <c r="L16" s="7" t="s">
        <v>122</v>
      </c>
      <c r="M16" s="12">
        <f t="shared" si="2"/>
        <v>19</v>
      </c>
      <c r="N16" s="7"/>
      <c r="O16" s="7" t="s">
        <v>101</v>
      </c>
      <c r="P16" s="7" t="s">
        <v>49</v>
      </c>
      <c r="Q16" s="7" t="s">
        <v>119</v>
      </c>
      <c r="R16" s="7" t="s">
        <v>111</v>
      </c>
      <c r="S16" s="7" t="s">
        <v>123</v>
      </c>
      <c r="T16" s="12">
        <f t="shared" si="3"/>
        <v>19</v>
      </c>
    </row>
    <row r="17">
      <c r="A17" s="7" t="s">
        <v>101</v>
      </c>
      <c r="B17" s="7" t="s">
        <v>50</v>
      </c>
      <c r="C17" s="7" t="s">
        <v>119</v>
      </c>
      <c r="D17" s="7" t="s">
        <v>117</v>
      </c>
      <c r="E17" s="7" t="s">
        <v>122</v>
      </c>
      <c r="F17" s="12">
        <f t="shared" si="1"/>
        <v>19</v>
      </c>
      <c r="H17" s="7" t="s">
        <v>101</v>
      </c>
      <c r="I17" s="7" t="s">
        <v>49</v>
      </c>
      <c r="J17" s="7" t="s">
        <v>119</v>
      </c>
      <c r="K17" s="7" t="s">
        <v>111</v>
      </c>
      <c r="L17" s="7" t="s">
        <v>124</v>
      </c>
      <c r="M17" s="12">
        <f t="shared" si="2"/>
        <v>19</v>
      </c>
      <c r="N17" s="7"/>
      <c r="O17" s="7" t="s">
        <v>101</v>
      </c>
      <c r="P17" s="7" t="s">
        <v>59</v>
      </c>
      <c r="Q17" s="7" t="s">
        <v>119</v>
      </c>
      <c r="R17" s="7" t="s">
        <v>111</v>
      </c>
      <c r="S17" s="7" t="s">
        <v>125</v>
      </c>
      <c r="T17" s="12">
        <f t="shared" si="3"/>
        <v>19</v>
      </c>
    </row>
    <row r="18">
      <c r="A18" s="7" t="s">
        <v>101</v>
      </c>
      <c r="B18" s="7" t="s">
        <v>49</v>
      </c>
      <c r="C18" s="7" t="s">
        <v>119</v>
      </c>
      <c r="D18" s="7" t="s">
        <v>111</v>
      </c>
      <c r="E18" s="7" t="s">
        <v>124</v>
      </c>
      <c r="F18" s="12">
        <f t="shared" si="1"/>
        <v>19</v>
      </c>
      <c r="H18" s="7" t="s">
        <v>101</v>
      </c>
      <c r="I18" s="7" t="s">
        <v>59</v>
      </c>
      <c r="J18" s="7" t="s">
        <v>119</v>
      </c>
      <c r="K18" s="7" t="s">
        <v>111</v>
      </c>
      <c r="L18" s="7" t="s">
        <v>126</v>
      </c>
      <c r="M18" s="12">
        <f t="shared" si="2"/>
        <v>19</v>
      </c>
      <c r="N18" s="7"/>
      <c r="O18" s="7" t="s">
        <v>101</v>
      </c>
      <c r="P18" s="7" t="s">
        <v>52</v>
      </c>
      <c r="Q18" s="7" t="s">
        <v>119</v>
      </c>
      <c r="R18" s="7" t="s">
        <v>111</v>
      </c>
      <c r="S18" s="7" t="s">
        <v>127</v>
      </c>
      <c r="T18" s="12">
        <f t="shared" si="3"/>
        <v>19</v>
      </c>
    </row>
    <row r="19">
      <c r="A19" s="7" t="s">
        <v>101</v>
      </c>
      <c r="B19" s="7" t="s">
        <v>59</v>
      </c>
      <c r="C19" s="7" t="s">
        <v>119</v>
      </c>
      <c r="D19" s="7" t="s">
        <v>111</v>
      </c>
      <c r="E19" s="7" t="s">
        <v>126</v>
      </c>
      <c r="F19" s="12">
        <f t="shared" si="1"/>
        <v>19</v>
      </c>
      <c r="H19" s="7" t="s">
        <v>101</v>
      </c>
      <c r="I19" s="7" t="s">
        <v>128</v>
      </c>
      <c r="J19" s="7" t="s">
        <v>119</v>
      </c>
      <c r="K19" s="7" t="s">
        <v>129</v>
      </c>
      <c r="L19" s="7" t="s">
        <v>130</v>
      </c>
      <c r="M19" s="12">
        <f t="shared" si="2"/>
        <v>19</v>
      </c>
      <c r="N19" s="7"/>
      <c r="O19" s="7" t="s">
        <v>101</v>
      </c>
      <c r="P19" s="7" t="s">
        <v>128</v>
      </c>
      <c r="Q19" s="7" t="s">
        <v>119</v>
      </c>
      <c r="R19" s="7" t="s">
        <v>129</v>
      </c>
      <c r="S19" s="7" t="s">
        <v>130</v>
      </c>
      <c r="T19" s="12">
        <f t="shared" si="3"/>
        <v>19</v>
      </c>
    </row>
    <row r="20">
      <c r="A20" s="7" t="s">
        <v>101</v>
      </c>
      <c r="B20" s="7" t="s">
        <v>128</v>
      </c>
      <c r="C20" s="7" t="s">
        <v>119</v>
      </c>
      <c r="D20" s="7" t="s">
        <v>129</v>
      </c>
      <c r="E20" s="7" t="s">
        <v>130</v>
      </c>
      <c r="F20" s="12">
        <f t="shared" si="1"/>
        <v>19</v>
      </c>
      <c r="H20" s="7" t="s">
        <v>101</v>
      </c>
      <c r="I20" s="7" t="s">
        <v>52</v>
      </c>
      <c r="J20" s="7" t="s">
        <v>119</v>
      </c>
      <c r="K20" s="7" t="s">
        <v>111</v>
      </c>
      <c r="L20" s="7" t="s">
        <v>131</v>
      </c>
      <c r="M20" s="12">
        <f t="shared" si="2"/>
        <v>19</v>
      </c>
      <c r="N20" s="7"/>
      <c r="O20" s="7" t="s">
        <v>101</v>
      </c>
      <c r="P20" s="7" t="s">
        <v>53</v>
      </c>
      <c r="Q20" s="7" t="s">
        <v>119</v>
      </c>
      <c r="R20" s="7" t="s">
        <v>111</v>
      </c>
      <c r="S20" s="7" t="s">
        <v>132</v>
      </c>
      <c r="T20" s="12">
        <f t="shared" si="3"/>
        <v>19</v>
      </c>
    </row>
    <row r="21">
      <c r="A21" s="7" t="s">
        <v>101</v>
      </c>
      <c r="B21" s="7" t="s">
        <v>52</v>
      </c>
      <c r="C21" s="7" t="s">
        <v>119</v>
      </c>
      <c r="D21" s="7" t="s">
        <v>111</v>
      </c>
      <c r="E21" s="7" t="s">
        <v>131</v>
      </c>
      <c r="F21" s="12">
        <f t="shared" si="1"/>
        <v>19</v>
      </c>
      <c r="H21" s="7" t="s">
        <v>101</v>
      </c>
      <c r="I21" s="7" t="s">
        <v>53</v>
      </c>
      <c r="J21" s="7" t="s">
        <v>119</v>
      </c>
      <c r="K21" s="7" t="s">
        <v>111</v>
      </c>
      <c r="L21" s="7" t="s">
        <v>133</v>
      </c>
      <c r="M21" s="12">
        <f t="shared" si="2"/>
        <v>19</v>
      </c>
      <c r="N21" s="7"/>
      <c r="O21" s="7" t="s">
        <v>101</v>
      </c>
      <c r="P21" s="7" t="s">
        <v>51</v>
      </c>
      <c r="Q21" s="7" t="s">
        <v>119</v>
      </c>
      <c r="R21" s="7" t="s">
        <v>111</v>
      </c>
      <c r="S21" s="7" t="s">
        <v>134</v>
      </c>
      <c r="T21" s="12">
        <f t="shared" si="3"/>
        <v>19</v>
      </c>
    </row>
    <row r="22">
      <c r="A22" s="7" t="s">
        <v>101</v>
      </c>
      <c r="B22" s="7" t="s">
        <v>53</v>
      </c>
      <c r="C22" s="7" t="s">
        <v>119</v>
      </c>
      <c r="D22" s="7" t="s">
        <v>111</v>
      </c>
      <c r="E22" s="7" t="s">
        <v>133</v>
      </c>
      <c r="F22" s="12">
        <f t="shared" si="1"/>
        <v>19</v>
      </c>
      <c r="H22" s="7" t="s">
        <v>101</v>
      </c>
      <c r="I22" s="7" t="s">
        <v>51</v>
      </c>
      <c r="J22" s="7" t="s">
        <v>119</v>
      </c>
      <c r="K22" s="7" t="s">
        <v>111</v>
      </c>
      <c r="L22" s="7" t="s">
        <v>135</v>
      </c>
      <c r="M22" s="12">
        <f t="shared" si="2"/>
        <v>19</v>
      </c>
      <c r="N22" s="7"/>
      <c r="O22" s="7" t="s">
        <v>101</v>
      </c>
      <c r="P22" s="7" t="s">
        <v>56</v>
      </c>
      <c r="Q22" s="7" t="s">
        <v>119</v>
      </c>
      <c r="R22" s="7" t="s">
        <v>111</v>
      </c>
      <c r="S22" s="7" t="s">
        <v>136</v>
      </c>
      <c r="T22" s="12">
        <f t="shared" si="3"/>
        <v>19</v>
      </c>
    </row>
    <row r="23">
      <c r="A23" s="7" t="s">
        <v>101</v>
      </c>
      <c r="B23" s="7" t="s">
        <v>51</v>
      </c>
      <c r="C23" s="7" t="s">
        <v>119</v>
      </c>
      <c r="D23" s="7" t="s">
        <v>111</v>
      </c>
      <c r="E23" s="7" t="s">
        <v>135</v>
      </c>
      <c r="F23" s="12">
        <f t="shared" si="1"/>
        <v>19</v>
      </c>
      <c r="H23" s="7" t="s">
        <v>101</v>
      </c>
      <c r="I23" s="7" t="s">
        <v>56</v>
      </c>
      <c r="J23" s="7" t="s">
        <v>119</v>
      </c>
      <c r="K23" s="7" t="s">
        <v>117</v>
      </c>
      <c r="L23" s="7" t="s">
        <v>137</v>
      </c>
      <c r="M23" s="12">
        <f t="shared" si="2"/>
        <v>19</v>
      </c>
      <c r="N23" s="7"/>
      <c r="O23" s="7" t="s">
        <v>101</v>
      </c>
      <c r="P23" s="7" t="s">
        <v>44</v>
      </c>
      <c r="Q23" s="7" t="s">
        <v>119</v>
      </c>
      <c r="R23" s="7" t="s">
        <v>111</v>
      </c>
      <c r="S23" s="7" t="s">
        <v>138</v>
      </c>
      <c r="T23" s="12">
        <f t="shared" si="3"/>
        <v>19</v>
      </c>
    </row>
    <row r="24">
      <c r="A24" s="7" t="s">
        <v>101</v>
      </c>
      <c r="B24" s="7" t="s">
        <v>56</v>
      </c>
      <c r="C24" s="7" t="s">
        <v>119</v>
      </c>
      <c r="D24" s="7" t="s">
        <v>117</v>
      </c>
      <c r="E24" s="7" t="s">
        <v>137</v>
      </c>
      <c r="F24" s="12">
        <f t="shared" si="1"/>
        <v>19</v>
      </c>
      <c r="H24" s="7" t="s">
        <v>101</v>
      </c>
      <c r="I24" s="7" t="s">
        <v>44</v>
      </c>
      <c r="J24" s="7" t="s">
        <v>119</v>
      </c>
      <c r="K24" s="7" t="s">
        <v>111</v>
      </c>
      <c r="L24" s="7" t="s">
        <v>139</v>
      </c>
      <c r="M24" s="12">
        <f t="shared" si="2"/>
        <v>19</v>
      </c>
      <c r="N24" s="7"/>
      <c r="O24" s="7" t="s">
        <v>101</v>
      </c>
      <c r="P24" s="7" t="s">
        <v>54</v>
      </c>
      <c r="Q24" s="7" t="s">
        <v>119</v>
      </c>
      <c r="R24" s="7" t="s">
        <v>111</v>
      </c>
      <c r="S24" s="7" t="s">
        <v>140</v>
      </c>
      <c r="T24" s="12">
        <f t="shared" si="3"/>
        <v>19</v>
      </c>
    </row>
    <row r="25">
      <c r="A25" s="7" t="s">
        <v>101</v>
      </c>
      <c r="B25" s="7" t="s">
        <v>44</v>
      </c>
      <c r="C25" s="7" t="s">
        <v>119</v>
      </c>
      <c r="D25" s="7" t="s">
        <v>111</v>
      </c>
      <c r="E25" s="7" t="s">
        <v>139</v>
      </c>
      <c r="F25" s="12">
        <f t="shared" si="1"/>
        <v>19</v>
      </c>
      <c r="H25" s="7" t="s">
        <v>101</v>
      </c>
      <c r="I25" s="7" t="s">
        <v>54</v>
      </c>
      <c r="J25" s="7" t="s">
        <v>119</v>
      </c>
      <c r="K25" s="7" t="s">
        <v>111</v>
      </c>
      <c r="L25" s="7" t="s">
        <v>141</v>
      </c>
      <c r="M25" s="12">
        <f t="shared" si="2"/>
        <v>19</v>
      </c>
      <c r="N25" s="7"/>
      <c r="O25" s="7" t="s">
        <v>101</v>
      </c>
      <c r="P25" s="7" t="s">
        <v>55</v>
      </c>
      <c r="Q25" s="7" t="s">
        <v>119</v>
      </c>
      <c r="R25" s="7" t="s">
        <v>117</v>
      </c>
      <c r="S25" s="7" t="s">
        <v>135</v>
      </c>
      <c r="T25" s="12">
        <f t="shared" si="3"/>
        <v>19</v>
      </c>
    </row>
    <row r="26">
      <c r="A26" s="7" t="s">
        <v>101</v>
      </c>
      <c r="B26" s="7" t="s">
        <v>54</v>
      </c>
      <c r="C26" s="7" t="s">
        <v>119</v>
      </c>
      <c r="D26" s="7" t="s">
        <v>111</v>
      </c>
      <c r="E26" s="7" t="s">
        <v>141</v>
      </c>
      <c r="F26" s="12">
        <f t="shared" si="1"/>
        <v>19</v>
      </c>
      <c r="H26" s="7" t="s">
        <v>101</v>
      </c>
      <c r="I26" s="7" t="s">
        <v>55</v>
      </c>
      <c r="J26" s="7" t="s">
        <v>119</v>
      </c>
      <c r="K26" s="7" t="s">
        <v>117</v>
      </c>
      <c r="L26" s="7" t="s">
        <v>142</v>
      </c>
      <c r="M26" s="12">
        <f t="shared" si="2"/>
        <v>19</v>
      </c>
      <c r="N26" s="7"/>
      <c r="O26" s="7" t="s">
        <v>101</v>
      </c>
      <c r="P26" s="7" t="s">
        <v>45</v>
      </c>
      <c r="Q26" s="7" t="s">
        <v>119</v>
      </c>
      <c r="R26" s="7" t="s">
        <v>117</v>
      </c>
      <c r="S26" s="7" t="s">
        <v>143</v>
      </c>
      <c r="T26" s="12">
        <f t="shared" si="3"/>
        <v>19</v>
      </c>
    </row>
    <row r="27">
      <c r="A27" s="7" t="s">
        <v>101</v>
      </c>
      <c r="B27" s="7" t="s">
        <v>55</v>
      </c>
      <c r="C27" s="7" t="s">
        <v>119</v>
      </c>
      <c r="D27" s="7" t="s">
        <v>117</v>
      </c>
      <c r="E27" s="7" t="s">
        <v>142</v>
      </c>
      <c r="F27" s="12">
        <f t="shared" si="1"/>
        <v>19</v>
      </c>
      <c r="H27" s="7" t="s">
        <v>101</v>
      </c>
      <c r="I27" s="7" t="s">
        <v>45</v>
      </c>
      <c r="J27" s="7" t="s">
        <v>119</v>
      </c>
      <c r="K27" s="7" t="s">
        <v>117</v>
      </c>
      <c r="L27" s="7" t="s">
        <v>144</v>
      </c>
      <c r="M27" s="12">
        <f t="shared" si="2"/>
        <v>19</v>
      </c>
      <c r="N27" s="7"/>
      <c r="O27" s="7" t="s">
        <v>101</v>
      </c>
      <c r="P27" s="7" t="s">
        <v>48</v>
      </c>
      <c r="Q27" s="7" t="s">
        <v>119</v>
      </c>
      <c r="R27" s="7" t="s">
        <v>117</v>
      </c>
      <c r="S27" s="7" t="s">
        <v>145</v>
      </c>
      <c r="T27" s="12">
        <f t="shared" si="3"/>
        <v>19</v>
      </c>
    </row>
    <row r="28">
      <c r="A28" s="7" t="s">
        <v>101</v>
      </c>
      <c r="B28" s="7" t="s">
        <v>45</v>
      </c>
      <c r="C28" s="7" t="s">
        <v>119</v>
      </c>
      <c r="D28" s="7" t="s">
        <v>117</v>
      </c>
      <c r="E28" s="7" t="s">
        <v>144</v>
      </c>
      <c r="F28" s="12">
        <f t="shared" si="1"/>
        <v>19</v>
      </c>
      <c r="H28" s="7" t="s">
        <v>101</v>
      </c>
      <c r="I28" s="7" t="s">
        <v>48</v>
      </c>
      <c r="J28" s="7" t="s">
        <v>119</v>
      </c>
      <c r="K28" s="7" t="s">
        <v>117</v>
      </c>
      <c r="L28" s="7" t="s">
        <v>146</v>
      </c>
      <c r="M28" s="12">
        <f t="shared" si="2"/>
        <v>19</v>
      </c>
      <c r="N28" s="7"/>
      <c r="O28" s="7" t="s">
        <v>101</v>
      </c>
      <c r="P28" s="7" t="s">
        <v>47</v>
      </c>
      <c r="Q28" s="7" t="s">
        <v>119</v>
      </c>
      <c r="R28" s="7" t="s">
        <v>117</v>
      </c>
      <c r="S28" s="7" t="s">
        <v>147</v>
      </c>
      <c r="T28" s="12">
        <f t="shared" si="3"/>
        <v>19</v>
      </c>
    </row>
    <row r="29">
      <c r="A29" s="7" t="s">
        <v>101</v>
      </c>
      <c r="B29" s="7" t="s">
        <v>48</v>
      </c>
      <c r="C29" s="7" t="s">
        <v>119</v>
      </c>
      <c r="D29" s="7" t="s">
        <v>117</v>
      </c>
      <c r="E29" s="7" t="s">
        <v>146</v>
      </c>
      <c r="F29" s="12">
        <f t="shared" si="1"/>
        <v>19</v>
      </c>
      <c r="H29" s="7" t="s">
        <v>101</v>
      </c>
      <c r="I29" s="7" t="s">
        <v>47</v>
      </c>
      <c r="J29" s="7" t="s">
        <v>119</v>
      </c>
      <c r="K29" s="7" t="s">
        <v>117</v>
      </c>
      <c r="L29" s="7" t="s">
        <v>148</v>
      </c>
      <c r="M29" s="12">
        <f t="shared" si="2"/>
        <v>19</v>
      </c>
      <c r="N29" s="7"/>
      <c r="O29" s="7" t="s">
        <v>101</v>
      </c>
      <c r="P29" s="7" t="s">
        <v>58</v>
      </c>
      <c r="Q29" s="7" t="s">
        <v>149</v>
      </c>
      <c r="R29" s="7" t="s">
        <v>111</v>
      </c>
      <c r="S29" s="7" t="s">
        <v>150</v>
      </c>
      <c r="T29" s="12">
        <f t="shared" si="3"/>
        <v>17</v>
      </c>
    </row>
    <row r="30">
      <c r="A30" s="7" t="s">
        <v>101</v>
      </c>
      <c r="B30" s="7" t="s">
        <v>47</v>
      </c>
      <c r="C30" s="7" t="s">
        <v>119</v>
      </c>
      <c r="D30" s="7" t="s">
        <v>117</v>
      </c>
      <c r="E30" s="7" t="s">
        <v>148</v>
      </c>
      <c r="F30" s="12">
        <f t="shared" si="1"/>
        <v>19</v>
      </c>
      <c r="H30" s="7" t="s">
        <v>101</v>
      </c>
      <c r="I30" s="7" t="s">
        <v>58</v>
      </c>
      <c r="J30" s="7" t="s">
        <v>149</v>
      </c>
      <c r="K30" s="7" t="s">
        <v>111</v>
      </c>
      <c r="L30" s="7" t="s">
        <v>151</v>
      </c>
      <c r="M30" s="12">
        <f t="shared" si="2"/>
        <v>17</v>
      </c>
      <c r="N30" s="7"/>
      <c r="O30" s="7" t="s">
        <v>101</v>
      </c>
      <c r="P30" s="7" t="s">
        <v>152</v>
      </c>
      <c r="Q30" s="7" t="s">
        <v>153</v>
      </c>
      <c r="R30" s="7" t="s">
        <v>154</v>
      </c>
      <c r="S30" s="7" t="s">
        <v>155</v>
      </c>
      <c r="T30" s="12">
        <f t="shared" si="3"/>
        <v>5.913085938</v>
      </c>
    </row>
    <row r="31">
      <c r="A31" s="7" t="s">
        <v>101</v>
      </c>
      <c r="B31" s="7" t="s">
        <v>152</v>
      </c>
      <c r="C31" s="7" t="s">
        <v>153</v>
      </c>
      <c r="D31" s="7" t="s">
        <v>154</v>
      </c>
      <c r="E31" s="7" t="s">
        <v>155</v>
      </c>
      <c r="F31" s="12">
        <f t="shared" si="1"/>
        <v>5.913085938</v>
      </c>
      <c r="H31" s="7" t="s">
        <v>101</v>
      </c>
      <c r="I31" s="7" t="s">
        <v>152</v>
      </c>
      <c r="J31" s="7" t="s">
        <v>153</v>
      </c>
      <c r="K31" s="7" t="s">
        <v>154</v>
      </c>
      <c r="L31" s="7" t="s">
        <v>155</v>
      </c>
      <c r="M31" s="12">
        <f t="shared" si="2"/>
        <v>5.913085938</v>
      </c>
      <c r="N31" s="7"/>
      <c r="O31" s="7" t="s">
        <v>101</v>
      </c>
      <c r="P31" s="7" t="s">
        <v>106</v>
      </c>
      <c r="Q31" s="7" t="s">
        <v>156</v>
      </c>
      <c r="R31" s="7" t="s">
        <v>157</v>
      </c>
      <c r="S31" s="7" t="s">
        <v>158</v>
      </c>
      <c r="T31" s="12">
        <f t="shared" si="3"/>
        <v>1.217773438</v>
      </c>
    </row>
    <row r="32">
      <c r="A32" s="7" t="s">
        <v>101</v>
      </c>
      <c r="B32" s="7" t="s">
        <v>43</v>
      </c>
      <c r="C32" s="7" t="s">
        <v>159</v>
      </c>
      <c r="D32" s="7" t="s">
        <v>160</v>
      </c>
      <c r="E32" s="7" t="s">
        <v>161</v>
      </c>
      <c r="F32" s="12">
        <f t="shared" si="1"/>
        <v>1.022460938</v>
      </c>
      <c r="H32" s="7" t="s">
        <v>101</v>
      </c>
      <c r="I32" s="7" t="s">
        <v>43</v>
      </c>
      <c r="J32" s="7" t="s">
        <v>159</v>
      </c>
      <c r="K32" s="7" t="s">
        <v>160</v>
      </c>
      <c r="L32" s="7" t="s">
        <v>161</v>
      </c>
      <c r="M32" s="12">
        <f t="shared" si="2"/>
        <v>1.022460938</v>
      </c>
      <c r="N32" s="7"/>
      <c r="O32" s="7" t="s">
        <v>101</v>
      </c>
      <c r="P32" s="7" t="s">
        <v>43</v>
      </c>
      <c r="Q32" s="7" t="s">
        <v>159</v>
      </c>
      <c r="R32" s="7" t="s">
        <v>160</v>
      </c>
      <c r="S32" s="7" t="s">
        <v>161</v>
      </c>
      <c r="T32" s="12">
        <f t="shared" si="3"/>
        <v>1.022460938</v>
      </c>
    </row>
    <row r="33">
      <c r="A33" s="7" t="s">
        <v>101</v>
      </c>
      <c r="B33" s="7" t="s">
        <v>41</v>
      </c>
      <c r="C33" s="7" t="s">
        <v>162</v>
      </c>
      <c r="D33" s="7" t="s">
        <v>163</v>
      </c>
      <c r="E33" s="7" t="s">
        <v>164</v>
      </c>
      <c r="F33" s="12">
        <f t="shared" si="1"/>
        <v>1.021484375</v>
      </c>
      <c r="H33" s="7" t="s">
        <v>101</v>
      </c>
      <c r="I33" s="7" t="s">
        <v>41</v>
      </c>
      <c r="J33" s="7" t="s">
        <v>162</v>
      </c>
      <c r="K33" s="7" t="s">
        <v>163</v>
      </c>
      <c r="L33" s="7" t="s">
        <v>164</v>
      </c>
      <c r="M33" s="12">
        <f t="shared" si="2"/>
        <v>1.021484375</v>
      </c>
      <c r="N33" s="7"/>
      <c r="O33" s="7" t="s">
        <v>101</v>
      </c>
      <c r="P33" s="7" t="s">
        <v>41</v>
      </c>
      <c r="Q33" s="7" t="s">
        <v>162</v>
      </c>
      <c r="R33" s="7" t="s">
        <v>163</v>
      </c>
      <c r="S33" s="7" t="s">
        <v>164</v>
      </c>
      <c r="T33" s="12">
        <f t="shared" si="3"/>
        <v>1.021484375</v>
      </c>
    </row>
    <row r="34">
      <c r="A34" s="7" t="s">
        <v>101</v>
      </c>
      <c r="B34" s="7" t="s">
        <v>42</v>
      </c>
      <c r="C34" s="7" t="s">
        <v>162</v>
      </c>
      <c r="D34" s="7" t="s">
        <v>160</v>
      </c>
      <c r="E34" s="7" t="s">
        <v>164</v>
      </c>
      <c r="F34" s="12">
        <f t="shared" si="1"/>
        <v>1.021484375</v>
      </c>
      <c r="H34" s="7" t="s">
        <v>101</v>
      </c>
      <c r="I34" s="7" t="s">
        <v>42</v>
      </c>
      <c r="J34" s="7" t="s">
        <v>162</v>
      </c>
      <c r="K34" s="7" t="s">
        <v>160</v>
      </c>
      <c r="L34" s="7" t="s">
        <v>164</v>
      </c>
      <c r="M34" s="12">
        <f t="shared" si="2"/>
        <v>1.021484375</v>
      </c>
      <c r="N34" s="7"/>
      <c r="O34" s="7" t="s">
        <v>101</v>
      </c>
      <c r="P34" s="7" t="s">
        <v>42</v>
      </c>
      <c r="Q34" s="7" t="s">
        <v>162</v>
      </c>
      <c r="R34" s="7" t="s">
        <v>160</v>
      </c>
      <c r="S34" s="7" t="s">
        <v>164</v>
      </c>
      <c r="T34" s="12">
        <f t="shared" si="3"/>
        <v>1.021484375</v>
      </c>
    </row>
    <row r="35">
      <c r="A35" s="7" t="s">
        <v>101</v>
      </c>
      <c r="B35" s="7" t="s">
        <v>39</v>
      </c>
      <c r="C35" s="7" t="s">
        <v>165</v>
      </c>
      <c r="D35" s="7" t="s">
        <v>160</v>
      </c>
      <c r="E35" s="7" t="s">
        <v>166</v>
      </c>
      <c r="F35" s="12">
        <f t="shared" si="1"/>
        <v>1.020507813</v>
      </c>
      <c r="H35" s="7" t="s">
        <v>101</v>
      </c>
      <c r="I35" s="7" t="s">
        <v>39</v>
      </c>
      <c r="J35" s="7" t="s">
        <v>165</v>
      </c>
      <c r="K35" s="7" t="s">
        <v>160</v>
      </c>
      <c r="L35" s="7" t="s">
        <v>166</v>
      </c>
      <c r="M35" s="12">
        <f t="shared" si="2"/>
        <v>1.020507813</v>
      </c>
      <c r="N35" s="7"/>
      <c r="O35" s="7" t="s">
        <v>101</v>
      </c>
      <c r="P35" s="7" t="s">
        <v>39</v>
      </c>
      <c r="Q35" s="7" t="s">
        <v>165</v>
      </c>
      <c r="R35" s="7" t="s">
        <v>160</v>
      </c>
      <c r="S35" s="7" t="s">
        <v>166</v>
      </c>
      <c r="T35" s="12">
        <f t="shared" si="3"/>
        <v>1.020507813</v>
      </c>
    </row>
    <row r="36">
      <c r="A36" s="7" t="s">
        <v>101</v>
      </c>
      <c r="B36" s="7" t="s">
        <v>30</v>
      </c>
      <c r="C36" s="7" t="s">
        <v>165</v>
      </c>
      <c r="D36" s="7" t="s">
        <v>160</v>
      </c>
      <c r="E36" s="7" t="s">
        <v>164</v>
      </c>
      <c r="F36" s="12">
        <f t="shared" si="1"/>
        <v>1.020507813</v>
      </c>
      <c r="H36" s="7" t="s">
        <v>101</v>
      </c>
      <c r="I36" s="7" t="s">
        <v>30</v>
      </c>
      <c r="J36" s="7" t="s">
        <v>165</v>
      </c>
      <c r="K36" s="7" t="s">
        <v>160</v>
      </c>
      <c r="L36" s="7" t="s">
        <v>164</v>
      </c>
      <c r="M36" s="12">
        <f t="shared" si="2"/>
        <v>1.020507813</v>
      </c>
      <c r="N36" s="7"/>
      <c r="O36" s="7" t="s">
        <v>101</v>
      </c>
      <c r="P36" s="7" t="s">
        <v>30</v>
      </c>
      <c r="Q36" s="7" t="s">
        <v>165</v>
      </c>
      <c r="R36" s="7" t="s">
        <v>160</v>
      </c>
      <c r="S36" s="7" t="s">
        <v>164</v>
      </c>
      <c r="T36" s="12">
        <f t="shared" si="3"/>
        <v>1.020507813</v>
      </c>
    </row>
    <row r="37">
      <c r="A37" s="7" t="s">
        <v>101</v>
      </c>
      <c r="B37" s="7" t="s">
        <v>38</v>
      </c>
      <c r="C37" s="7" t="s">
        <v>167</v>
      </c>
      <c r="D37" s="7" t="s">
        <v>168</v>
      </c>
      <c r="E37" s="7" t="s">
        <v>164</v>
      </c>
      <c r="F37" s="12">
        <f t="shared" si="1"/>
        <v>1.01953125</v>
      </c>
      <c r="H37" s="7" t="s">
        <v>101</v>
      </c>
      <c r="I37" s="7" t="s">
        <v>38</v>
      </c>
      <c r="J37" s="7" t="s">
        <v>167</v>
      </c>
      <c r="K37" s="7" t="s">
        <v>168</v>
      </c>
      <c r="L37" s="7" t="s">
        <v>164</v>
      </c>
      <c r="M37" s="12">
        <f t="shared" si="2"/>
        <v>1.01953125</v>
      </c>
      <c r="N37" s="7"/>
      <c r="O37" s="7" t="s">
        <v>101</v>
      </c>
      <c r="P37" s="7" t="s">
        <v>38</v>
      </c>
      <c r="Q37" s="7" t="s">
        <v>167</v>
      </c>
      <c r="R37" s="7" t="s">
        <v>168</v>
      </c>
      <c r="S37" s="7" t="s">
        <v>164</v>
      </c>
      <c r="T37" s="12">
        <f t="shared" si="3"/>
        <v>1.01953125</v>
      </c>
    </row>
    <row r="38">
      <c r="A38" s="7" t="s">
        <v>101</v>
      </c>
      <c r="B38" s="7" t="s">
        <v>35</v>
      </c>
      <c r="C38" s="7" t="s">
        <v>167</v>
      </c>
      <c r="D38" s="7" t="s">
        <v>168</v>
      </c>
      <c r="E38" s="7" t="s">
        <v>164</v>
      </c>
      <c r="F38" s="12">
        <f t="shared" si="1"/>
        <v>1.01953125</v>
      </c>
      <c r="H38" s="7" t="s">
        <v>101</v>
      </c>
      <c r="I38" s="7" t="s">
        <v>35</v>
      </c>
      <c r="J38" s="7" t="s">
        <v>167</v>
      </c>
      <c r="K38" s="7" t="s">
        <v>168</v>
      </c>
      <c r="L38" s="7" t="s">
        <v>164</v>
      </c>
      <c r="M38" s="12">
        <f t="shared" si="2"/>
        <v>1.01953125</v>
      </c>
      <c r="N38" s="7"/>
      <c r="O38" s="7" t="s">
        <v>101</v>
      </c>
      <c r="P38" s="7" t="s">
        <v>35</v>
      </c>
      <c r="Q38" s="7" t="s">
        <v>167</v>
      </c>
      <c r="R38" s="7" t="s">
        <v>168</v>
      </c>
      <c r="S38" s="7" t="s">
        <v>164</v>
      </c>
      <c r="T38" s="12">
        <f t="shared" si="3"/>
        <v>1.01953125</v>
      </c>
    </row>
    <row r="39">
      <c r="A39" s="7" t="s">
        <v>101</v>
      </c>
      <c r="B39" s="7" t="s">
        <v>34</v>
      </c>
      <c r="C39" s="7" t="s">
        <v>169</v>
      </c>
      <c r="D39" s="7" t="s">
        <v>170</v>
      </c>
      <c r="E39" s="7" t="s">
        <v>164</v>
      </c>
      <c r="F39" s="12">
        <f t="shared" si="1"/>
        <v>1.018554688</v>
      </c>
      <c r="H39" s="7" t="s">
        <v>101</v>
      </c>
      <c r="I39" s="7" t="s">
        <v>34</v>
      </c>
      <c r="J39" s="7" t="s">
        <v>169</v>
      </c>
      <c r="K39" s="7" t="s">
        <v>170</v>
      </c>
      <c r="L39" s="7" t="s">
        <v>164</v>
      </c>
      <c r="M39" s="12">
        <f t="shared" si="2"/>
        <v>1.018554688</v>
      </c>
      <c r="N39" s="7"/>
      <c r="O39" s="7" t="s">
        <v>101</v>
      </c>
      <c r="P39" s="7" t="s">
        <v>34</v>
      </c>
      <c r="Q39" s="7" t="s">
        <v>169</v>
      </c>
      <c r="R39" s="7" t="s">
        <v>170</v>
      </c>
      <c r="S39" s="7" t="s">
        <v>164</v>
      </c>
      <c r="T39" s="12">
        <f t="shared" si="3"/>
        <v>1.018554688</v>
      </c>
    </row>
    <row r="40">
      <c r="A40" s="7" t="s">
        <v>101</v>
      </c>
      <c r="B40" s="7" t="s">
        <v>40</v>
      </c>
      <c r="C40" s="7" t="s">
        <v>169</v>
      </c>
      <c r="D40" s="7" t="s">
        <v>168</v>
      </c>
      <c r="E40" s="7" t="s">
        <v>166</v>
      </c>
      <c r="F40" s="12">
        <f t="shared" si="1"/>
        <v>1.018554688</v>
      </c>
      <c r="H40" s="7" t="s">
        <v>101</v>
      </c>
      <c r="I40" s="7" t="s">
        <v>40</v>
      </c>
      <c r="J40" s="7" t="s">
        <v>169</v>
      </c>
      <c r="K40" s="7" t="s">
        <v>168</v>
      </c>
      <c r="L40" s="7" t="s">
        <v>166</v>
      </c>
      <c r="M40" s="12">
        <f t="shared" si="2"/>
        <v>1.018554688</v>
      </c>
      <c r="N40" s="7"/>
      <c r="O40" s="7" t="s">
        <v>101</v>
      </c>
      <c r="P40" s="7" t="s">
        <v>40</v>
      </c>
      <c r="Q40" s="7" t="s">
        <v>169</v>
      </c>
      <c r="R40" s="7" t="s">
        <v>168</v>
      </c>
      <c r="S40" s="7" t="s">
        <v>166</v>
      </c>
      <c r="T40" s="12">
        <f t="shared" si="3"/>
        <v>1.018554688</v>
      </c>
    </row>
    <row r="41">
      <c r="A41" s="7" t="s">
        <v>101</v>
      </c>
      <c r="B41" s="7" t="s">
        <v>36</v>
      </c>
      <c r="C41" s="7" t="s">
        <v>169</v>
      </c>
      <c r="D41" s="7" t="s">
        <v>163</v>
      </c>
      <c r="E41" s="7" t="s">
        <v>171</v>
      </c>
      <c r="F41" s="12">
        <f t="shared" si="1"/>
        <v>1.018554688</v>
      </c>
      <c r="H41" s="7" t="s">
        <v>101</v>
      </c>
      <c r="I41" s="7" t="s">
        <v>36</v>
      </c>
      <c r="J41" s="7" t="s">
        <v>169</v>
      </c>
      <c r="K41" s="7" t="s">
        <v>163</v>
      </c>
      <c r="L41" s="7" t="s">
        <v>171</v>
      </c>
      <c r="M41" s="12">
        <f t="shared" si="2"/>
        <v>1.018554688</v>
      </c>
      <c r="N41" s="7"/>
      <c r="O41" s="7" t="s">
        <v>101</v>
      </c>
      <c r="P41" s="7" t="s">
        <v>36</v>
      </c>
      <c r="Q41" s="7" t="s">
        <v>169</v>
      </c>
      <c r="R41" s="7" t="s">
        <v>163</v>
      </c>
      <c r="S41" s="7" t="s">
        <v>171</v>
      </c>
      <c r="T41" s="12">
        <f t="shared" si="3"/>
        <v>1.018554688</v>
      </c>
    </row>
    <row r="42">
      <c r="A42" s="7" t="s">
        <v>101</v>
      </c>
      <c r="B42" s="7" t="s">
        <v>28</v>
      </c>
      <c r="C42" s="7" t="s">
        <v>169</v>
      </c>
      <c r="D42" s="7" t="s">
        <v>168</v>
      </c>
      <c r="E42" s="7" t="s">
        <v>166</v>
      </c>
      <c r="F42" s="12">
        <f t="shared" si="1"/>
        <v>1.018554688</v>
      </c>
      <c r="H42" s="7" t="s">
        <v>101</v>
      </c>
      <c r="I42" s="7" t="s">
        <v>28</v>
      </c>
      <c r="J42" s="7" t="s">
        <v>169</v>
      </c>
      <c r="K42" s="7" t="s">
        <v>168</v>
      </c>
      <c r="L42" s="7" t="s">
        <v>166</v>
      </c>
      <c r="M42" s="12">
        <f t="shared" si="2"/>
        <v>1.018554688</v>
      </c>
      <c r="N42" s="7"/>
      <c r="O42" s="7" t="s">
        <v>101</v>
      </c>
      <c r="P42" s="7" t="s">
        <v>28</v>
      </c>
      <c r="Q42" s="7" t="s">
        <v>169</v>
      </c>
      <c r="R42" s="7" t="s">
        <v>168</v>
      </c>
      <c r="S42" s="7" t="s">
        <v>166</v>
      </c>
      <c r="T42" s="12">
        <f t="shared" si="3"/>
        <v>1.018554688</v>
      </c>
    </row>
    <row r="43">
      <c r="A43" s="7" t="s">
        <v>101</v>
      </c>
      <c r="B43" s="7" t="s">
        <v>37</v>
      </c>
      <c r="C43" s="7" t="s">
        <v>172</v>
      </c>
      <c r="D43" s="7" t="s">
        <v>168</v>
      </c>
      <c r="E43" s="7" t="s">
        <v>166</v>
      </c>
      <c r="F43" s="12">
        <f t="shared" si="1"/>
        <v>1.017578125</v>
      </c>
      <c r="H43" s="7" t="s">
        <v>101</v>
      </c>
      <c r="I43" s="7" t="s">
        <v>37</v>
      </c>
      <c r="J43" s="7" t="s">
        <v>172</v>
      </c>
      <c r="K43" s="7" t="s">
        <v>168</v>
      </c>
      <c r="L43" s="7" t="s">
        <v>166</v>
      </c>
      <c r="M43" s="12">
        <f t="shared" si="2"/>
        <v>1.017578125</v>
      </c>
      <c r="N43" s="7"/>
      <c r="O43" s="7" t="s">
        <v>101</v>
      </c>
      <c r="P43" s="7" t="s">
        <v>37</v>
      </c>
      <c r="Q43" s="7" t="s">
        <v>172</v>
      </c>
      <c r="R43" s="7" t="s">
        <v>168</v>
      </c>
      <c r="S43" s="7" t="s">
        <v>166</v>
      </c>
      <c r="T43" s="12">
        <f t="shared" si="3"/>
        <v>1.017578125</v>
      </c>
    </row>
    <row r="44">
      <c r="A44" s="7" t="s">
        <v>101</v>
      </c>
      <c r="B44" s="7" t="s">
        <v>29</v>
      </c>
      <c r="C44" s="7" t="s">
        <v>172</v>
      </c>
      <c r="D44" s="7" t="s">
        <v>170</v>
      </c>
      <c r="E44" s="7" t="s">
        <v>166</v>
      </c>
      <c r="F44" s="12">
        <f t="shared" si="1"/>
        <v>1.017578125</v>
      </c>
      <c r="H44" s="7" t="s">
        <v>101</v>
      </c>
      <c r="I44" s="7" t="s">
        <v>29</v>
      </c>
      <c r="J44" s="7" t="s">
        <v>172</v>
      </c>
      <c r="K44" s="7" t="s">
        <v>170</v>
      </c>
      <c r="L44" s="7" t="s">
        <v>166</v>
      </c>
      <c r="M44" s="12">
        <f t="shared" si="2"/>
        <v>1.017578125</v>
      </c>
      <c r="N44" s="7"/>
      <c r="O44" s="7" t="s">
        <v>101</v>
      </c>
      <c r="P44" s="7" t="s">
        <v>29</v>
      </c>
      <c r="Q44" s="7" t="s">
        <v>172</v>
      </c>
      <c r="R44" s="7" t="s">
        <v>170</v>
      </c>
      <c r="S44" s="7" t="s">
        <v>166</v>
      </c>
      <c r="T44" s="12">
        <f t="shared" si="3"/>
        <v>1.017578125</v>
      </c>
    </row>
    <row r="45">
      <c r="A45" s="7" t="s">
        <v>101</v>
      </c>
      <c r="B45" s="7" t="s">
        <v>31</v>
      </c>
      <c r="C45" s="7" t="s">
        <v>172</v>
      </c>
      <c r="D45" s="7" t="s">
        <v>168</v>
      </c>
      <c r="E45" s="7" t="s">
        <v>171</v>
      </c>
      <c r="F45" s="12">
        <f t="shared" si="1"/>
        <v>1.017578125</v>
      </c>
      <c r="H45" s="7" t="s">
        <v>101</v>
      </c>
      <c r="I45" s="7" t="s">
        <v>31</v>
      </c>
      <c r="J45" s="7" t="s">
        <v>172</v>
      </c>
      <c r="K45" s="7" t="s">
        <v>168</v>
      </c>
      <c r="L45" s="7" t="s">
        <v>171</v>
      </c>
      <c r="M45" s="12">
        <f t="shared" si="2"/>
        <v>1.017578125</v>
      </c>
      <c r="N45" s="7"/>
      <c r="O45" s="7" t="s">
        <v>101</v>
      </c>
      <c r="P45" s="7" t="s">
        <v>31</v>
      </c>
      <c r="Q45" s="7" t="s">
        <v>172</v>
      </c>
      <c r="R45" s="7" t="s">
        <v>168</v>
      </c>
      <c r="S45" s="7" t="s">
        <v>171</v>
      </c>
      <c r="T45" s="12">
        <f t="shared" si="3"/>
        <v>1.017578125</v>
      </c>
    </row>
    <row r="46">
      <c r="A46" s="7" t="s">
        <v>101</v>
      </c>
      <c r="B46" s="7" t="s">
        <v>33</v>
      </c>
      <c r="C46" s="7" t="s">
        <v>172</v>
      </c>
      <c r="D46" s="7" t="s">
        <v>168</v>
      </c>
      <c r="E46" s="7" t="s">
        <v>171</v>
      </c>
      <c r="F46" s="12">
        <f t="shared" si="1"/>
        <v>1.017578125</v>
      </c>
      <c r="H46" s="7" t="s">
        <v>101</v>
      </c>
      <c r="I46" s="7" t="s">
        <v>33</v>
      </c>
      <c r="J46" s="7" t="s">
        <v>172</v>
      </c>
      <c r="K46" s="7" t="s">
        <v>168</v>
      </c>
      <c r="L46" s="7" t="s">
        <v>171</v>
      </c>
      <c r="M46" s="12">
        <f t="shared" si="2"/>
        <v>1.017578125</v>
      </c>
      <c r="N46" s="7"/>
      <c r="O46" s="7" t="s">
        <v>101</v>
      </c>
      <c r="P46" s="7" t="s">
        <v>33</v>
      </c>
      <c r="Q46" s="7" t="s">
        <v>172</v>
      </c>
      <c r="R46" s="7" t="s">
        <v>168</v>
      </c>
      <c r="S46" s="7" t="s">
        <v>171</v>
      </c>
      <c r="T46" s="12">
        <f t="shared" si="3"/>
        <v>1.017578125</v>
      </c>
    </row>
    <row r="47">
      <c r="A47" s="7" t="s">
        <v>101</v>
      </c>
      <c r="B47" s="7" t="s">
        <v>32</v>
      </c>
      <c r="C47" s="7" t="s">
        <v>173</v>
      </c>
      <c r="D47" s="7" t="s">
        <v>174</v>
      </c>
      <c r="E47" s="7" t="s">
        <v>175</v>
      </c>
      <c r="F47" s="12">
        <f t="shared" si="1"/>
        <v>1.014648438</v>
      </c>
      <c r="H47" s="7" t="s">
        <v>101</v>
      </c>
      <c r="I47" s="7" t="s">
        <v>32</v>
      </c>
      <c r="J47" s="7" t="s">
        <v>173</v>
      </c>
      <c r="K47" s="7" t="s">
        <v>174</v>
      </c>
      <c r="L47" s="7" t="s">
        <v>175</v>
      </c>
      <c r="M47" s="12">
        <f t="shared" si="2"/>
        <v>1.014648438</v>
      </c>
      <c r="N47" s="7"/>
      <c r="O47" s="7" t="s">
        <v>101</v>
      </c>
      <c r="P47" s="7" t="s">
        <v>32</v>
      </c>
      <c r="Q47" s="7" t="s">
        <v>173</v>
      </c>
      <c r="R47" s="7" t="s">
        <v>174</v>
      </c>
      <c r="S47" s="7" t="s">
        <v>175</v>
      </c>
      <c r="T47" s="12">
        <f t="shared" si="3"/>
        <v>1.014648438</v>
      </c>
    </row>
    <row r="48">
      <c r="A48" s="7" t="s">
        <v>101</v>
      </c>
      <c r="B48" s="7" t="s">
        <v>176</v>
      </c>
      <c r="C48" s="7" t="s">
        <v>177</v>
      </c>
      <c r="D48" s="7" t="s">
        <v>178</v>
      </c>
      <c r="E48" s="7" t="s">
        <v>179</v>
      </c>
      <c r="F48" s="12">
        <f t="shared" si="1"/>
        <v>0.2529296875</v>
      </c>
      <c r="H48" s="7" t="s">
        <v>101</v>
      </c>
      <c r="I48" s="7" t="s">
        <v>176</v>
      </c>
      <c r="J48" s="7" t="s">
        <v>177</v>
      </c>
      <c r="K48" s="7" t="s">
        <v>178</v>
      </c>
      <c r="L48" s="7" t="s">
        <v>179</v>
      </c>
      <c r="M48" s="12">
        <f t="shared" si="2"/>
        <v>0.2529296875</v>
      </c>
      <c r="N48" s="7"/>
      <c r="O48" s="7" t="s">
        <v>101</v>
      </c>
      <c r="P48" s="7" t="s">
        <v>176</v>
      </c>
      <c r="Q48" s="7" t="s">
        <v>177</v>
      </c>
      <c r="R48" s="7" t="s">
        <v>178</v>
      </c>
      <c r="S48" s="7" t="s">
        <v>179</v>
      </c>
      <c r="T48" s="12">
        <f t="shared" si="3"/>
        <v>0.2529296875</v>
      </c>
    </row>
    <row r="49">
      <c r="A49" s="7" t="s">
        <v>101</v>
      </c>
      <c r="B49" s="7" t="s">
        <v>75</v>
      </c>
      <c r="C49" s="7" t="s">
        <v>180</v>
      </c>
      <c r="D49" s="7" t="s">
        <v>181</v>
      </c>
      <c r="E49" s="7" t="s">
        <v>182</v>
      </c>
      <c r="F49" s="12">
        <f t="shared" si="1"/>
        <v>0.1591796875</v>
      </c>
      <c r="H49" s="7" t="s">
        <v>101</v>
      </c>
      <c r="I49" s="7" t="s">
        <v>75</v>
      </c>
      <c r="J49" s="7" t="s">
        <v>180</v>
      </c>
      <c r="K49" s="7" t="s">
        <v>181</v>
      </c>
      <c r="L49" s="7" t="s">
        <v>182</v>
      </c>
      <c r="M49" s="12">
        <f t="shared" si="2"/>
        <v>0.1591796875</v>
      </c>
      <c r="N49" s="7"/>
      <c r="O49" s="7" t="s">
        <v>101</v>
      </c>
      <c r="P49" s="7" t="s">
        <v>75</v>
      </c>
      <c r="Q49" s="7" t="s">
        <v>180</v>
      </c>
      <c r="R49" s="7" t="s">
        <v>181</v>
      </c>
      <c r="S49" s="7" t="s">
        <v>182</v>
      </c>
      <c r="T49" s="12">
        <f t="shared" si="3"/>
        <v>0.1591796875</v>
      </c>
    </row>
    <row r="50">
      <c r="A50" s="7" t="s">
        <v>101</v>
      </c>
      <c r="B50" s="7" t="s">
        <v>72</v>
      </c>
      <c r="C50" s="7" t="s">
        <v>183</v>
      </c>
      <c r="D50" s="7" t="s">
        <v>181</v>
      </c>
      <c r="E50" s="7" t="s">
        <v>184</v>
      </c>
      <c r="F50" s="12">
        <f t="shared" si="1"/>
        <v>0.1572265625</v>
      </c>
      <c r="H50" s="7" t="s">
        <v>101</v>
      </c>
      <c r="I50" s="7" t="s">
        <v>72</v>
      </c>
      <c r="J50" s="7" t="s">
        <v>183</v>
      </c>
      <c r="K50" s="7" t="s">
        <v>181</v>
      </c>
      <c r="L50" s="7" t="s">
        <v>184</v>
      </c>
      <c r="M50" s="12">
        <f t="shared" si="2"/>
        <v>0.1572265625</v>
      </c>
      <c r="N50" s="7"/>
      <c r="O50" s="7" t="s">
        <v>101</v>
      </c>
      <c r="P50" s="7" t="s">
        <v>72</v>
      </c>
      <c r="Q50" s="7" t="s">
        <v>185</v>
      </c>
      <c r="R50" s="7" t="s">
        <v>181</v>
      </c>
      <c r="S50" s="7" t="s">
        <v>184</v>
      </c>
      <c r="T50" s="12">
        <f t="shared" si="3"/>
        <v>0.158203125</v>
      </c>
    </row>
    <row r="51">
      <c r="A51" s="7" t="s">
        <v>101</v>
      </c>
      <c r="B51" s="7" t="s">
        <v>70</v>
      </c>
      <c r="C51" s="7" t="s">
        <v>186</v>
      </c>
      <c r="D51" s="7" t="s">
        <v>181</v>
      </c>
      <c r="E51" s="7" t="s">
        <v>187</v>
      </c>
      <c r="F51" s="12">
        <f t="shared" si="1"/>
        <v>0.15625</v>
      </c>
      <c r="H51" s="7" t="s">
        <v>101</v>
      </c>
      <c r="I51" s="7" t="s">
        <v>70</v>
      </c>
      <c r="J51" s="7" t="s">
        <v>186</v>
      </c>
      <c r="K51" s="7" t="s">
        <v>181</v>
      </c>
      <c r="L51" s="7" t="s">
        <v>187</v>
      </c>
      <c r="M51" s="12">
        <f t="shared" si="2"/>
        <v>0.15625</v>
      </c>
      <c r="N51" s="7"/>
      <c r="O51" s="7" t="s">
        <v>101</v>
      </c>
      <c r="P51" s="7" t="s">
        <v>70</v>
      </c>
      <c r="Q51" s="7" t="s">
        <v>183</v>
      </c>
      <c r="R51" s="7" t="s">
        <v>181</v>
      </c>
      <c r="S51" s="7" t="s">
        <v>187</v>
      </c>
      <c r="T51" s="12">
        <f t="shared" si="3"/>
        <v>0.1572265625</v>
      </c>
    </row>
    <row r="52">
      <c r="A52" s="7" t="s">
        <v>101</v>
      </c>
      <c r="B52" s="7" t="s">
        <v>68</v>
      </c>
      <c r="C52" s="7" t="s">
        <v>186</v>
      </c>
      <c r="D52" s="7" t="s">
        <v>188</v>
      </c>
      <c r="E52" s="7" t="s">
        <v>189</v>
      </c>
      <c r="F52" s="12">
        <f t="shared" si="1"/>
        <v>0.15625</v>
      </c>
      <c r="H52" s="7" t="s">
        <v>101</v>
      </c>
      <c r="I52" s="7" t="s">
        <v>68</v>
      </c>
      <c r="J52" s="7" t="s">
        <v>186</v>
      </c>
      <c r="K52" s="7" t="s">
        <v>188</v>
      </c>
      <c r="L52" s="7" t="s">
        <v>189</v>
      </c>
      <c r="M52" s="12">
        <f t="shared" si="2"/>
        <v>0.15625</v>
      </c>
      <c r="N52" s="7"/>
      <c r="O52" s="7" t="s">
        <v>101</v>
      </c>
      <c r="P52" s="7" t="s">
        <v>68</v>
      </c>
      <c r="Q52" s="7" t="s">
        <v>186</v>
      </c>
      <c r="R52" s="7" t="s">
        <v>188</v>
      </c>
      <c r="S52" s="7" t="s">
        <v>189</v>
      </c>
      <c r="T52" s="12">
        <f t="shared" si="3"/>
        <v>0.15625</v>
      </c>
    </row>
    <row r="53">
      <c r="A53" s="7" t="s">
        <v>101</v>
      </c>
      <c r="B53" s="7" t="s">
        <v>65</v>
      </c>
      <c r="C53" s="7" t="s">
        <v>186</v>
      </c>
      <c r="D53" s="7" t="s">
        <v>190</v>
      </c>
      <c r="E53" s="7" t="s">
        <v>184</v>
      </c>
      <c r="F53" s="12">
        <f t="shared" si="1"/>
        <v>0.15625</v>
      </c>
      <c r="H53" s="7" t="s">
        <v>101</v>
      </c>
      <c r="I53" s="7" t="s">
        <v>65</v>
      </c>
      <c r="J53" s="7" t="s">
        <v>186</v>
      </c>
      <c r="K53" s="7" t="s">
        <v>190</v>
      </c>
      <c r="L53" s="7" t="s">
        <v>184</v>
      </c>
      <c r="M53" s="12">
        <f t="shared" si="2"/>
        <v>0.15625</v>
      </c>
      <c r="N53" s="7"/>
      <c r="O53" s="7" t="s">
        <v>101</v>
      </c>
      <c r="P53" s="7" t="s">
        <v>65</v>
      </c>
      <c r="Q53" s="7" t="s">
        <v>186</v>
      </c>
      <c r="R53" s="7" t="s">
        <v>190</v>
      </c>
      <c r="S53" s="7" t="s">
        <v>184</v>
      </c>
      <c r="T53" s="12">
        <f t="shared" si="3"/>
        <v>0.15625</v>
      </c>
    </row>
    <row r="54">
      <c r="A54" s="7" t="s">
        <v>101</v>
      </c>
      <c r="B54" s="7" t="s">
        <v>74</v>
      </c>
      <c r="C54" s="7" t="s">
        <v>191</v>
      </c>
      <c r="D54" s="7" t="s">
        <v>188</v>
      </c>
      <c r="E54" s="7" t="s">
        <v>184</v>
      </c>
      <c r="F54" s="12">
        <f t="shared" si="1"/>
        <v>0.1552734375</v>
      </c>
      <c r="H54" s="7" t="s">
        <v>101</v>
      </c>
      <c r="I54" s="7" t="s">
        <v>74</v>
      </c>
      <c r="J54" s="7" t="s">
        <v>191</v>
      </c>
      <c r="K54" s="7" t="s">
        <v>188</v>
      </c>
      <c r="L54" s="7" t="s">
        <v>184</v>
      </c>
      <c r="M54" s="12">
        <f t="shared" si="2"/>
        <v>0.1552734375</v>
      </c>
      <c r="N54" s="7"/>
      <c r="O54" s="7" t="s">
        <v>101</v>
      </c>
      <c r="P54" s="7" t="s">
        <v>74</v>
      </c>
      <c r="Q54" s="7" t="s">
        <v>191</v>
      </c>
      <c r="R54" s="7" t="s">
        <v>188</v>
      </c>
      <c r="S54" s="7" t="s">
        <v>184</v>
      </c>
      <c r="T54" s="12">
        <f t="shared" si="3"/>
        <v>0.1552734375</v>
      </c>
    </row>
    <row r="55">
      <c r="A55" s="7" t="s">
        <v>101</v>
      </c>
      <c r="B55" s="7" t="s">
        <v>62</v>
      </c>
      <c r="C55" s="7" t="s">
        <v>191</v>
      </c>
      <c r="D55" s="7" t="s">
        <v>188</v>
      </c>
      <c r="E55" s="7" t="s">
        <v>187</v>
      </c>
      <c r="F55" s="12">
        <f t="shared" si="1"/>
        <v>0.1552734375</v>
      </c>
      <c r="H55" s="7" t="s">
        <v>101</v>
      </c>
      <c r="I55" s="7" t="s">
        <v>62</v>
      </c>
      <c r="J55" s="7" t="s">
        <v>191</v>
      </c>
      <c r="K55" s="7" t="s">
        <v>188</v>
      </c>
      <c r="L55" s="7" t="s">
        <v>187</v>
      </c>
      <c r="M55" s="12">
        <f t="shared" si="2"/>
        <v>0.1552734375</v>
      </c>
      <c r="N55" s="7"/>
      <c r="O55" s="7" t="s">
        <v>101</v>
      </c>
      <c r="P55" s="7" t="s">
        <v>62</v>
      </c>
      <c r="Q55" s="7" t="s">
        <v>191</v>
      </c>
      <c r="R55" s="7" t="s">
        <v>188</v>
      </c>
      <c r="S55" s="7" t="s">
        <v>187</v>
      </c>
      <c r="T55" s="12">
        <f t="shared" si="3"/>
        <v>0.1552734375</v>
      </c>
    </row>
    <row r="56">
      <c r="A56" s="7" t="s">
        <v>101</v>
      </c>
      <c r="B56" s="7" t="s">
        <v>69</v>
      </c>
      <c r="C56" s="7" t="s">
        <v>192</v>
      </c>
      <c r="D56" s="7" t="s">
        <v>188</v>
      </c>
      <c r="E56" s="7" t="s">
        <v>187</v>
      </c>
      <c r="F56" s="12">
        <f t="shared" si="1"/>
        <v>0.154296875</v>
      </c>
      <c r="H56" s="7" t="s">
        <v>101</v>
      </c>
      <c r="I56" s="7" t="s">
        <v>69</v>
      </c>
      <c r="J56" s="7" t="s">
        <v>192</v>
      </c>
      <c r="K56" s="7" t="s">
        <v>188</v>
      </c>
      <c r="L56" s="7" t="s">
        <v>187</v>
      </c>
      <c r="M56" s="12">
        <f t="shared" si="2"/>
        <v>0.154296875</v>
      </c>
      <c r="N56" s="7"/>
      <c r="O56" s="7" t="s">
        <v>101</v>
      </c>
      <c r="P56" s="7" t="s">
        <v>69</v>
      </c>
      <c r="Q56" s="7" t="s">
        <v>192</v>
      </c>
      <c r="R56" s="7" t="s">
        <v>188</v>
      </c>
      <c r="S56" s="7" t="s">
        <v>187</v>
      </c>
      <c r="T56" s="12">
        <f t="shared" si="3"/>
        <v>0.154296875</v>
      </c>
    </row>
    <row r="57">
      <c r="A57" s="7" t="s">
        <v>101</v>
      </c>
      <c r="B57" s="7" t="s">
        <v>67</v>
      </c>
      <c r="C57" s="7" t="s">
        <v>192</v>
      </c>
      <c r="D57" s="7" t="s">
        <v>188</v>
      </c>
      <c r="E57" s="7" t="s">
        <v>187</v>
      </c>
      <c r="F57" s="12">
        <f t="shared" si="1"/>
        <v>0.154296875</v>
      </c>
      <c r="H57" s="7" t="s">
        <v>101</v>
      </c>
      <c r="I57" s="7" t="s">
        <v>67</v>
      </c>
      <c r="J57" s="7" t="s">
        <v>192</v>
      </c>
      <c r="K57" s="7" t="s">
        <v>188</v>
      </c>
      <c r="L57" s="7" t="s">
        <v>187</v>
      </c>
      <c r="M57" s="12">
        <f t="shared" si="2"/>
        <v>0.154296875</v>
      </c>
      <c r="N57" s="7"/>
      <c r="O57" s="7" t="s">
        <v>101</v>
      </c>
      <c r="P57" s="7" t="s">
        <v>67</v>
      </c>
      <c r="Q57" s="7" t="s">
        <v>192</v>
      </c>
      <c r="R57" s="7" t="s">
        <v>188</v>
      </c>
      <c r="S57" s="7" t="s">
        <v>187</v>
      </c>
      <c r="T57" s="12">
        <f t="shared" si="3"/>
        <v>0.154296875</v>
      </c>
    </row>
    <row r="58">
      <c r="A58" s="7" t="s">
        <v>101</v>
      </c>
      <c r="B58" s="7" t="s">
        <v>60</v>
      </c>
      <c r="C58" s="7" t="s">
        <v>193</v>
      </c>
      <c r="D58" s="7" t="s">
        <v>194</v>
      </c>
      <c r="E58" s="7" t="s">
        <v>187</v>
      </c>
      <c r="F58" s="12">
        <f t="shared" si="1"/>
        <v>0.1533203125</v>
      </c>
      <c r="H58" s="7" t="s">
        <v>101</v>
      </c>
      <c r="I58" s="7" t="s">
        <v>60</v>
      </c>
      <c r="J58" s="7" t="s">
        <v>193</v>
      </c>
      <c r="K58" s="7" t="s">
        <v>194</v>
      </c>
      <c r="L58" s="7" t="s">
        <v>187</v>
      </c>
      <c r="M58" s="12">
        <f t="shared" si="2"/>
        <v>0.1533203125</v>
      </c>
      <c r="N58" s="7"/>
      <c r="O58" s="7" t="s">
        <v>101</v>
      </c>
      <c r="P58" s="7" t="s">
        <v>60</v>
      </c>
      <c r="Q58" s="7" t="s">
        <v>193</v>
      </c>
      <c r="R58" s="7" t="s">
        <v>194</v>
      </c>
      <c r="S58" s="7" t="s">
        <v>187</v>
      </c>
      <c r="T58" s="12">
        <f t="shared" si="3"/>
        <v>0.1533203125</v>
      </c>
    </row>
    <row r="59">
      <c r="A59" s="7" t="s">
        <v>101</v>
      </c>
      <c r="B59" s="7" t="s">
        <v>73</v>
      </c>
      <c r="C59" s="7" t="s">
        <v>195</v>
      </c>
      <c r="D59" s="7" t="s">
        <v>194</v>
      </c>
      <c r="E59" s="7" t="s">
        <v>196</v>
      </c>
      <c r="F59" s="12">
        <f t="shared" si="1"/>
        <v>0.15234375</v>
      </c>
      <c r="H59" s="7" t="s">
        <v>101</v>
      </c>
      <c r="I59" s="7" t="s">
        <v>73</v>
      </c>
      <c r="J59" s="7" t="s">
        <v>195</v>
      </c>
      <c r="K59" s="7" t="s">
        <v>194</v>
      </c>
      <c r="L59" s="7" t="s">
        <v>196</v>
      </c>
      <c r="M59" s="12">
        <f t="shared" si="2"/>
        <v>0.15234375</v>
      </c>
      <c r="N59" s="7"/>
      <c r="O59" s="7" t="s">
        <v>101</v>
      </c>
      <c r="P59" s="7" t="s">
        <v>73</v>
      </c>
      <c r="Q59" s="7" t="s">
        <v>195</v>
      </c>
      <c r="R59" s="7" t="s">
        <v>194</v>
      </c>
      <c r="S59" s="7" t="s">
        <v>196</v>
      </c>
      <c r="T59" s="12">
        <f t="shared" si="3"/>
        <v>0.15234375</v>
      </c>
    </row>
    <row r="60">
      <c r="A60" s="7" t="s">
        <v>101</v>
      </c>
      <c r="B60" s="7" t="s">
        <v>71</v>
      </c>
      <c r="C60" s="7" t="s">
        <v>197</v>
      </c>
      <c r="D60" s="7" t="s">
        <v>198</v>
      </c>
      <c r="E60" s="7" t="s">
        <v>196</v>
      </c>
      <c r="F60" s="12">
        <f t="shared" si="1"/>
        <v>0.1513671875</v>
      </c>
      <c r="H60" s="7" t="s">
        <v>101</v>
      </c>
      <c r="I60" s="7" t="s">
        <v>71</v>
      </c>
      <c r="J60" s="7" t="s">
        <v>197</v>
      </c>
      <c r="K60" s="7" t="s">
        <v>198</v>
      </c>
      <c r="L60" s="7" t="s">
        <v>196</v>
      </c>
      <c r="M60" s="12">
        <f t="shared" si="2"/>
        <v>0.1513671875</v>
      </c>
      <c r="N60" s="7"/>
      <c r="O60" s="7" t="s">
        <v>101</v>
      </c>
      <c r="P60" s="7" t="s">
        <v>71</v>
      </c>
      <c r="Q60" s="7" t="s">
        <v>197</v>
      </c>
      <c r="R60" s="7" t="s">
        <v>198</v>
      </c>
      <c r="S60" s="7" t="s">
        <v>196</v>
      </c>
      <c r="T60" s="12">
        <f t="shared" si="3"/>
        <v>0.1513671875</v>
      </c>
    </row>
    <row r="61">
      <c r="A61" s="7" t="s">
        <v>101</v>
      </c>
      <c r="B61" s="7" t="s">
        <v>63</v>
      </c>
      <c r="C61" s="7" t="s">
        <v>197</v>
      </c>
      <c r="D61" s="7" t="s">
        <v>198</v>
      </c>
      <c r="E61" s="7" t="s">
        <v>196</v>
      </c>
      <c r="F61" s="12">
        <f t="shared" si="1"/>
        <v>0.1513671875</v>
      </c>
      <c r="H61" s="7" t="s">
        <v>101</v>
      </c>
      <c r="I61" s="7" t="s">
        <v>63</v>
      </c>
      <c r="J61" s="7" t="s">
        <v>197</v>
      </c>
      <c r="K61" s="7" t="s">
        <v>198</v>
      </c>
      <c r="L61" s="7" t="s">
        <v>196</v>
      </c>
      <c r="M61" s="12">
        <f t="shared" si="2"/>
        <v>0.1513671875</v>
      </c>
      <c r="N61" s="7"/>
      <c r="O61" s="7" t="s">
        <v>101</v>
      </c>
      <c r="P61" s="7" t="s">
        <v>63</v>
      </c>
      <c r="Q61" s="7" t="s">
        <v>197</v>
      </c>
      <c r="R61" s="7" t="s">
        <v>198</v>
      </c>
      <c r="S61" s="7" t="s">
        <v>196</v>
      </c>
      <c r="T61" s="12">
        <f t="shared" si="3"/>
        <v>0.1513671875</v>
      </c>
    </row>
    <row r="62">
      <c r="A62" s="7" t="s">
        <v>101</v>
      </c>
      <c r="B62" s="7" t="s">
        <v>66</v>
      </c>
      <c r="C62" s="7" t="s">
        <v>199</v>
      </c>
      <c r="D62" s="7" t="s">
        <v>200</v>
      </c>
      <c r="E62" s="7" t="s">
        <v>201</v>
      </c>
      <c r="F62" s="12">
        <f t="shared" si="1"/>
        <v>0.1484375</v>
      </c>
      <c r="H62" s="7" t="s">
        <v>101</v>
      </c>
      <c r="I62" s="7" t="s">
        <v>66</v>
      </c>
      <c r="J62" s="7" t="s">
        <v>199</v>
      </c>
      <c r="K62" s="7" t="s">
        <v>200</v>
      </c>
      <c r="L62" s="7" t="s">
        <v>201</v>
      </c>
      <c r="M62" s="12">
        <f t="shared" si="2"/>
        <v>0.1484375</v>
      </c>
      <c r="N62" s="7"/>
      <c r="O62" s="7" t="s">
        <v>101</v>
      </c>
      <c r="P62" s="7" t="s">
        <v>66</v>
      </c>
      <c r="Q62" s="7" t="s">
        <v>199</v>
      </c>
      <c r="R62" s="7" t="s">
        <v>200</v>
      </c>
      <c r="S62" s="7" t="s">
        <v>201</v>
      </c>
      <c r="T62" s="12">
        <f t="shared" si="3"/>
        <v>0.1484375</v>
      </c>
    </row>
    <row r="63">
      <c r="A63" s="7" t="s">
        <v>101</v>
      </c>
      <c r="B63" s="7" t="s">
        <v>61</v>
      </c>
      <c r="C63" s="7" t="s">
        <v>202</v>
      </c>
      <c r="D63" s="7" t="s">
        <v>200</v>
      </c>
      <c r="E63" s="7" t="s">
        <v>201</v>
      </c>
      <c r="F63" s="12">
        <f t="shared" si="1"/>
        <v>0.1474609375</v>
      </c>
      <c r="H63" s="7" t="s">
        <v>101</v>
      </c>
      <c r="I63" s="7" t="s">
        <v>61</v>
      </c>
      <c r="J63" s="7" t="s">
        <v>202</v>
      </c>
      <c r="K63" s="7" t="s">
        <v>200</v>
      </c>
      <c r="L63" s="7" t="s">
        <v>201</v>
      </c>
      <c r="M63" s="12">
        <f t="shared" si="2"/>
        <v>0.1474609375</v>
      </c>
      <c r="N63" s="7"/>
      <c r="O63" s="7" t="s">
        <v>101</v>
      </c>
      <c r="P63" s="7" t="s">
        <v>61</v>
      </c>
      <c r="Q63" s="7" t="s">
        <v>202</v>
      </c>
      <c r="R63" s="7" t="s">
        <v>200</v>
      </c>
      <c r="S63" s="7" t="s">
        <v>201</v>
      </c>
      <c r="T63" s="12">
        <f t="shared" si="3"/>
        <v>0.1474609375</v>
      </c>
    </row>
    <row r="64">
      <c r="A64" s="7" t="s">
        <v>101</v>
      </c>
      <c r="B64" s="7" t="s">
        <v>64</v>
      </c>
      <c r="C64" s="7" t="s">
        <v>202</v>
      </c>
      <c r="D64" s="7" t="s">
        <v>203</v>
      </c>
      <c r="E64" s="7" t="s">
        <v>201</v>
      </c>
      <c r="F64" s="12">
        <f t="shared" si="1"/>
        <v>0.1474609375</v>
      </c>
      <c r="H64" s="7" t="s">
        <v>101</v>
      </c>
      <c r="I64" s="7" t="s">
        <v>64</v>
      </c>
      <c r="J64" s="7" t="s">
        <v>202</v>
      </c>
      <c r="K64" s="7" t="s">
        <v>203</v>
      </c>
      <c r="L64" s="7" t="s">
        <v>201</v>
      </c>
      <c r="M64" s="12">
        <f t="shared" si="2"/>
        <v>0.1474609375</v>
      </c>
      <c r="N64" s="7"/>
      <c r="O64" s="7" t="s">
        <v>101</v>
      </c>
      <c r="P64" s="7" t="s">
        <v>64</v>
      </c>
      <c r="Q64" s="7" t="s">
        <v>202</v>
      </c>
      <c r="R64" s="7" t="s">
        <v>203</v>
      </c>
      <c r="S64" s="7" t="s">
        <v>201</v>
      </c>
      <c r="T64" s="12">
        <f t="shared" si="3"/>
        <v>0.1474609375</v>
      </c>
    </row>
    <row r="65">
      <c r="A65" s="7" t="s">
        <v>101</v>
      </c>
      <c r="B65" s="7" t="s">
        <v>204</v>
      </c>
      <c r="C65" s="7" t="s">
        <v>205</v>
      </c>
      <c r="D65" s="7" t="s">
        <v>206</v>
      </c>
      <c r="E65" s="7" t="s">
        <v>207</v>
      </c>
      <c r="F65" s="12">
        <f t="shared" si="1"/>
        <v>56</v>
      </c>
      <c r="H65" s="7" t="s">
        <v>101</v>
      </c>
      <c r="I65" s="7" t="s">
        <v>204</v>
      </c>
      <c r="J65" s="7" t="s">
        <v>205</v>
      </c>
      <c r="K65" s="7" t="s">
        <v>206</v>
      </c>
      <c r="L65" s="7" t="s">
        <v>207</v>
      </c>
      <c r="M65" s="12">
        <f t="shared" si="2"/>
        <v>56</v>
      </c>
      <c r="N65" s="7"/>
      <c r="O65" s="7" t="s">
        <v>101</v>
      </c>
      <c r="P65" s="7" t="s">
        <v>208</v>
      </c>
      <c r="Q65" s="7" t="s">
        <v>209</v>
      </c>
      <c r="R65" s="7" t="s">
        <v>210</v>
      </c>
      <c r="S65" s="7" t="s">
        <v>209</v>
      </c>
      <c r="T65" s="12">
        <f t="shared" si="3"/>
        <v>24</v>
      </c>
    </row>
    <row r="66">
      <c r="A66" s="7" t="s">
        <v>101</v>
      </c>
      <c r="B66" s="7" t="s">
        <v>211</v>
      </c>
      <c r="C66" s="7" t="s">
        <v>205</v>
      </c>
      <c r="D66" s="7" t="s">
        <v>206</v>
      </c>
      <c r="E66" s="7" t="s">
        <v>207</v>
      </c>
      <c r="F66" s="12">
        <f t="shared" si="1"/>
        <v>56</v>
      </c>
      <c r="H66" s="7" t="s">
        <v>101</v>
      </c>
      <c r="I66" s="7" t="s">
        <v>211</v>
      </c>
      <c r="J66" s="7" t="s">
        <v>205</v>
      </c>
      <c r="K66" s="7" t="s">
        <v>206</v>
      </c>
      <c r="L66" s="7" t="s">
        <v>207</v>
      </c>
      <c r="M66" s="12">
        <f t="shared" si="2"/>
        <v>56</v>
      </c>
      <c r="N66" s="7"/>
      <c r="O66" s="7" t="s">
        <v>101</v>
      </c>
      <c r="P66" s="7" t="s">
        <v>204</v>
      </c>
      <c r="Q66" s="7" t="s">
        <v>209</v>
      </c>
      <c r="R66" s="7" t="s">
        <v>206</v>
      </c>
      <c r="S66" s="7" t="s">
        <v>212</v>
      </c>
      <c r="T66" s="12">
        <f t="shared" si="3"/>
        <v>24</v>
      </c>
    </row>
    <row r="67">
      <c r="A67" s="7" t="s">
        <v>101</v>
      </c>
      <c r="B67" s="7" t="s">
        <v>208</v>
      </c>
      <c r="C67" s="7" t="s">
        <v>209</v>
      </c>
      <c r="D67" s="7" t="s">
        <v>210</v>
      </c>
      <c r="E67" s="7" t="s">
        <v>209</v>
      </c>
      <c r="F67" s="12">
        <f t="shared" si="1"/>
        <v>24</v>
      </c>
      <c r="H67" s="7" t="s">
        <v>101</v>
      </c>
      <c r="I67" s="7" t="s">
        <v>208</v>
      </c>
      <c r="J67" s="7" t="s">
        <v>209</v>
      </c>
      <c r="K67" s="7" t="s">
        <v>210</v>
      </c>
      <c r="L67" s="7" t="s">
        <v>209</v>
      </c>
      <c r="M67" s="12">
        <f t="shared" si="2"/>
        <v>24</v>
      </c>
      <c r="N67" s="7"/>
      <c r="O67" s="7" t="s">
        <v>101</v>
      </c>
      <c r="P67" s="7" t="s">
        <v>211</v>
      </c>
      <c r="Q67" s="7" t="s">
        <v>209</v>
      </c>
      <c r="R67" s="7" t="s">
        <v>206</v>
      </c>
      <c r="S67" s="7" t="s">
        <v>212</v>
      </c>
      <c r="T67" s="12">
        <f t="shared" si="3"/>
        <v>24</v>
      </c>
    </row>
    <row r="68">
      <c r="A68" s="7" t="s">
        <v>101</v>
      </c>
      <c r="B68" s="7" t="s">
        <v>213</v>
      </c>
      <c r="C68" s="7" t="s">
        <v>209</v>
      </c>
      <c r="D68" s="7" t="s">
        <v>210</v>
      </c>
      <c r="E68" s="7" t="s">
        <v>209</v>
      </c>
      <c r="F68" s="12">
        <f t="shared" si="1"/>
        <v>24</v>
      </c>
      <c r="H68" s="7" t="s">
        <v>101</v>
      </c>
      <c r="I68" s="7" t="s">
        <v>213</v>
      </c>
      <c r="J68" s="7" t="s">
        <v>209</v>
      </c>
      <c r="K68" s="7" t="s">
        <v>210</v>
      </c>
      <c r="L68" s="7" t="s">
        <v>209</v>
      </c>
      <c r="M68" s="12">
        <f t="shared" si="2"/>
        <v>24</v>
      </c>
      <c r="N68" s="7"/>
      <c r="O68" s="7" t="s">
        <v>101</v>
      </c>
      <c r="P68" s="7" t="s">
        <v>213</v>
      </c>
      <c r="Q68" s="7" t="s">
        <v>209</v>
      </c>
      <c r="R68" s="7" t="s">
        <v>210</v>
      </c>
      <c r="S68" s="7" t="s">
        <v>209</v>
      </c>
      <c r="T68" s="12">
        <f t="shared" si="3"/>
        <v>24</v>
      </c>
    </row>
    <row r="69">
      <c r="F69" s="12">
        <f>SUM(F1:F68)</f>
        <v>1159.926758</v>
      </c>
      <c r="M69" s="12">
        <f>SUM(M1:M68)</f>
        <v>1054.926758</v>
      </c>
      <c r="T69" s="12">
        <f>SUM(T1:T68)</f>
        <v>733.1464844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74.25"/>
  </cols>
  <sheetData>
    <row r="1">
      <c r="A1" s="16" t="s">
        <v>0</v>
      </c>
      <c r="B1" s="17" t="s">
        <v>1</v>
      </c>
      <c r="C1" s="18" t="s">
        <v>2</v>
      </c>
      <c r="D1" s="18" t="s">
        <v>3</v>
      </c>
      <c r="E1" s="18" t="s">
        <v>4</v>
      </c>
      <c r="F1" s="19" t="s">
        <v>5</v>
      </c>
    </row>
    <row r="2">
      <c r="A2" s="20" t="str">
        <f t="shared" ref="A2:A7" si="1">TEXT(B2, "dddd")</f>
        <v>Wednesday</v>
      </c>
      <c r="B2" s="21">
        <v>45476.0</v>
      </c>
      <c r="C2" s="22" t="s">
        <v>214</v>
      </c>
      <c r="D2" s="23"/>
      <c r="E2" s="23"/>
      <c r="F2" s="24"/>
    </row>
    <row r="3">
      <c r="A3" s="20" t="str">
        <f t="shared" si="1"/>
        <v>Thursday</v>
      </c>
      <c r="B3" s="25">
        <v>45477.0</v>
      </c>
      <c r="C3" s="22" t="s">
        <v>215</v>
      </c>
      <c r="D3" s="22" t="s">
        <v>216</v>
      </c>
      <c r="E3" s="22" t="s">
        <v>217</v>
      </c>
      <c r="F3" s="24"/>
    </row>
    <row r="4">
      <c r="A4" s="20" t="str">
        <f t="shared" si="1"/>
        <v>Friday</v>
      </c>
      <c r="B4" s="9">
        <v>45478.0</v>
      </c>
      <c r="C4" s="7" t="s">
        <v>218</v>
      </c>
      <c r="D4" s="7" t="s">
        <v>219</v>
      </c>
    </row>
    <row r="5">
      <c r="A5" s="20" t="str">
        <f t="shared" si="1"/>
        <v>Tuesday</v>
      </c>
      <c r="B5" s="9">
        <v>45482.0</v>
      </c>
      <c r="C5" s="7" t="s">
        <v>220</v>
      </c>
    </row>
    <row r="6">
      <c r="A6" s="20" t="str">
        <f t="shared" si="1"/>
        <v>Wednesday</v>
      </c>
      <c r="B6" s="9">
        <v>45483.0</v>
      </c>
      <c r="C6" s="7" t="s">
        <v>221</v>
      </c>
    </row>
    <row r="7">
      <c r="A7" s="20" t="str">
        <f t="shared" si="1"/>
        <v>Thursday</v>
      </c>
      <c r="B7" s="9">
        <v>45484.0</v>
      </c>
      <c r="C7" s="7" t="s">
        <v>222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57.5"/>
    <col customWidth="1" min="4" max="4" width="52.0"/>
  </cols>
  <sheetData>
    <row r="1">
      <c r="A1" s="1" t="s">
        <v>0</v>
      </c>
      <c r="B1" s="2" t="s">
        <v>1</v>
      </c>
      <c r="C1" s="7" t="s">
        <v>2</v>
      </c>
      <c r="D1" s="7" t="s">
        <v>3</v>
      </c>
      <c r="E1" s="7" t="s">
        <v>223</v>
      </c>
      <c r="F1" s="7" t="s">
        <v>224</v>
      </c>
    </row>
    <row r="2">
      <c r="A2" s="5" t="str">
        <f t="shared" ref="A2:A27" si="1">TEXT(B2, "dddd")</f>
        <v>Tuesday</v>
      </c>
      <c r="B2" s="26">
        <v>45447.0</v>
      </c>
      <c r="C2" s="7" t="s">
        <v>225</v>
      </c>
    </row>
    <row r="3">
      <c r="A3" s="27" t="str">
        <f t="shared" si="1"/>
        <v>Wednesday</v>
      </c>
      <c r="B3" s="6">
        <v>45448.0</v>
      </c>
      <c r="C3" s="7" t="s">
        <v>226</v>
      </c>
    </row>
    <row r="4">
      <c r="A4" s="27" t="str">
        <f t="shared" si="1"/>
        <v>Thursday</v>
      </c>
      <c r="B4" s="6">
        <v>45449.0</v>
      </c>
      <c r="C4" s="7" t="s">
        <v>227</v>
      </c>
      <c r="D4" s="28"/>
      <c r="E4" s="28" t="s">
        <v>228</v>
      </c>
    </row>
    <row r="5">
      <c r="A5" s="27" t="str">
        <f t="shared" si="1"/>
        <v>Friday</v>
      </c>
      <c r="B5" s="9">
        <v>45450.0</v>
      </c>
      <c r="C5" s="7" t="s">
        <v>229</v>
      </c>
    </row>
    <row r="6">
      <c r="A6" s="27" t="str">
        <f t="shared" si="1"/>
        <v>Monday</v>
      </c>
      <c r="B6" s="9">
        <v>45453.0</v>
      </c>
      <c r="C6" s="7" t="s">
        <v>230</v>
      </c>
      <c r="D6" s="7"/>
      <c r="E6" s="7" t="s">
        <v>231</v>
      </c>
    </row>
    <row r="7">
      <c r="A7" s="27" t="str">
        <f t="shared" si="1"/>
        <v>Tuesday</v>
      </c>
      <c r="B7" s="9">
        <v>45454.0</v>
      </c>
      <c r="C7" s="7" t="s">
        <v>232</v>
      </c>
    </row>
    <row r="8">
      <c r="A8" s="27" t="str">
        <f t="shared" si="1"/>
        <v>Wednesday</v>
      </c>
      <c r="B8" s="9">
        <v>45455.0</v>
      </c>
      <c r="C8" s="10" t="s">
        <v>233</v>
      </c>
    </row>
    <row r="9">
      <c r="A9" s="27" t="str">
        <f t="shared" si="1"/>
        <v>Thursday</v>
      </c>
      <c r="B9" s="9">
        <v>45456.0</v>
      </c>
      <c r="C9" s="7" t="s">
        <v>234</v>
      </c>
    </row>
    <row r="10">
      <c r="A10" s="27" t="str">
        <f t="shared" si="1"/>
        <v>Friday</v>
      </c>
      <c r="B10" s="9">
        <v>45457.0</v>
      </c>
      <c r="C10" s="7" t="s">
        <v>234</v>
      </c>
    </row>
    <row r="11">
      <c r="A11" s="27" t="str">
        <f t="shared" si="1"/>
        <v>Monday</v>
      </c>
      <c r="B11" s="9">
        <v>45460.0</v>
      </c>
      <c r="C11" s="7" t="s">
        <v>235</v>
      </c>
    </row>
    <row r="12">
      <c r="A12" s="27" t="str">
        <f t="shared" si="1"/>
        <v>Tuesday</v>
      </c>
      <c r="B12" s="9">
        <v>45461.0</v>
      </c>
      <c r="C12" s="7" t="s">
        <v>236</v>
      </c>
    </row>
    <row r="13">
      <c r="A13" s="27" t="str">
        <f t="shared" si="1"/>
        <v>Wednesday</v>
      </c>
      <c r="B13" s="9">
        <v>45462.0</v>
      </c>
      <c r="C13" s="7" t="s">
        <v>237</v>
      </c>
    </row>
    <row r="14">
      <c r="A14" s="27" t="str">
        <f t="shared" si="1"/>
        <v>Thursday</v>
      </c>
      <c r="B14" s="9">
        <v>45463.0</v>
      </c>
      <c r="C14" s="7" t="s">
        <v>238</v>
      </c>
      <c r="D14" s="7"/>
      <c r="E14" s="7" t="s">
        <v>239</v>
      </c>
    </row>
    <row r="15">
      <c r="A15" s="27" t="str">
        <f t="shared" si="1"/>
        <v>Friday</v>
      </c>
      <c r="B15" s="9">
        <v>45464.0</v>
      </c>
      <c r="C15" s="7" t="s">
        <v>240</v>
      </c>
      <c r="D15" s="7"/>
      <c r="E15" s="7" t="s">
        <v>241</v>
      </c>
    </row>
    <row r="16">
      <c r="A16" s="27" t="str">
        <f t="shared" si="1"/>
        <v>Monday</v>
      </c>
      <c r="B16" s="9">
        <v>45467.0</v>
      </c>
      <c r="C16" s="7" t="s">
        <v>242</v>
      </c>
    </row>
    <row r="17">
      <c r="A17" s="27" t="str">
        <f t="shared" si="1"/>
        <v>Tuesday</v>
      </c>
      <c r="B17" s="9">
        <v>45468.0</v>
      </c>
      <c r="C17" s="7" t="s">
        <v>243</v>
      </c>
    </row>
    <row r="18">
      <c r="A18" s="27" t="str">
        <f t="shared" si="1"/>
        <v>Wednesday</v>
      </c>
      <c r="B18" s="9">
        <v>45469.0</v>
      </c>
      <c r="C18" s="7" t="s">
        <v>244</v>
      </c>
      <c r="D18" s="7"/>
      <c r="E18" s="7" t="s">
        <v>245</v>
      </c>
    </row>
    <row r="19">
      <c r="A19" s="27" t="str">
        <f t="shared" si="1"/>
        <v>Thursday</v>
      </c>
      <c r="B19" s="9">
        <v>45470.0</v>
      </c>
      <c r="C19" s="7" t="s">
        <v>246</v>
      </c>
      <c r="D19" s="7"/>
      <c r="E19" s="7" t="s">
        <v>247</v>
      </c>
    </row>
    <row r="20">
      <c r="A20" s="27" t="str">
        <f t="shared" si="1"/>
        <v>Friday</v>
      </c>
      <c r="B20" s="9">
        <v>45471.0</v>
      </c>
    </row>
    <row r="21">
      <c r="A21" s="27" t="str">
        <f t="shared" si="1"/>
        <v>Monday</v>
      </c>
      <c r="B21" s="9">
        <v>45474.0</v>
      </c>
      <c r="C21" s="10" t="s">
        <v>248</v>
      </c>
      <c r="D21" s="7"/>
      <c r="E21" s="7" t="s">
        <v>249</v>
      </c>
    </row>
    <row r="22">
      <c r="A22" s="27" t="str">
        <f t="shared" si="1"/>
        <v>Tuesday</v>
      </c>
      <c r="B22" s="9">
        <v>45475.0</v>
      </c>
      <c r="C22" s="7" t="s">
        <v>250</v>
      </c>
    </row>
    <row r="23">
      <c r="A23" s="27" t="str">
        <f t="shared" si="1"/>
        <v>Wednesday</v>
      </c>
      <c r="B23" s="9">
        <v>45476.0</v>
      </c>
      <c r="C23" s="7" t="s">
        <v>251</v>
      </c>
      <c r="D23" s="7" t="s">
        <v>252</v>
      </c>
      <c r="E23" s="7" t="s">
        <v>253</v>
      </c>
    </row>
    <row r="24">
      <c r="A24" s="27" t="str">
        <f t="shared" si="1"/>
        <v>Thursday</v>
      </c>
      <c r="B24" s="9">
        <v>45477.0</v>
      </c>
      <c r="C24" s="7" t="s">
        <v>254</v>
      </c>
      <c r="D24" s="7" t="s">
        <v>255</v>
      </c>
    </row>
    <row r="25">
      <c r="A25" s="27" t="str">
        <f t="shared" si="1"/>
        <v>Friday</v>
      </c>
      <c r="B25" s="9">
        <v>45478.0</v>
      </c>
      <c r="C25" s="7" t="s">
        <v>256</v>
      </c>
      <c r="D25" s="7" t="s">
        <v>257</v>
      </c>
    </row>
    <row r="26">
      <c r="A26" s="27" t="str">
        <f t="shared" si="1"/>
        <v>Tuesday</v>
      </c>
      <c r="B26" s="9">
        <v>45482.0</v>
      </c>
      <c r="C26" s="7" t="s">
        <v>258</v>
      </c>
    </row>
    <row r="27">
      <c r="A27" s="27" t="str">
        <f t="shared" si="1"/>
        <v>Wednesday</v>
      </c>
      <c r="B27" s="9">
        <v>45483.0</v>
      </c>
      <c r="C27" s="7" t="s">
        <v>259</v>
      </c>
    </row>
  </sheetData>
  <hyperlinks>
    <hyperlink r:id="rId1" location="task=z4VYDUoK3yEIx3rp" ref="C8"/>
    <hyperlink r:id="rId2" ref="C21"/>
  </hyperlinks>
  <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7.63"/>
  </cols>
  <sheetData>
    <row r="1">
      <c r="A1" s="1" t="s">
        <v>0</v>
      </c>
      <c r="B1" s="2" t="s">
        <v>1</v>
      </c>
      <c r="C1" s="3" t="s">
        <v>260</v>
      </c>
      <c r="D1" s="3" t="s">
        <v>261</v>
      </c>
      <c r="E1" s="7" t="s">
        <v>262</v>
      </c>
      <c r="F1" s="7" t="s">
        <v>263</v>
      </c>
    </row>
    <row r="2">
      <c r="A2" s="5"/>
      <c r="B2" s="6"/>
      <c r="C2" s="7"/>
      <c r="E2" s="7" t="s">
        <v>264</v>
      </c>
      <c r="F2" s="7" t="s">
        <v>265</v>
      </c>
    </row>
    <row r="3">
      <c r="A3" s="5" t="str">
        <f t="shared" ref="A3:A6" si="1">TEXT(B3, "dddd")</f>
        <v>Tuesday</v>
      </c>
      <c r="B3" s="6">
        <v>45475.0</v>
      </c>
      <c r="C3" s="7" t="s">
        <v>266</v>
      </c>
      <c r="E3" s="7" t="s">
        <v>267</v>
      </c>
      <c r="F3" s="7" t="s">
        <v>268</v>
      </c>
    </row>
    <row r="4">
      <c r="A4" s="5" t="str">
        <f t="shared" si="1"/>
        <v>Wednesday</v>
      </c>
      <c r="B4" s="9">
        <v>45476.0</v>
      </c>
      <c r="C4" s="7" t="s">
        <v>269</v>
      </c>
      <c r="D4" s="7" t="s">
        <v>270</v>
      </c>
      <c r="F4" s="7" t="s">
        <v>268</v>
      </c>
    </row>
    <row r="5">
      <c r="A5" s="5" t="str">
        <f t="shared" si="1"/>
        <v>Thursday</v>
      </c>
      <c r="B5" s="9">
        <v>45477.0</v>
      </c>
      <c r="C5" s="7" t="s">
        <v>271</v>
      </c>
      <c r="D5" s="7" t="s">
        <v>272</v>
      </c>
    </row>
    <row r="6">
      <c r="A6" s="5" t="str">
        <f t="shared" si="1"/>
        <v>Friday</v>
      </c>
      <c r="B6" s="9">
        <v>45478.0</v>
      </c>
      <c r="D6" s="7" t="s">
        <v>273</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274</v>
      </c>
      <c r="C1" s="7" t="s">
        <v>275</v>
      </c>
    </row>
    <row r="2">
      <c r="A2" s="7" t="s">
        <v>276</v>
      </c>
      <c r="C2" s="7" t="s">
        <v>277</v>
      </c>
    </row>
    <row r="3">
      <c r="A3" s="7" t="s">
        <v>278</v>
      </c>
      <c r="C3" s="7" t="s">
        <v>279</v>
      </c>
    </row>
    <row r="4">
      <c r="A4" s="7" t="s">
        <v>280</v>
      </c>
      <c r="C4" s="7" t="s">
        <v>281</v>
      </c>
    </row>
    <row r="5">
      <c r="A5" s="7" t="s">
        <v>282</v>
      </c>
      <c r="C5" s="7" t="s">
        <v>283</v>
      </c>
    </row>
    <row r="6">
      <c r="A6" s="7" t="s">
        <v>284</v>
      </c>
      <c r="C6" s="7" t="s">
        <v>285</v>
      </c>
    </row>
    <row r="7">
      <c r="A7" s="7" t="s">
        <v>286</v>
      </c>
      <c r="C7" s="7" t="s">
        <v>287</v>
      </c>
    </row>
    <row r="8">
      <c r="A8" s="7" t="s">
        <v>288</v>
      </c>
    </row>
    <row r="9">
      <c r="A9" s="7" t="s">
        <v>289</v>
      </c>
    </row>
    <row r="10">
      <c r="A10" s="7" t="s">
        <v>290</v>
      </c>
    </row>
  </sheetData>
  <drawing r:id="rId1"/>
</worksheet>
</file>