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6120" yWindow="-328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1" i="1" l="1"/>
  <c r="T22" i="1"/>
  <c r="T23" i="1"/>
  <c r="T24" i="1"/>
  <c r="T25" i="1"/>
  <c r="T26" i="1"/>
  <c r="T27" i="1"/>
  <c r="T28" i="1"/>
  <c r="T29" i="1"/>
  <c r="T30" i="1"/>
  <c r="T21" i="1"/>
  <c r="Q22" i="1"/>
  <c r="Q23" i="1"/>
  <c r="Q24" i="1"/>
  <c r="Q25" i="1"/>
  <c r="Q26" i="1"/>
  <c r="Q27" i="1"/>
  <c r="Q28" i="1"/>
  <c r="Q29" i="1"/>
  <c r="Q30" i="1"/>
  <c r="Q21" i="1"/>
  <c r="R22" i="1"/>
  <c r="R23" i="1"/>
  <c r="R24" i="1"/>
  <c r="R25" i="1"/>
  <c r="R26" i="1"/>
  <c r="R27" i="1"/>
  <c r="R28" i="1"/>
  <c r="R29" i="1"/>
  <c r="R30" i="1"/>
  <c r="R21" i="1"/>
  <c r="J18" i="1"/>
  <c r="J19" i="1"/>
  <c r="J20" i="1"/>
  <c r="J21" i="1"/>
  <c r="J22" i="1"/>
  <c r="J23" i="1"/>
  <c r="J24" i="1"/>
  <c r="J25" i="1"/>
  <c r="J26" i="1"/>
  <c r="J17" i="1"/>
  <c r="H17" i="1"/>
  <c r="I18" i="1"/>
  <c r="H18" i="1"/>
  <c r="H19" i="1"/>
  <c r="H20" i="1"/>
  <c r="H21" i="1"/>
  <c r="H22" i="1"/>
  <c r="H23" i="1"/>
  <c r="H24" i="1"/>
  <c r="H25" i="1"/>
  <c r="H26" i="1"/>
  <c r="I17" i="1"/>
  <c r="I19" i="1"/>
  <c r="I20" i="1"/>
  <c r="I21" i="1"/>
  <c r="I22" i="1"/>
  <c r="I23" i="1"/>
  <c r="I24" i="1"/>
  <c r="I25" i="1"/>
  <c r="I26" i="1"/>
</calcChain>
</file>

<file path=xl/sharedStrings.xml><?xml version="1.0" encoding="utf-8"?>
<sst xmlns="http://schemas.openxmlformats.org/spreadsheetml/2006/main" count="28" uniqueCount="12">
  <si>
    <t>Season</t>
  </si>
  <si>
    <t>IP</t>
  </si>
  <si>
    <t>Pace</t>
  </si>
  <si>
    <t>Pitches</t>
  </si>
  <si>
    <t>TBF</t>
  </si>
  <si>
    <t>Raw</t>
  </si>
  <si>
    <t>BF</t>
  </si>
  <si>
    <t>Pace_</t>
  </si>
  <si>
    <t>PpBF</t>
  </si>
  <si>
    <t>Pitches Per BF</t>
  </si>
  <si>
    <t>Batters Faced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</si>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</sst>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.4"/>
      <color rgb="FF000000"/>
      <name val="Verdana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9"/>
    <xf numFmtId="0" fontId="5" fillId="0" borderId="0" xfId="0" applyFont="1"/>
    <xf numFmtId="20" fontId="5" fillId="0" borderId="0" xfId="0" applyNumberFormat="1" applyFont="1"/>
    <xf numFmtId="3" fontId="5" fillId="0" borderId="0" xfId="0" applyNumberFormat="1" applyFont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colors>
    <mruColors>
      <color rgb="FF6BCF2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1757774882456"/>
          <c:y val="0.0354495271424405"/>
          <c:w val="0.849759978278577"/>
          <c:h val="0.792303627609463"/>
        </c:manualLayout>
      </c:layout>
      <c:areaChart>
        <c:grouping val="stack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Batters Faced</c:v>
                </c:pt>
              </c:strCache>
            </c:strRef>
          </c:tx>
          <c:cat>
            <c:numRef>
              <c:f>Sheet1!$B$17:$B$26</c:f>
              <c:numCache>
                <c:formatCode>General</c:formatCode>
                <c:ptCount val="10"/>
                <c:pt idx="0">
                  <c:v>2008.0</c:v>
                </c:pt>
                <c:pt idx="1">
                  <c:v>2009.0</c:v>
                </c:pt>
                <c:pt idx="2">
                  <c:v>2010.0</c:v>
                </c:pt>
                <c:pt idx="3">
                  <c:v>2011.0</c:v>
                </c:pt>
                <c:pt idx="4">
                  <c:v>2012.0</c:v>
                </c:pt>
                <c:pt idx="5">
                  <c:v>2013.0</c:v>
                </c:pt>
                <c:pt idx="6">
                  <c:v>2014.0</c:v>
                </c:pt>
                <c:pt idx="7">
                  <c:v>2015.0</c:v>
                </c:pt>
                <c:pt idx="8">
                  <c:v>2016.0</c:v>
                </c:pt>
                <c:pt idx="9">
                  <c:v>2017.0</c:v>
                </c:pt>
              </c:numCache>
            </c:numRef>
          </c:cat>
          <c:val>
            <c:numRef>
              <c:f>Sheet1!$H$17:$H$26</c:f>
              <c:numCache>
                <c:formatCode>General</c:formatCode>
                <c:ptCount val="10"/>
                <c:pt idx="0">
                  <c:v>0.0</c:v>
                </c:pt>
                <c:pt idx="1">
                  <c:v>-0.16617768</c:v>
                </c:pt>
                <c:pt idx="2">
                  <c:v>-0.83594832</c:v>
                </c:pt>
                <c:pt idx="3">
                  <c:v>-0.9964845</c:v>
                </c:pt>
                <c:pt idx="4">
                  <c:v>-1.47332808</c:v>
                </c:pt>
                <c:pt idx="5">
                  <c:v>-1.15226352</c:v>
                </c:pt>
                <c:pt idx="6">
                  <c:v>-1.51488966</c:v>
                </c:pt>
                <c:pt idx="7">
                  <c:v>-1.67222298</c:v>
                </c:pt>
                <c:pt idx="8">
                  <c:v>-1.2754668</c:v>
                </c:pt>
                <c:pt idx="9">
                  <c:v>-0.91185774</c:v>
                </c:pt>
              </c:numCache>
            </c:numRef>
          </c:val>
        </c:ser>
        <c:ser>
          <c:idx val="2"/>
          <c:order val="1"/>
          <c:tx>
            <c:strRef>
              <c:f>Sheet1!$J$2</c:f>
              <c:strCache>
                <c:ptCount val="1"/>
                <c:pt idx="0">
                  <c:v>Pitches Per BF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cat>
            <c:numRef>
              <c:f>Sheet1!$B$17:$B$26</c:f>
              <c:numCache>
                <c:formatCode>General</c:formatCode>
                <c:ptCount val="10"/>
                <c:pt idx="0">
                  <c:v>2008.0</c:v>
                </c:pt>
                <c:pt idx="1">
                  <c:v>2009.0</c:v>
                </c:pt>
                <c:pt idx="2">
                  <c:v>2010.0</c:v>
                </c:pt>
                <c:pt idx="3">
                  <c:v>2011.0</c:v>
                </c:pt>
                <c:pt idx="4">
                  <c:v>2012.0</c:v>
                </c:pt>
                <c:pt idx="5">
                  <c:v>2013.0</c:v>
                </c:pt>
                <c:pt idx="6">
                  <c:v>2014.0</c:v>
                </c:pt>
                <c:pt idx="7">
                  <c:v>2015.0</c:v>
                </c:pt>
                <c:pt idx="8">
                  <c:v>2016.0</c:v>
                </c:pt>
                <c:pt idx="9">
                  <c:v>2017.0</c:v>
                </c:pt>
              </c:numCache>
            </c:numRef>
          </c:cat>
          <c:val>
            <c:numRef>
              <c:f>Sheet1!$J$17:$J$26</c:f>
              <c:numCache>
                <c:formatCode>General</c:formatCode>
                <c:ptCount val="10"/>
                <c:pt idx="0">
                  <c:v>0.0</c:v>
                </c:pt>
                <c:pt idx="1">
                  <c:v>0.81421056</c:v>
                </c:pt>
                <c:pt idx="2">
                  <c:v>0.66025908</c:v>
                </c:pt>
                <c:pt idx="3">
                  <c:v>0.42063666</c:v>
                </c:pt>
                <c:pt idx="4">
                  <c:v>0.62304654</c:v>
                </c:pt>
                <c:pt idx="5">
                  <c:v>0.94876806</c:v>
                </c:pt>
                <c:pt idx="6">
                  <c:v>0.78168012</c:v>
                </c:pt>
                <c:pt idx="7">
                  <c:v>0.51866496</c:v>
                </c:pt>
                <c:pt idx="8">
                  <c:v>2.01386784</c:v>
                </c:pt>
                <c:pt idx="9">
                  <c:v>2.47849938</c:v>
                </c:pt>
              </c:numCache>
            </c:numRef>
          </c:val>
        </c:ser>
        <c:ser>
          <c:idx val="1"/>
          <c:order val="2"/>
          <c:tx>
            <c:strRef>
              <c:f>Sheet1!$I$2</c:f>
              <c:strCache>
                <c:ptCount val="1"/>
                <c:pt idx="0">
                  <c:v>Pace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cat>
            <c:numRef>
              <c:f>Sheet1!$B$17:$B$26</c:f>
              <c:numCache>
                <c:formatCode>General</c:formatCode>
                <c:ptCount val="10"/>
                <c:pt idx="0">
                  <c:v>2008.0</c:v>
                </c:pt>
                <c:pt idx="1">
                  <c:v>2009.0</c:v>
                </c:pt>
                <c:pt idx="2">
                  <c:v>2010.0</c:v>
                </c:pt>
                <c:pt idx="3">
                  <c:v>2011.0</c:v>
                </c:pt>
                <c:pt idx="4">
                  <c:v>2012.0</c:v>
                </c:pt>
                <c:pt idx="5">
                  <c:v>2013.0</c:v>
                </c:pt>
                <c:pt idx="6">
                  <c:v>2014.0</c:v>
                </c:pt>
                <c:pt idx="7">
                  <c:v>2015.0</c:v>
                </c:pt>
                <c:pt idx="8">
                  <c:v>2016.0</c:v>
                </c:pt>
                <c:pt idx="9">
                  <c:v>2017.0</c:v>
                </c:pt>
              </c:numCache>
            </c:numRef>
          </c:cat>
          <c:val>
            <c:numRef>
              <c:f>Sheet1!$I$17:$I$26</c:f>
              <c:numCache>
                <c:formatCode>General</c:formatCode>
                <c:ptCount val="10"/>
                <c:pt idx="0">
                  <c:v>0.0</c:v>
                </c:pt>
                <c:pt idx="1">
                  <c:v>1.1487846</c:v>
                </c:pt>
                <c:pt idx="2">
                  <c:v>1.477314</c:v>
                </c:pt>
                <c:pt idx="3">
                  <c:v>2.166687</c:v>
                </c:pt>
                <c:pt idx="4">
                  <c:v>3.9383916</c:v>
                </c:pt>
                <c:pt idx="5">
                  <c:v>5.4167184</c:v>
                </c:pt>
                <c:pt idx="6">
                  <c:v>6.896262</c:v>
                </c:pt>
                <c:pt idx="7">
                  <c:v>3.6111456</c:v>
                </c:pt>
                <c:pt idx="8">
                  <c:v>5.4167184</c:v>
                </c:pt>
                <c:pt idx="9">
                  <c:v>9.4612602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124408"/>
        <c:axId val="-2048802696"/>
      </c:areaChart>
      <c:lineChart>
        <c:grouping val="standard"/>
        <c:varyColors val="0"/>
        <c:ser>
          <c:idx val="3"/>
          <c:order val="3"/>
          <c:tx>
            <c:v>Batters Faced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Sheet1!$H$17:$H$26</c:f>
              <c:numCache>
                <c:formatCode>General</c:formatCode>
                <c:ptCount val="10"/>
                <c:pt idx="0">
                  <c:v>0.0</c:v>
                </c:pt>
                <c:pt idx="1">
                  <c:v>-0.16617768</c:v>
                </c:pt>
                <c:pt idx="2">
                  <c:v>-0.83594832</c:v>
                </c:pt>
                <c:pt idx="3">
                  <c:v>-0.9964845</c:v>
                </c:pt>
                <c:pt idx="4">
                  <c:v>-1.47332808</c:v>
                </c:pt>
                <c:pt idx="5">
                  <c:v>-1.15226352</c:v>
                </c:pt>
                <c:pt idx="6">
                  <c:v>-1.51488966</c:v>
                </c:pt>
                <c:pt idx="7">
                  <c:v>-1.67222298</c:v>
                </c:pt>
                <c:pt idx="8">
                  <c:v>-1.2754668</c:v>
                </c:pt>
                <c:pt idx="9">
                  <c:v>-0.91185774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124408"/>
        <c:axId val="-2048802696"/>
      </c:lineChart>
      <c:catAx>
        <c:axId val="-2097124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Season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400" b="0"/>
            </a:pPr>
            <a:endParaRPr lang="en-US"/>
          </a:p>
        </c:txPr>
        <c:crossAx val="-2048802696"/>
        <c:crosses val="autoZero"/>
        <c:auto val="1"/>
        <c:lblAlgn val="ctr"/>
        <c:lblOffset val="100"/>
        <c:noMultiLvlLbl val="0"/>
      </c:catAx>
      <c:valAx>
        <c:axId val="-2048802696"/>
        <c:scaling>
          <c:orientation val="minMax"/>
          <c:min val="-2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 b="1"/>
                </a:pPr>
                <a:r>
                  <a:rPr lang="en-US" sz="1400" b="1"/>
                  <a:t>Minutes Added Per Game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97124408"/>
        <c:crossesAt val="1.0"/>
        <c:crossBetween val="between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08189089673143"/>
          <c:y val="0.215949048035662"/>
          <c:w val="0.170732663589465"/>
          <c:h val="0.180991813109454"/>
        </c:manualLayout>
      </c:layout>
      <c:overlay val="0"/>
      <c:txPr>
        <a:bodyPr/>
        <a:lstStyle/>
        <a:p>
          <a:pPr>
            <a:defRPr sz="1600" b="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29</xdr:row>
      <xdr:rowOff>101600</xdr:rowOff>
    </xdr:from>
    <xdr:to>
      <xdr:col>11</xdr:col>
      <xdr:colOff>673100</xdr:colOff>
      <xdr:row>59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eball-reference.com/leagues/MLB/2015-misc.shtml" TargetMode="External"/><Relationship Id="rId4" Type="http://schemas.openxmlformats.org/officeDocument/2006/relationships/hyperlink" Target="https://www.baseball-reference.com/leagues/MLB/2014-misc.shtml" TargetMode="External"/><Relationship Id="rId5" Type="http://schemas.openxmlformats.org/officeDocument/2006/relationships/hyperlink" Target="https://www.baseball-reference.com/leagues/MLB/2013-misc.shtml" TargetMode="External"/><Relationship Id="rId6" Type="http://schemas.openxmlformats.org/officeDocument/2006/relationships/hyperlink" Target="https://www.baseball-reference.com/leagues/MLB/2012-misc.shtml" TargetMode="External"/><Relationship Id="rId7" Type="http://schemas.openxmlformats.org/officeDocument/2006/relationships/hyperlink" Target="https://www.baseball-reference.com/leagues/MLB/2011-misc.shtml" TargetMode="External"/><Relationship Id="rId8" Type="http://schemas.openxmlformats.org/officeDocument/2006/relationships/hyperlink" Target="https://www.baseball-reference.com/leagues/MLB/2010-misc.shtml" TargetMode="External"/><Relationship Id="rId9" Type="http://schemas.openxmlformats.org/officeDocument/2006/relationships/hyperlink" Target="https://www.baseball-reference.com/leagues/MLB/2009-misc.shtml" TargetMode="External"/><Relationship Id="rId10" Type="http://schemas.openxmlformats.org/officeDocument/2006/relationships/hyperlink" Target="https://www.baseball-reference.com/leagues/MLB/2008-misc.shtml" TargetMode="External"/><Relationship Id="rId11" Type="http://schemas.openxmlformats.org/officeDocument/2006/relationships/drawing" Target="../drawings/drawing1.xml"/><Relationship Id="rId1" Type="http://schemas.openxmlformats.org/officeDocument/2006/relationships/hyperlink" Target="https://www.baseball-reference.com/leagues/MLB/2017-misc.shtml" TargetMode="External"/><Relationship Id="rId2" Type="http://schemas.openxmlformats.org/officeDocument/2006/relationships/hyperlink" Target="https://www.baseball-reference.com/leagues/MLB/2016-mis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abSelected="1" topLeftCell="A13" workbookViewId="0">
      <selection activeCell="S23" sqref="S23"/>
    </sheetView>
  </sheetViews>
  <sheetFormatPr baseColWidth="10" defaultRowHeight="15" x14ac:dyDescent="0"/>
  <cols>
    <col min="13" max="13" width="11.1640625" bestFit="1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</row>
    <row r="2" spans="1:24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10</v>
      </c>
      <c r="I2" s="1" t="s">
        <v>2</v>
      </c>
      <c r="J2" s="1" t="s">
        <v>9</v>
      </c>
    </row>
    <row r="3" spans="1:24">
      <c r="A3" s="1">
        <v>1</v>
      </c>
      <c r="B3" s="2">
        <v>2008</v>
      </c>
      <c r="C3" s="2">
        <v>43357.2</v>
      </c>
      <c r="D3" s="2">
        <v>21.7</v>
      </c>
      <c r="E3" s="2">
        <v>714136</v>
      </c>
      <c r="F3" s="2">
        <v>187631</v>
      </c>
      <c r="G3" s="2">
        <v>1.3060309999999999</v>
      </c>
      <c r="H3" s="7">
        <v>0</v>
      </c>
      <c r="I3" s="7">
        <v>0</v>
      </c>
      <c r="J3" s="7">
        <v>0</v>
      </c>
      <c r="N3" s="1">
        <v>1</v>
      </c>
      <c r="O3" s="7">
        <v>2008</v>
      </c>
      <c r="P3" s="7">
        <v>2430</v>
      </c>
      <c r="Q3" s="7">
        <v>43357.2</v>
      </c>
      <c r="R3" s="7">
        <v>21.7</v>
      </c>
      <c r="S3" s="7">
        <v>714136</v>
      </c>
      <c r="T3" s="7">
        <v>187631</v>
      </c>
      <c r="U3" s="7">
        <v>1.3060309999999999</v>
      </c>
      <c r="V3" s="7">
        <v>0</v>
      </c>
      <c r="W3" s="7">
        <v>0</v>
      </c>
      <c r="X3" s="7">
        <v>0</v>
      </c>
    </row>
    <row r="4" spans="1:24">
      <c r="A4" s="1">
        <v>2</v>
      </c>
      <c r="B4" s="2">
        <v>2009</v>
      </c>
      <c r="C4" s="2">
        <v>43272</v>
      </c>
      <c r="D4" s="2">
        <v>22</v>
      </c>
      <c r="E4" s="2">
        <v>717053</v>
      </c>
      <c r="F4" s="2">
        <v>187079</v>
      </c>
      <c r="G4" s="2">
        <v>1.332811</v>
      </c>
      <c r="H4" s="7">
        <v>-2.7696280000000001E-3</v>
      </c>
      <c r="I4" s="7">
        <v>1.9146409999999999E-2</v>
      </c>
      <c r="J4" s="7">
        <v>1.3570176E-2</v>
      </c>
      <c r="N4" s="1">
        <v>2</v>
      </c>
      <c r="O4" s="7">
        <v>2009</v>
      </c>
      <c r="P4" s="7">
        <v>2428</v>
      </c>
      <c r="Q4" s="7">
        <v>43272</v>
      </c>
      <c r="R4" s="7">
        <v>22</v>
      </c>
      <c r="S4" s="7">
        <v>717053</v>
      </c>
      <c r="T4" s="7">
        <v>187079</v>
      </c>
      <c r="U4" s="7">
        <v>1.333909</v>
      </c>
      <c r="V4" s="7">
        <v>-2.7696280000000001E-3</v>
      </c>
      <c r="W4" s="7">
        <v>1.9146409999999999E-2</v>
      </c>
      <c r="X4" s="7">
        <v>1.3570176E-2</v>
      </c>
    </row>
    <row r="5" spans="1:24">
      <c r="A5" s="1">
        <v>3</v>
      </c>
      <c r="B5" s="2">
        <v>2010</v>
      </c>
      <c r="C5" s="2">
        <v>43305.1</v>
      </c>
      <c r="D5" s="2">
        <v>22.1</v>
      </c>
      <c r="E5" s="2">
        <v>710398</v>
      </c>
      <c r="F5" s="2">
        <v>185553</v>
      </c>
      <c r="G5" s="2">
        <v>1.325912</v>
      </c>
      <c r="H5" s="7">
        <v>-1.3932472E-2</v>
      </c>
      <c r="I5" s="7">
        <v>2.4621899999999999E-2</v>
      </c>
      <c r="J5" s="7">
        <v>1.1004318000000001E-2</v>
      </c>
      <c r="N5" s="1">
        <v>3</v>
      </c>
      <c r="O5" s="7">
        <v>2010</v>
      </c>
      <c r="P5" s="7">
        <v>2429</v>
      </c>
      <c r="Q5" s="7">
        <v>43305.1</v>
      </c>
      <c r="R5" s="7">
        <v>22.1</v>
      </c>
      <c r="S5" s="7">
        <v>710398</v>
      </c>
      <c r="T5" s="7">
        <v>185553</v>
      </c>
      <c r="U5" s="7">
        <v>1.326457</v>
      </c>
      <c r="V5" s="7">
        <v>-1.3932472E-2</v>
      </c>
      <c r="W5" s="7">
        <v>2.4621899999999999E-2</v>
      </c>
      <c r="X5" s="7">
        <v>1.1004318000000001E-2</v>
      </c>
    </row>
    <row r="6" spans="1:24">
      <c r="A6" s="1">
        <v>4</v>
      </c>
      <c r="B6" s="2">
        <v>2011</v>
      </c>
      <c r="C6" s="2">
        <v>43527.1</v>
      </c>
      <c r="D6" s="2">
        <v>22.3</v>
      </c>
      <c r="E6" s="2">
        <v>707845</v>
      </c>
      <c r="F6" s="2">
        <v>185245</v>
      </c>
      <c r="G6" s="2">
        <v>1.3321879999999999</v>
      </c>
      <c r="H6" s="7">
        <v>-1.6608075E-2</v>
      </c>
      <c r="I6" s="7">
        <v>3.6111450000000003E-2</v>
      </c>
      <c r="J6" s="7">
        <v>7.0106109999999999E-3</v>
      </c>
      <c r="N6" s="1">
        <v>4</v>
      </c>
      <c r="O6" s="7">
        <v>2011</v>
      </c>
      <c r="P6" s="7">
        <v>2430</v>
      </c>
      <c r="Q6" s="7">
        <v>43527.1</v>
      </c>
      <c r="R6" s="7">
        <v>22.3</v>
      </c>
      <c r="S6" s="7">
        <v>707845</v>
      </c>
      <c r="T6" s="7">
        <v>185245</v>
      </c>
      <c r="U6" s="7">
        <v>1.3321879999999999</v>
      </c>
      <c r="V6" s="7">
        <v>-1.6608075E-2</v>
      </c>
      <c r="W6" s="7">
        <v>3.6111450000000003E-2</v>
      </c>
      <c r="X6" s="7">
        <v>7.0106109999999999E-3</v>
      </c>
    </row>
    <row r="7" spans="1:24">
      <c r="A7" s="1">
        <v>5</v>
      </c>
      <c r="B7" s="2">
        <v>2012</v>
      </c>
      <c r="C7" s="2">
        <v>43355.1</v>
      </c>
      <c r="D7" s="2">
        <v>22.8</v>
      </c>
      <c r="E7" s="2">
        <v>705321</v>
      </c>
      <c r="F7" s="2">
        <v>184179</v>
      </c>
      <c r="G7" s="2">
        <v>1.358258</v>
      </c>
      <c r="H7" s="7">
        <v>-2.4555468E-2</v>
      </c>
      <c r="I7" s="7">
        <v>6.5639859999999994E-2</v>
      </c>
      <c r="J7" s="7">
        <v>1.0384109000000001E-2</v>
      </c>
      <c r="N7" s="1">
        <v>5</v>
      </c>
      <c r="O7" s="7">
        <v>2012</v>
      </c>
      <c r="P7" s="7">
        <v>2431</v>
      </c>
      <c r="Q7" s="7">
        <v>43355.1</v>
      </c>
      <c r="R7" s="7">
        <v>22.8</v>
      </c>
      <c r="S7" s="7">
        <v>705321</v>
      </c>
      <c r="T7" s="7">
        <v>184179</v>
      </c>
      <c r="U7" s="7">
        <v>1.357699</v>
      </c>
      <c r="V7" s="7">
        <v>-2.4555468E-2</v>
      </c>
      <c r="W7" s="7">
        <v>6.5639859999999994E-2</v>
      </c>
      <c r="X7" s="7">
        <v>1.0384109000000001E-2</v>
      </c>
    </row>
    <row r="8" spans="1:24">
      <c r="A8" s="1">
        <v>6</v>
      </c>
      <c r="B8" s="2">
        <v>2013</v>
      </c>
      <c r="C8" s="2">
        <v>43653.1</v>
      </c>
      <c r="D8" s="2">
        <v>23.2</v>
      </c>
      <c r="E8" s="2">
        <v>709916</v>
      </c>
      <c r="F8" s="2">
        <v>184872</v>
      </c>
      <c r="G8" s="2">
        <v>1.3924350000000001</v>
      </c>
      <c r="H8" s="7">
        <v>-1.9204392000000001E-2</v>
      </c>
      <c r="I8" s="7">
        <v>9.0278639999999993E-2</v>
      </c>
      <c r="J8" s="7">
        <v>1.5812801000000001E-2</v>
      </c>
      <c r="N8" s="1">
        <v>6</v>
      </c>
      <c r="O8" s="7">
        <v>2013</v>
      </c>
      <c r="P8" s="7">
        <v>2430</v>
      </c>
      <c r="Q8" s="7">
        <v>43653.1</v>
      </c>
      <c r="R8" s="7">
        <v>23.2</v>
      </c>
      <c r="S8" s="7">
        <v>709916</v>
      </c>
      <c r="T8" s="7">
        <v>184872</v>
      </c>
      <c r="U8" s="7">
        <v>1.3924350000000001</v>
      </c>
      <c r="V8" s="7">
        <v>-1.9204392000000001E-2</v>
      </c>
      <c r="W8" s="7">
        <v>9.0278639999999993E-2</v>
      </c>
      <c r="X8" s="7">
        <v>1.5812801000000001E-2</v>
      </c>
    </row>
    <row r="9" spans="1:24">
      <c r="A9" s="1">
        <v>7</v>
      </c>
      <c r="B9" s="2">
        <v>2014</v>
      </c>
      <c r="C9" s="2">
        <v>43613.2</v>
      </c>
      <c r="D9" s="2">
        <v>23.6</v>
      </c>
      <c r="E9" s="2">
        <v>704976</v>
      </c>
      <c r="F9" s="2">
        <v>183928</v>
      </c>
      <c r="G9" s="2">
        <v>1.405662</v>
      </c>
      <c r="H9" s="7">
        <v>-2.5248161000000002E-2</v>
      </c>
      <c r="I9" s="7">
        <v>0.1149377</v>
      </c>
      <c r="J9" s="7">
        <v>1.3028002E-2</v>
      </c>
      <c r="N9" s="1">
        <v>7</v>
      </c>
      <c r="O9" s="7">
        <v>2014</v>
      </c>
      <c r="P9" s="7">
        <v>2429</v>
      </c>
      <c r="Q9" s="7">
        <v>43613.2</v>
      </c>
      <c r="R9" s="7">
        <v>23.6</v>
      </c>
      <c r="S9" s="7">
        <v>704976</v>
      </c>
      <c r="T9" s="7">
        <v>183928</v>
      </c>
      <c r="U9" s="7">
        <v>1.4062410000000001</v>
      </c>
      <c r="V9" s="7">
        <v>-2.5248161000000002E-2</v>
      </c>
      <c r="W9" s="7">
        <v>0.1149377</v>
      </c>
      <c r="X9" s="7">
        <v>1.3028002E-2</v>
      </c>
    </row>
    <row r="10" spans="1:24">
      <c r="A10" s="1">
        <v>8</v>
      </c>
      <c r="B10" s="2">
        <v>2015</v>
      </c>
      <c r="C10" s="2">
        <v>43407.199999999997</v>
      </c>
      <c r="D10" s="2">
        <v>22.7</v>
      </c>
      <c r="E10" s="2">
        <v>702307</v>
      </c>
      <c r="F10" s="2">
        <v>183627</v>
      </c>
      <c r="G10" s="2">
        <v>1.345912</v>
      </c>
      <c r="H10" s="7">
        <v>-2.7870382999999999E-2</v>
      </c>
      <c r="I10" s="7">
        <v>6.0185759999999998E-2</v>
      </c>
      <c r="J10" s="7">
        <v>8.6444160000000003E-3</v>
      </c>
      <c r="N10" s="1">
        <v>8</v>
      </c>
      <c r="O10" s="7">
        <v>2015</v>
      </c>
      <c r="P10" s="7">
        <v>2430</v>
      </c>
      <c r="Q10" s="7">
        <v>43407.199999999997</v>
      </c>
      <c r="R10" s="7">
        <v>22.7</v>
      </c>
      <c r="S10" s="7">
        <v>702307</v>
      </c>
      <c r="T10" s="7">
        <v>183627</v>
      </c>
      <c r="U10" s="7">
        <v>1.345912</v>
      </c>
      <c r="V10" s="7">
        <v>-2.7870382999999999E-2</v>
      </c>
      <c r="W10" s="7">
        <v>6.0185759999999998E-2</v>
      </c>
      <c r="X10" s="7">
        <v>8.6444160000000003E-3</v>
      </c>
    </row>
    <row r="11" spans="1:24">
      <c r="A11" s="1">
        <v>9</v>
      </c>
      <c r="B11" s="2">
        <v>2016</v>
      </c>
      <c r="C11" s="2">
        <v>43306.1</v>
      </c>
      <c r="D11" s="2">
        <v>23.2</v>
      </c>
      <c r="E11" s="2">
        <v>715823</v>
      </c>
      <c r="F11" s="2">
        <v>184577</v>
      </c>
      <c r="G11" s="2">
        <v>1.4088830000000001</v>
      </c>
      <c r="H11" s="7">
        <v>-2.125778E-2</v>
      </c>
      <c r="I11" s="7">
        <v>9.0278639999999993E-2</v>
      </c>
      <c r="J11" s="7">
        <v>3.3564464000000002E-2</v>
      </c>
      <c r="N11" s="1">
        <v>9</v>
      </c>
      <c r="O11" s="7">
        <v>2016</v>
      </c>
      <c r="P11" s="7">
        <v>2430</v>
      </c>
      <c r="Q11" s="7">
        <v>43306.1</v>
      </c>
      <c r="R11" s="7">
        <v>23.2</v>
      </c>
      <c r="S11" s="7">
        <v>715823</v>
      </c>
      <c r="T11" s="7">
        <v>184577</v>
      </c>
      <c r="U11" s="7">
        <v>1.4088830000000001</v>
      </c>
      <c r="V11" s="7">
        <v>-2.125778E-2</v>
      </c>
      <c r="W11" s="7">
        <v>9.0278639999999993E-2</v>
      </c>
      <c r="X11" s="7">
        <v>3.3564464000000002E-2</v>
      </c>
    </row>
    <row r="12" spans="1:24">
      <c r="A12" s="1">
        <v>10</v>
      </c>
      <c r="B12" s="2">
        <v>2017</v>
      </c>
      <c r="C12" s="2">
        <v>43257</v>
      </c>
      <c r="D12" s="2">
        <v>24.3</v>
      </c>
      <c r="E12" s="2">
        <v>721249</v>
      </c>
      <c r="F12" s="2">
        <v>185295</v>
      </c>
      <c r="G12" s="2">
        <v>1.488761</v>
      </c>
      <c r="H12" s="7">
        <v>-1.5197629000000001E-2</v>
      </c>
      <c r="I12" s="7">
        <v>0.15768767</v>
      </c>
      <c r="J12" s="7">
        <v>4.1308323000000001E-2</v>
      </c>
      <c r="N12" s="1">
        <v>10</v>
      </c>
      <c r="O12" s="7">
        <v>2017</v>
      </c>
      <c r="P12" s="7">
        <v>2428</v>
      </c>
      <c r="Q12" s="7">
        <v>43257</v>
      </c>
      <c r="R12" s="7">
        <v>24.3</v>
      </c>
      <c r="S12" s="7">
        <v>721249</v>
      </c>
      <c r="T12" s="7">
        <v>185295</v>
      </c>
      <c r="U12" s="7">
        <v>1.489987</v>
      </c>
      <c r="V12" s="7">
        <v>-1.5197629000000001E-2</v>
      </c>
      <c r="W12" s="7">
        <v>0.15768767</v>
      </c>
      <c r="X12" s="7">
        <v>4.1308323000000001E-2</v>
      </c>
    </row>
    <row r="15" spans="1:2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24">
      <c r="A16" s="1"/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10</v>
      </c>
      <c r="I16" s="1" t="s">
        <v>2</v>
      </c>
      <c r="J16" s="1" t="s">
        <v>9</v>
      </c>
    </row>
    <row r="17" spans="1:35">
      <c r="A17" s="1">
        <v>1</v>
      </c>
      <c r="B17" s="2">
        <v>2008</v>
      </c>
      <c r="C17" s="2">
        <v>43357.2</v>
      </c>
      <c r="D17" s="2">
        <v>21.7</v>
      </c>
      <c r="E17" s="2">
        <v>714136</v>
      </c>
      <c r="F17" s="2">
        <v>187631</v>
      </c>
      <c r="G17" s="2">
        <v>1.3060309999999999</v>
      </c>
      <c r="H17" s="2">
        <f>H3*60</f>
        <v>0</v>
      </c>
      <c r="I17" s="2">
        <f>I3*60</f>
        <v>0</v>
      </c>
      <c r="J17" s="2">
        <f>J3*60</f>
        <v>0</v>
      </c>
    </row>
    <row r="18" spans="1:35">
      <c r="A18" s="1">
        <v>2</v>
      </c>
      <c r="B18" s="2">
        <v>2009</v>
      </c>
      <c r="C18" s="2">
        <v>43272</v>
      </c>
      <c r="D18" s="2">
        <v>22</v>
      </c>
      <c r="E18" s="2">
        <v>717053</v>
      </c>
      <c r="F18" s="2">
        <v>187079</v>
      </c>
      <c r="G18" s="2">
        <v>1.332811</v>
      </c>
      <c r="H18" s="2">
        <f t="shared" ref="H18:I26" si="0">H4*60</f>
        <v>-0.16617767999999999</v>
      </c>
      <c r="I18" s="2">
        <f t="shared" si="0"/>
        <v>1.1487845999999999</v>
      </c>
      <c r="J18" s="2">
        <f t="shared" ref="J18" si="1">J4*60</f>
        <v>0.81421056000000003</v>
      </c>
    </row>
    <row r="19" spans="1:35">
      <c r="A19" s="1">
        <v>3</v>
      </c>
      <c r="B19" s="2">
        <v>2010</v>
      </c>
      <c r="C19" s="2">
        <v>43305.1</v>
      </c>
      <c r="D19" s="2">
        <v>22.1</v>
      </c>
      <c r="E19" s="2">
        <v>710398</v>
      </c>
      <c r="F19" s="2">
        <v>185553</v>
      </c>
      <c r="G19" s="2">
        <v>1.325912</v>
      </c>
      <c r="H19" s="2">
        <f t="shared" si="0"/>
        <v>-0.83594831999999997</v>
      </c>
      <c r="I19" s="2">
        <f t="shared" si="0"/>
        <v>1.477314</v>
      </c>
      <c r="J19" s="2">
        <f t="shared" ref="J19" si="2">J5*60</f>
        <v>0.66025908</v>
      </c>
    </row>
    <row r="20" spans="1:35">
      <c r="A20" s="1">
        <v>4</v>
      </c>
      <c r="B20" s="2">
        <v>2011</v>
      </c>
      <c r="C20" s="2">
        <v>43527.1</v>
      </c>
      <c r="D20" s="2">
        <v>22.3</v>
      </c>
      <c r="E20" s="2">
        <v>707845</v>
      </c>
      <c r="F20" s="2">
        <v>185245</v>
      </c>
      <c r="G20" s="2">
        <v>1.3321879999999999</v>
      </c>
      <c r="H20" s="2">
        <f t="shared" si="0"/>
        <v>-0.9964845</v>
      </c>
      <c r="I20" s="2">
        <f t="shared" si="0"/>
        <v>2.166687</v>
      </c>
      <c r="J20" s="2">
        <f t="shared" ref="J20" si="3">J6*60</f>
        <v>0.42063666</v>
      </c>
    </row>
    <row r="21" spans="1:35">
      <c r="A21" s="1">
        <v>5</v>
      </c>
      <c r="B21" s="2">
        <v>2012</v>
      </c>
      <c r="C21" s="2">
        <v>43355.1</v>
      </c>
      <c r="D21" s="2">
        <v>22.8</v>
      </c>
      <c r="E21" s="2">
        <v>705321</v>
      </c>
      <c r="F21" s="2">
        <v>184179</v>
      </c>
      <c r="G21" s="2">
        <v>1.358258</v>
      </c>
      <c r="H21" s="2">
        <f t="shared" si="0"/>
        <v>-1.4733280799999999</v>
      </c>
      <c r="I21" s="2">
        <f t="shared" si="0"/>
        <v>3.9383915999999997</v>
      </c>
      <c r="J21" s="2">
        <f t="shared" ref="J21" si="4">J7*60</f>
        <v>0.62304654000000004</v>
      </c>
      <c r="P21" s="5">
        <v>0.13055555555555556</v>
      </c>
      <c r="Q21">
        <f>HOUR(P21)</f>
        <v>3</v>
      </c>
      <c r="R21">
        <f>MINUTE(P21)</f>
        <v>8</v>
      </c>
      <c r="T21">
        <f>Q21*60+R21</f>
        <v>188</v>
      </c>
      <c r="U21">
        <f>T21-T30</f>
        <v>13</v>
      </c>
    </row>
    <row r="22" spans="1:35">
      <c r="A22" s="1">
        <v>6</v>
      </c>
      <c r="B22" s="2">
        <v>2013</v>
      </c>
      <c r="C22" s="2">
        <v>43653.1</v>
      </c>
      <c r="D22" s="2">
        <v>23.2</v>
      </c>
      <c r="E22" s="2">
        <v>709916</v>
      </c>
      <c r="F22" s="2">
        <v>184872</v>
      </c>
      <c r="G22" s="2">
        <v>1.3924350000000001</v>
      </c>
      <c r="H22" s="2">
        <f t="shared" si="0"/>
        <v>-1.15226352</v>
      </c>
      <c r="I22" s="2">
        <f t="shared" si="0"/>
        <v>5.4167183999999997</v>
      </c>
      <c r="J22" s="2">
        <f t="shared" ref="J22" si="5">J8*60</f>
        <v>0.94876806000000014</v>
      </c>
      <c r="P22" s="5">
        <v>0.1277777777777778</v>
      </c>
      <c r="Q22">
        <f t="shared" ref="Q22:Q30" si="6">HOUR(P22)</f>
        <v>3</v>
      </c>
      <c r="R22">
        <f t="shared" ref="R22:R30" si="7">MINUTE(P22)</f>
        <v>4</v>
      </c>
      <c r="T22">
        <f t="shared" ref="T22:T30" si="8">Q22*60+R22</f>
        <v>184</v>
      </c>
    </row>
    <row r="23" spans="1:35">
      <c r="A23" s="1">
        <v>7</v>
      </c>
      <c r="B23" s="2">
        <v>2014</v>
      </c>
      <c r="C23" s="2">
        <v>43613.2</v>
      </c>
      <c r="D23" s="2">
        <v>23.6</v>
      </c>
      <c r="E23" s="2">
        <v>704976</v>
      </c>
      <c r="F23" s="2">
        <v>183928</v>
      </c>
      <c r="G23" s="2">
        <v>1.405662</v>
      </c>
      <c r="H23" s="2">
        <f t="shared" si="0"/>
        <v>-1.5148896600000001</v>
      </c>
      <c r="I23" s="2">
        <f t="shared" si="0"/>
        <v>6.8962620000000001</v>
      </c>
      <c r="J23" s="2">
        <f t="shared" ref="J23" si="9">J9*60</f>
        <v>0.78168011999999998</v>
      </c>
      <c r="P23" s="5">
        <v>0.125</v>
      </c>
      <c r="Q23">
        <f t="shared" si="6"/>
        <v>3</v>
      </c>
      <c r="R23">
        <f t="shared" si="7"/>
        <v>0</v>
      </c>
      <c r="T23">
        <f t="shared" si="8"/>
        <v>180</v>
      </c>
    </row>
    <row r="24" spans="1:35">
      <c r="A24" s="1">
        <v>8</v>
      </c>
      <c r="B24" s="2">
        <v>2015</v>
      </c>
      <c r="C24" s="2">
        <v>43407.199999999997</v>
      </c>
      <c r="D24" s="2">
        <v>22.7</v>
      </c>
      <c r="E24" s="2">
        <v>702307</v>
      </c>
      <c r="F24" s="2">
        <v>183627</v>
      </c>
      <c r="G24" s="2">
        <v>1.345912</v>
      </c>
      <c r="H24" s="2">
        <f t="shared" si="0"/>
        <v>-1.6722229799999999</v>
      </c>
      <c r="I24" s="2">
        <f t="shared" si="0"/>
        <v>3.6111456</v>
      </c>
      <c r="J24" s="2">
        <f t="shared" ref="J24" si="10">J10*60</f>
        <v>0.51866496000000006</v>
      </c>
      <c r="P24" s="5">
        <v>0.12986111111111112</v>
      </c>
      <c r="Q24">
        <f t="shared" si="6"/>
        <v>3</v>
      </c>
      <c r="R24">
        <f t="shared" si="7"/>
        <v>7</v>
      </c>
      <c r="T24">
        <f t="shared" si="8"/>
        <v>187</v>
      </c>
    </row>
    <row r="25" spans="1:35">
      <c r="A25" s="1">
        <v>9</v>
      </c>
      <c r="B25" s="2">
        <v>2016</v>
      </c>
      <c r="C25" s="2">
        <v>43306.1</v>
      </c>
      <c r="D25" s="2">
        <v>23.2</v>
      </c>
      <c r="E25" s="2">
        <v>715823</v>
      </c>
      <c r="F25" s="2">
        <v>184577</v>
      </c>
      <c r="G25" s="2">
        <v>1.4088830000000001</v>
      </c>
      <c r="H25" s="2">
        <f t="shared" si="0"/>
        <v>-1.2754668</v>
      </c>
      <c r="I25" s="2">
        <f t="shared" si="0"/>
        <v>5.4167183999999997</v>
      </c>
      <c r="J25" s="2">
        <f t="shared" ref="J25" si="11">J11*60</f>
        <v>2.0138678400000001</v>
      </c>
      <c r="P25" s="5">
        <v>0.1277777777777778</v>
      </c>
      <c r="Q25">
        <f t="shared" si="6"/>
        <v>3</v>
      </c>
      <c r="R25">
        <f t="shared" si="7"/>
        <v>4</v>
      </c>
      <c r="T25">
        <f t="shared" si="8"/>
        <v>184</v>
      </c>
    </row>
    <row r="26" spans="1:35">
      <c r="A26" s="1">
        <v>10</v>
      </c>
      <c r="B26" s="2">
        <v>2017</v>
      </c>
      <c r="C26" s="2">
        <v>43257</v>
      </c>
      <c r="D26" s="2">
        <v>24.3</v>
      </c>
      <c r="E26" s="2">
        <v>721249</v>
      </c>
      <c r="F26" s="2">
        <v>185295</v>
      </c>
      <c r="G26" s="2">
        <v>1.488761</v>
      </c>
      <c r="H26" s="2">
        <f t="shared" si="0"/>
        <v>-0.91185774000000008</v>
      </c>
      <c r="I26" s="2">
        <f t="shared" si="0"/>
        <v>9.4612601999999999</v>
      </c>
      <c r="J26" s="2">
        <f t="shared" ref="J26" si="12">J12*60</f>
        <v>2.4784993800000001</v>
      </c>
      <c r="P26" s="5">
        <v>0.125</v>
      </c>
      <c r="Q26">
        <f t="shared" si="6"/>
        <v>3</v>
      </c>
      <c r="R26">
        <f t="shared" si="7"/>
        <v>0</v>
      </c>
      <c r="T26">
        <f t="shared" si="8"/>
        <v>180</v>
      </c>
    </row>
    <row r="27" spans="1:35">
      <c r="P27" s="5">
        <v>0.12222222222222223</v>
      </c>
      <c r="Q27">
        <f t="shared" si="6"/>
        <v>2</v>
      </c>
      <c r="R27">
        <f t="shared" si="7"/>
        <v>56</v>
      </c>
      <c r="T27">
        <f t="shared" si="8"/>
        <v>176</v>
      </c>
    </row>
    <row r="28" spans="1:35">
      <c r="P28" s="5">
        <v>0.12083333333333333</v>
      </c>
      <c r="Q28">
        <f t="shared" si="6"/>
        <v>2</v>
      </c>
      <c r="R28">
        <f t="shared" si="7"/>
        <v>54</v>
      </c>
      <c r="T28">
        <f t="shared" si="8"/>
        <v>174</v>
      </c>
    </row>
    <row r="29" spans="1:35">
      <c r="P29" s="5">
        <v>0.12152777777777778</v>
      </c>
      <c r="Q29">
        <f t="shared" si="6"/>
        <v>2</v>
      </c>
      <c r="R29">
        <f t="shared" si="7"/>
        <v>55</v>
      </c>
      <c r="T29">
        <f t="shared" si="8"/>
        <v>175</v>
      </c>
    </row>
    <row r="30" spans="1:35">
      <c r="P30" s="5">
        <v>0.12152777777777778</v>
      </c>
      <c r="Q30">
        <f t="shared" si="6"/>
        <v>2</v>
      </c>
      <c r="R30">
        <f t="shared" si="7"/>
        <v>55</v>
      </c>
      <c r="T30">
        <f t="shared" si="8"/>
        <v>175</v>
      </c>
    </row>
    <row r="31" spans="1:35">
      <c r="R31" s="3">
        <v>2017</v>
      </c>
      <c r="S31" s="4">
        <v>30</v>
      </c>
      <c r="T31" s="4">
        <v>2430</v>
      </c>
      <c r="U31" s="5">
        <v>0.13055555555555556</v>
      </c>
      <c r="V31" s="5">
        <v>0.12847222222222224</v>
      </c>
      <c r="W31" s="4">
        <v>182</v>
      </c>
      <c r="X31" s="4">
        <v>7.49</v>
      </c>
      <c r="Y31" s="4">
        <v>9.2899999999999991</v>
      </c>
      <c r="Z31" s="4">
        <v>76.2</v>
      </c>
      <c r="AA31" s="4">
        <v>3.89</v>
      </c>
      <c r="AB31" s="4">
        <v>10.3</v>
      </c>
      <c r="AC31" s="4">
        <v>4.22</v>
      </c>
      <c r="AD31" s="4">
        <v>1.1299999999999999</v>
      </c>
      <c r="AE31" s="4">
        <v>0.15</v>
      </c>
      <c r="AF31" s="4">
        <v>24.2</v>
      </c>
      <c r="AG31" s="4">
        <v>28</v>
      </c>
      <c r="AH31" s="6">
        <v>72670425</v>
      </c>
      <c r="AI31" s="6">
        <v>29905</v>
      </c>
    </row>
    <row r="32" spans="1:35">
      <c r="R32" s="3">
        <v>2016</v>
      </c>
      <c r="S32" s="4">
        <v>30</v>
      </c>
      <c r="T32" s="4">
        <v>2428</v>
      </c>
      <c r="U32" s="5">
        <v>0.1277777777777778</v>
      </c>
      <c r="V32" s="5">
        <v>0.125</v>
      </c>
      <c r="W32" s="4">
        <v>185</v>
      </c>
      <c r="X32" s="4">
        <v>7.62</v>
      </c>
      <c r="Y32" s="4">
        <v>8.9600000000000009</v>
      </c>
      <c r="Z32" s="4">
        <v>76</v>
      </c>
      <c r="AA32" s="4">
        <v>3.88</v>
      </c>
      <c r="AB32" s="4">
        <v>10.4</v>
      </c>
      <c r="AC32" s="4">
        <v>4.1500000000000004</v>
      </c>
      <c r="AD32" s="4">
        <v>1.1200000000000001</v>
      </c>
      <c r="AE32" s="4">
        <v>0.16</v>
      </c>
      <c r="AF32" s="4">
        <v>24.2</v>
      </c>
      <c r="AG32" s="4">
        <v>27.5</v>
      </c>
      <c r="AH32" s="6">
        <v>73159044</v>
      </c>
      <c r="AI32" s="6">
        <v>30131</v>
      </c>
    </row>
    <row r="33" spans="15:35">
      <c r="R33" s="3">
        <v>2015</v>
      </c>
      <c r="S33" s="4">
        <v>30</v>
      </c>
      <c r="T33" s="4">
        <v>2429</v>
      </c>
      <c r="U33" s="5">
        <v>0.125</v>
      </c>
      <c r="V33" s="5">
        <v>0.12222222222222223</v>
      </c>
      <c r="W33" s="4">
        <v>212</v>
      </c>
      <c r="X33" s="4">
        <v>8.73</v>
      </c>
      <c r="Y33" s="4">
        <v>8.5</v>
      </c>
      <c r="Z33" s="4">
        <v>75.599999999999994</v>
      </c>
      <c r="AA33" s="4">
        <v>3.83</v>
      </c>
      <c r="AB33" s="4">
        <v>10.4</v>
      </c>
      <c r="AC33" s="4">
        <v>4.1100000000000003</v>
      </c>
      <c r="AD33" s="4">
        <v>1.1599999999999999</v>
      </c>
      <c r="AE33" s="4">
        <v>0.18</v>
      </c>
      <c r="AF33" s="4">
        <v>24.5</v>
      </c>
      <c r="AG33" s="4">
        <v>27</v>
      </c>
      <c r="AH33" s="6">
        <v>73719340</v>
      </c>
      <c r="AI33" s="6">
        <v>30349</v>
      </c>
    </row>
    <row r="34" spans="15:35">
      <c r="R34" s="3">
        <v>2014</v>
      </c>
      <c r="S34" s="4">
        <v>30</v>
      </c>
      <c r="T34" s="4">
        <v>2430</v>
      </c>
      <c r="U34" s="5">
        <v>0.12986111111111112</v>
      </c>
      <c r="V34" s="5">
        <v>0.12638888888888888</v>
      </c>
      <c r="W34" s="4">
        <v>232</v>
      </c>
      <c r="X34" s="4">
        <v>9.5500000000000007</v>
      </c>
      <c r="Y34" s="4">
        <v>8.1300000000000008</v>
      </c>
      <c r="Z34" s="4">
        <v>75.7</v>
      </c>
      <c r="AA34" s="4">
        <v>3.83</v>
      </c>
      <c r="AB34" s="4">
        <v>10.3</v>
      </c>
      <c r="AC34" s="4">
        <v>3.98</v>
      </c>
      <c r="AD34" s="4">
        <v>1.1399999999999999</v>
      </c>
      <c r="AE34" s="4">
        <v>0.17</v>
      </c>
      <c r="AF34" s="4">
        <v>24.8</v>
      </c>
      <c r="AG34" s="4">
        <v>24.8</v>
      </c>
      <c r="AH34" s="6">
        <v>73739622</v>
      </c>
      <c r="AI34" s="6">
        <v>30345</v>
      </c>
    </row>
    <row r="35" spans="15:35">
      <c r="O35" t="s">
        <v>11</v>
      </c>
      <c r="R35" s="3">
        <v>2013</v>
      </c>
      <c r="S35" s="4">
        <v>30</v>
      </c>
      <c r="T35" s="4">
        <v>2431</v>
      </c>
      <c r="U35" s="5">
        <v>0.1277777777777778</v>
      </c>
      <c r="V35" s="5">
        <v>0.12361111111111112</v>
      </c>
      <c r="W35" s="4">
        <v>243</v>
      </c>
      <c r="X35" s="4">
        <v>10</v>
      </c>
      <c r="Y35" s="4">
        <v>8.33</v>
      </c>
      <c r="Z35" s="4">
        <v>76</v>
      </c>
      <c r="AA35" s="4">
        <v>3.84</v>
      </c>
      <c r="AB35" s="4">
        <v>10.3</v>
      </c>
      <c r="AC35" s="4">
        <v>3.95</v>
      </c>
      <c r="AD35" s="4">
        <v>1.1200000000000001</v>
      </c>
      <c r="AE35" s="4">
        <v>0.17</v>
      </c>
      <c r="AF35" s="4">
        <v>24.5</v>
      </c>
      <c r="AG35" s="4">
        <v>24.2</v>
      </c>
      <c r="AH35" s="6">
        <v>74027037</v>
      </c>
      <c r="AI35" s="6">
        <v>30451</v>
      </c>
    </row>
    <row r="36" spans="15:35">
      <c r="R36" s="3">
        <v>2012</v>
      </c>
      <c r="S36" s="4">
        <v>30</v>
      </c>
      <c r="T36" s="4">
        <v>2430</v>
      </c>
      <c r="U36" s="5">
        <v>0.125</v>
      </c>
      <c r="V36" s="5">
        <v>0.12152777777777778</v>
      </c>
      <c r="W36" s="4">
        <v>192</v>
      </c>
      <c r="X36" s="4">
        <v>7.9</v>
      </c>
      <c r="Y36" s="4">
        <v>8.65</v>
      </c>
      <c r="Z36" s="4">
        <v>75.8</v>
      </c>
      <c r="AA36" s="4">
        <v>3.83</v>
      </c>
      <c r="AB36" s="4">
        <v>10.3</v>
      </c>
      <c r="AC36" s="4">
        <v>3.99</v>
      </c>
      <c r="AD36" s="4">
        <v>1.1399999999999999</v>
      </c>
      <c r="AE36" s="4">
        <v>0.18</v>
      </c>
      <c r="AF36" s="4">
        <v>24.7</v>
      </c>
      <c r="AG36" s="4">
        <v>24.1</v>
      </c>
      <c r="AH36" s="6">
        <v>74859268</v>
      </c>
      <c r="AI36" s="6">
        <v>30806</v>
      </c>
    </row>
    <row r="37" spans="15:35">
      <c r="R37" s="3">
        <v>2011</v>
      </c>
      <c r="S37" s="4">
        <v>30</v>
      </c>
      <c r="T37" s="4">
        <v>2429</v>
      </c>
      <c r="U37" s="5">
        <v>0.12222222222222223</v>
      </c>
      <c r="V37" s="5">
        <v>0.11875000000000001</v>
      </c>
      <c r="W37" s="4">
        <v>237</v>
      </c>
      <c r="X37" s="4">
        <v>9.76</v>
      </c>
      <c r="Y37" s="4">
        <v>8.57</v>
      </c>
      <c r="Z37" s="4">
        <v>76.3</v>
      </c>
      <c r="AA37" s="4">
        <v>3.82</v>
      </c>
      <c r="AB37" s="4">
        <v>10.3</v>
      </c>
      <c r="AC37" s="4">
        <v>3.86</v>
      </c>
      <c r="AD37" s="4">
        <v>1.08</v>
      </c>
      <c r="AE37" s="4">
        <v>0.19</v>
      </c>
      <c r="AF37" s="4">
        <v>24.5</v>
      </c>
      <c r="AG37" s="4">
        <v>23.6</v>
      </c>
      <c r="AH37" s="6">
        <v>73425667</v>
      </c>
      <c r="AI37" s="6">
        <v>30228</v>
      </c>
    </row>
    <row r="38" spans="15:35">
      <c r="R38" s="3">
        <v>2010</v>
      </c>
      <c r="S38" s="4">
        <v>30</v>
      </c>
      <c r="T38" s="4">
        <v>2430</v>
      </c>
      <c r="U38" s="5">
        <v>0.12083333333333333</v>
      </c>
      <c r="V38" s="5">
        <v>0.11805555555555557</v>
      </c>
      <c r="W38" s="4">
        <v>220</v>
      </c>
      <c r="X38" s="4">
        <v>9.0500000000000007</v>
      </c>
      <c r="Y38" s="4">
        <v>8.77</v>
      </c>
      <c r="Z38" s="4">
        <v>76.3</v>
      </c>
      <c r="AA38" s="4">
        <v>3.83</v>
      </c>
      <c r="AB38" s="4">
        <v>10.3</v>
      </c>
      <c r="AC38" s="4">
        <v>3.87</v>
      </c>
      <c r="AD38" s="4">
        <v>1.1399999999999999</v>
      </c>
      <c r="AE38" s="4">
        <v>0.18</v>
      </c>
      <c r="AF38" s="4">
        <v>24</v>
      </c>
      <c r="AG38" s="4">
        <v>22.8</v>
      </c>
      <c r="AH38" s="6">
        <v>73061763</v>
      </c>
      <c r="AI38" s="6">
        <v>30066</v>
      </c>
    </row>
    <row r="39" spans="15:35">
      <c r="R39" s="3">
        <v>2009</v>
      </c>
      <c r="S39" s="4">
        <v>30</v>
      </c>
      <c r="T39" s="4">
        <v>2430</v>
      </c>
      <c r="U39" s="5">
        <v>0.12152777777777778</v>
      </c>
      <c r="V39" s="5">
        <v>0.11875000000000001</v>
      </c>
      <c r="W39" s="4">
        <v>195</v>
      </c>
      <c r="X39" s="4">
        <v>8.02</v>
      </c>
      <c r="Y39" s="4">
        <v>9.23</v>
      </c>
      <c r="Z39" s="4">
        <v>77</v>
      </c>
      <c r="AA39" s="4">
        <v>3.83</v>
      </c>
      <c r="AB39" s="4">
        <v>10.3</v>
      </c>
      <c r="AC39" s="4">
        <v>3.93</v>
      </c>
      <c r="AD39" s="4">
        <v>1.1200000000000001</v>
      </c>
      <c r="AE39" s="4">
        <v>0.16</v>
      </c>
      <c r="AF39" s="4">
        <v>23.7</v>
      </c>
      <c r="AG39" s="4">
        <v>24.3</v>
      </c>
      <c r="AH39" s="6">
        <v>73430580</v>
      </c>
      <c r="AI39" s="6">
        <v>30218</v>
      </c>
    </row>
    <row r="40" spans="15:35">
      <c r="R40" s="3">
        <v>2008</v>
      </c>
      <c r="S40" s="4">
        <v>30</v>
      </c>
      <c r="T40" s="4">
        <v>2428</v>
      </c>
      <c r="U40" s="5">
        <v>0.12152777777777778</v>
      </c>
    </row>
  </sheetData>
  <hyperlinks>
    <hyperlink ref="R31" r:id="rId1" display="https://www.baseball-reference.com/leagues/MLB/2017-misc.shtml"/>
    <hyperlink ref="R32" r:id="rId2" display="https://www.baseball-reference.com/leagues/MLB/2016-misc.shtml"/>
    <hyperlink ref="R33" r:id="rId3" display="https://www.baseball-reference.com/leagues/MLB/2015-misc.shtml"/>
    <hyperlink ref="R34" r:id="rId4" display="https://www.baseball-reference.com/leagues/MLB/2014-misc.shtml"/>
    <hyperlink ref="R35" r:id="rId5" display="https://www.baseball-reference.com/leagues/MLB/2013-misc.shtml"/>
    <hyperlink ref="R36" r:id="rId6" display="https://www.baseball-reference.com/leagues/MLB/2012-misc.shtml"/>
    <hyperlink ref="R37" r:id="rId7" display="https://www.baseball-reference.com/leagues/MLB/2011-misc.shtml"/>
    <hyperlink ref="R38" r:id="rId8" display="https://www.baseball-reference.com/leagues/MLB/2010-misc.shtml"/>
    <hyperlink ref="R39" r:id="rId9" display="https://www.baseball-reference.com/leagues/MLB/2009-misc.shtml"/>
    <hyperlink ref="R40" r:id="rId10" display="https://www.baseball-reference.com/leagues/MLB/2008-misc.shtml"/>
  </hyperlinks>
  <pageMargins left="0.75" right="0.75" top="1" bottom="1" header="0.5" footer="0.5"/>
  <pageSetup orientation="portrait" horizontalDpi="4294967292" verticalDpi="4294967292"/>
  <drawing r:id="rId1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Sharpe</dc:creator>
  <cp:lastModifiedBy>Sam Sharpe</cp:lastModifiedBy>
  <dcterms:created xsi:type="dcterms:W3CDTF">2018-02-04T20:50:07Z</dcterms:created>
  <dcterms:modified xsi:type="dcterms:W3CDTF">2018-02-05T23:25:33Z</dcterms:modified>
</cp:coreProperties>
</file>