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EC287A3-0095-4900-9C3A-12E3543849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5" i="1" l="1" a="1"/>
  <c r="D345" i="1" s="1"/>
  <c r="C345" i="1" a="1"/>
  <c r="C345" i="1" s="1"/>
  <c r="B344" i="1" a="1"/>
  <c r="B344" i="1" s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1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282" i="1"/>
  <c r="I283" i="1" a="1"/>
  <c r="I283" i="1" s="1"/>
  <c r="I284" i="1" a="1"/>
  <c r="I284" i="1"/>
  <c r="I285" i="1" a="1"/>
  <c r="I285" i="1"/>
  <c r="I286" i="1" a="1"/>
  <c r="I286" i="1" s="1"/>
  <c r="I287" i="1" a="1"/>
  <c r="I287" i="1"/>
  <c r="I288" i="1" a="1"/>
  <c r="I288" i="1"/>
  <c r="I289" i="1" a="1"/>
  <c r="I289" i="1" s="1"/>
  <c r="I290" i="1" a="1"/>
  <c r="I290" i="1" s="1"/>
  <c r="I291" i="1" a="1"/>
  <c r="I291" i="1" s="1"/>
  <c r="I292" i="1" a="1"/>
  <c r="I292" i="1" s="1"/>
  <c r="I293" i="1" a="1"/>
  <c r="I293" i="1" s="1"/>
  <c r="I294" i="1" a="1"/>
  <c r="I294" i="1" s="1"/>
  <c r="I295" i="1" a="1"/>
  <c r="I295" i="1"/>
  <c r="I296" i="1" a="1"/>
  <c r="I296" i="1" s="1"/>
  <c r="I297" i="1" a="1"/>
  <c r="I297" i="1" s="1"/>
  <c r="I298" i="1" a="1"/>
  <c r="I298" i="1" s="1"/>
  <c r="I299" i="1" a="1"/>
  <c r="I299" i="1" s="1"/>
  <c r="I300" i="1" a="1"/>
  <c r="I300" i="1" s="1"/>
  <c r="I301" i="1" a="1"/>
  <c r="I301" i="1"/>
  <c r="I302" i="1" a="1"/>
  <c r="I302" i="1" s="1"/>
  <c r="I303" i="1" a="1"/>
  <c r="I303" i="1" s="1"/>
  <c r="I304" i="1" a="1"/>
  <c r="I304" i="1" s="1"/>
  <c r="I305" i="1" a="1"/>
  <c r="I305" i="1" s="1"/>
  <c r="I306" i="1" a="1"/>
  <c r="I306" i="1" s="1"/>
  <c r="I282" i="1" a="1"/>
  <c r="I282" i="1" s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I199" i="1" l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<sst xmlns="http://schemas.openxmlformats.org/spreadsheetml/2006/main" count="495" uniqueCount="59">
  <si>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</si>
  <si>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</si>
  <si>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</si>
  <si>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</si>
  <si>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</si>
  <si>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</si>
  <si>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</si>
  <si>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</si>
  <si>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</si>
  <si>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</si>
  <si>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</si>
  <si>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</si>
  <si>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</si>
  <si>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</si>
  <si>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</si>
  <si>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</si>
  <si>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</si>
  <si>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</si>
  <si>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</si>
  <si>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</si>
  <si>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</si>
  <si>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</si>
  <si>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</si>
  <si>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</si>
  <si>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</si>
  <si>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</si>
  <si>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</si>
  <si>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</si>
  <si>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</si>
  <si>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</si>
  <si>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</si>
  <si>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</si>
  <si>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</si>
  <si>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</si>
  <si>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</si>
  <si>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</si>
  <si>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</si>
  <si>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Top 5 Productive Employees:</t>
  </si>
  <si>
    <t>Question NO. 2</t>
  </si>
  <si>
    <t>Department-Wise Productivity Consistency</t>
  </si>
  <si>
    <t>Column1</t>
  </si>
  <si>
    <t>Standared Deviation</t>
  </si>
  <si>
    <t>Row Labels</t>
  </si>
  <si>
    <t>Grand Total</t>
  </si>
  <si>
    <t>Sum of Productivity_Score</t>
  </si>
  <si>
    <t>Sum of Tasks_Completed</t>
  </si>
  <si>
    <t>Pivot Table</t>
  </si>
  <si>
    <t>Question No. 3</t>
  </si>
  <si>
    <t>Productivity Efficiency Index (PEI)</t>
  </si>
  <si>
    <t>PEI</t>
  </si>
  <si>
    <t>Qestion No.4</t>
  </si>
  <si>
    <t>Coorealtion</t>
  </si>
  <si>
    <t>Scotter Plot</t>
  </si>
  <si>
    <t>if function</t>
  </si>
  <si>
    <t>Question No. 5</t>
  </si>
  <si>
    <t>Question No. 4 B</t>
  </si>
  <si>
    <t>Task pr Hour</t>
  </si>
  <si>
    <t>Question No. 5 B</t>
  </si>
  <si>
    <t>Tasks_per_Hour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</si>
</sst>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2.5"/>
      <color rgb="FF000000"/>
      <name val="Arial"/>
      <family val="2"/>
      <scheme val="minor"/>
    </font>
    <font>
      <b/>
      <u/>
      <sz val="12.5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8"/>
      <name val="Arial"/>
      <scheme val="minor"/>
    </font>
    <font>
      <b/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4" tint="0.39997558519241921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/>
    <xf numFmtId="0" fontId="6" fillId="0" borderId="10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0" fontId="9" fillId="3" borderId="1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6" borderId="10" xfId="0" applyFill="1" applyBorder="1"/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164" fontId="0" fillId="0" borderId="0" xfId="0" applyNumberFormat="1"/>
    <xf numFmtId="0" fontId="1" fillId="2" borderId="12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4" borderId="0" xfId="0" applyFont="1" applyFill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1">
    <cellStyle name="Normal" xfId="0" builtinId="0"/>
  </cellStyles>
  <dxfs count="67">
    <dxf>
      <border outline="0"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 cap="flat">
                  <a:solidFill>
                    <a:schemeClr val="bg2"/>
                  </a:solidFill>
                  <a:bevel/>
                </a:ln>
                <a:solidFill>
                  <a:schemeClr val="lt1">
                    <a:lumMod val="95000"/>
                  </a:schemeClr>
                </a:solidFill>
                <a:effectLst>
                  <a:reflection stA="45000" endPos="2000" dist="508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Productive Employee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 cap="flat">
                <a:solidFill>
                  <a:schemeClr val="bg2"/>
                </a:solidFill>
                <a:bevel/>
              </a:ln>
              <a:solidFill>
                <a:schemeClr val="lt1">
                  <a:lumMod val="95000"/>
                </a:schemeClr>
              </a:solidFill>
              <a:effectLst>
                <a:reflection stA="45000" endPos="2000" dist="508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Hours_Worked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cap="flat">
                      <a:solidFill>
                        <a:schemeClr val="bg2"/>
                      </a:solidFill>
                      <a:bevel/>
                    </a:ln>
                    <a:solidFill>
                      <a:schemeClr val="lt1">
                        <a:lumMod val="85000"/>
                      </a:schemeClr>
                    </a:solidFill>
                    <a:effectLst>
                      <a:reflection stA="45000" endPos="2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Sheet1!$A$31:$C$35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Sheet1!$D$31:$D$35</c:f>
              <c:numCache>
                <c:formatCode>General</c:formatCode>
                <c:ptCount val="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B-45D9-861D-4E162DC89678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Tasks_Completed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cap="flat">
                      <a:solidFill>
                        <a:schemeClr val="bg2"/>
                      </a:solidFill>
                      <a:bevel/>
                    </a:ln>
                    <a:solidFill>
                      <a:schemeClr val="lt1">
                        <a:lumMod val="85000"/>
                      </a:schemeClr>
                    </a:solidFill>
                    <a:effectLst>
                      <a:reflection stA="45000" endPos="2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Sheet1!$A$31:$C$35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Sheet1!$E$31:$E$35</c:f>
              <c:numCache>
                <c:formatCode>General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B-45D9-861D-4E162DC89678}"/>
            </c:ext>
          </c:extLst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Productivity_Score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cap="flat">
                      <a:solidFill>
                        <a:schemeClr val="bg2"/>
                      </a:solidFill>
                      <a:bevel/>
                    </a:ln>
                    <a:solidFill>
                      <a:schemeClr val="lt1">
                        <a:lumMod val="85000"/>
                      </a:schemeClr>
                    </a:solidFill>
                    <a:effectLst>
                      <a:reflection stA="45000" endPos="2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Sheet1!$A$31:$C$35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Sheet1!$F$31:$F$35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B-45D9-861D-4E162DC89678}"/>
            </c:ext>
          </c:extLst>
        </c:ser>
        <c:ser>
          <c:idx val="3"/>
          <c:order val="3"/>
          <c:tx>
            <c:strRef>
              <c:f>Sheet1!$G$30</c:f>
              <c:strCache>
                <c:ptCount val="1"/>
                <c:pt idx="0">
                  <c:v>Performance_Rating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cap="flat">
                      <a:solidFill>
                        <a:schemeClr val="bg2"/>
                      </a:solidFill>
                      <a:bevel/>
                    </a:ln>
                    <a:solidFill>
                      <a:schemeClr val="lt1">
                        <a:lumMod val="85000"/>
                      </a:schemeClr>
                    </a:solidFill>
                    <a:effectLst>
                      <a:reflection stA="45000" endPos="2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Sheet1!$A$31:$C$35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Sheet1!$G$31:$G$35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B-45D9-861D-4E162DC896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43805888"/>
        <c:axId val="1643803968"/>
      </c:barChart>
      <c:catAx>
        <c:axId val="164380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 cap="flat">
                  <a:solidFill>
                    <a:schemeClr val="bg2"/>
                  </a:solidFill>
                  <a:bevel/>
                </a:ln>
                <a:solidFill>
                  <a:schemeClr val="lt1">
                    <a:lumMod val="85000"/>
                  </a:schemeClr>
                </a:solidFill>
                <a:effectLst>
                  <a:reflection stA="45000" endPos="2000" dist="508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03968"/>
        <c:crosses val="autoZero"/>
        <c:auto val="1"/>
        <c:lblAlgn val="ctr"/>
        <c:lblOffset val="100"/>
        <c:noMultiLvlLbl val="0"/>
      </c:catAx>
      <c:valAx>
        <c:axId val="16438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cap="flat">
                  <a:solidFill>
                    <a:schemeClr val="bg2"/>
                  </a:solidFill>
                  <a:bevel/>
                </a:ln>
                <a:solidFill>
                  <a:schemeClr val="lt1">
                    <a:lumMod val="85000"/>
                  </a:schemeClr>
                </a:solidFill>
                <a:effectLst>
                  <a:reflection stA="45000" endPos="2000" dist="508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05888"/>
        <c:crosses val="autoZero"/>
        <c:crossBetween val="between"/>
      </c:valAx>
      <c:spPr>
        <a:noFill/>
        <a:ln>
          <a:solidFill>
            <a:schemeClr val="accent1"/>
          </a:soli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c:spPr>
    </c:plotArea>
    <c:legend>
      <c:legendPos val="b"/>
      <c:layout>
        <c:manualLayout>
          <c:xMode val="edge"/>
          <c:yMode val="edge"/>
          <c:x val="0.2253436596940534"/>
          <c:y val="0.89884861090476886"/>
          <c:w val="0.5493126806118932"/>
          <c:h val="8.0187028508228939E-2"/>
        </c:manualLayout>
      </c:layout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cap="flat">
                <a:solidFill>
                  <a:schemeClr val="bg2"/>
                </a:solidFill>
                <a:bevel/>
              </a:ln>
              <a:solidFill>
                <a:schemeClr val="lt1">
                  <a:lumMod val="85000"/>
                </a:schemeClr>
              </a:solidFill>
              <a:effectLst>
                <a:reflection stA="45000" endPos="2000" dist="50800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5400000" vert="horz"/>
    <a:lstStyle/>
    <a:p>
      <a:pPr>
        <a:defRPr>
          <a:ln cap="flat">
            <a:solidFill>
              <a:schemeClr val="bg2"/>
            </a:solidFill>
            <a:bevel/>
          </a:ln>
          <a:effectLst>
            <a:reflection stA="45000" endPos="2000" dist="50800" dir="5400000" sy="-100000" algn="bl" rotWithShape="0"/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65743506199655E-2"/>
          <c:y val="3.441410693970421E-2"/>
          <c:w val="0.91329486831387452"/>
          <c:h val="0.83481228668941976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Sheet1!$E$227:$E$251</c:f>
              <c:numCache>
                <c:formatCode>General</c:formatCode>
                <c:ptCount val="25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33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28</c:v>
                </c:pt>
                <c:pt idx="9">
                  <c:v>50</c:v>
                </c:pt>
                <c:pt idx="10">
                  <c:v>47</c:v>
                </c:pt>
                <c:pt idx="11">
                  <c:v>48</c:v>
                </c:pt>
                <c:pt idx="12">
                  <c:v>45</c:v>
                </c:pt>
                <c:pt idx="13">
                  <c:v>39</c:v>
                </c:pt>
                <c:pt idx="14">
                  <c:v>46</c:v>
                </c:pt>
                <c:pt idx="15">
                  <c:v>44</c:v>
                </c:pt>
                <c:pt idx="16">
                  <c:v>43</c:v>
                </c:pt>
                <c:pt idx="17">
                  <c:v>42</c:v>
                </c:pt>
                <c:pt idx="18">
                  <c:v>40</c:v>
                </c:pt>
                <c:pt idx="19">
                  <c:v>41</c:v>
                </c:pt>
                <c:pt idx="20">
                  <c:v>38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34</c:v>
                </c:pt>
              </c:numCache>
            </c:numRef>
          </c:xVal>
          <c:yVal>
            <c:numRef>
              <c:f>Sheet1!$F$227:$F$251</c:f>
              <c:numCache>
                <c:formatCode>General</c:formatCode>
                <c:ptCount val="25"/>
                <c:pt idx="0">
                  <c:v>68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75</c:v>
                </c:pt>
                <c:pt idx="5">
                  <c:v>74</c:v>
                </c:pt>
                <c:pt idx="6">
                  <c:v>72</c:v>
                </c:pt>
                <c:pt idx="7">
                  <c:v>70</c:v>
                </c:pt>
                <c:pt idx="8">
                  <c:v>65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95</c:v>
                </c:pt>
                <c:pt idx="13">
                  <c:v>87</c:v>
                </c:pt>
                <c:pt idx="14">
                  <c:v>96</c:v>
                </c:pt>
                <c:pt idx="15">
                  <c:v>94</c:v>
                </c:pt>
                <c:pt idx="16">
                  <c:v>93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85</c:v>
                </c:pt>
                <c:pt idx="21">
                  <c:v>83</c:v>
                </c:pt>
                <c:pt idx="22">
                  <c:v>80</c:v>
                </c:pt>
                <c:pt idx="23">
                  <c:v>78</c:v>
                </c:pt>
                <c:pt idx="24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E3-49C8-9FE5-23481386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56176"/>
        <c:axId val="1931754736"/>
      </c:scatterChart>
      <c:valAx>
        <c:axId val="19317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54736"/>
        <c:crosses val="autoZero"/>
        <c:crossBetween val="midCat"/>
      </c:valAx>
      <c:valAx>
        <c:axId val="19317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5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36</xdr:row>
      <xdr:rowOff>91440</xdr:rowOff>
    </xdr:from>
    <xdr:to>
      <xdr:col>9</xdr:col>
      <xdr:colOff>777240</xdr:colOff>
      <xdr:row>58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D2EBA-985E-8E1C-196E-87853613F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1051560</xdr:colOff>
      <xdr:row>254</xdr:row>
      <xdr:rowOff>53340</xdr:rowOff>
    </xdr:from>
    <xdr:to>
      <xdr:col>8</xdr:col>
      <xdr:colOff>533400</xdr:colOff>
      <xdr:row>276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EF294-4E27-DE90-7860-A52CD314C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01.563078356485" createdVersion="8" refreshedVersion="8" minRefreshableVersion="3" recordCount="24" xr:uid="{BF2F44EE-CCA0-4311-92D5-7FA27200AD47}">
  <cacheSource type="worksheet">
    <worksheetSource name="Table22"/>
  </cacheSource>
  <cacheFields count="8">
    <cacheField name="Column1" numFmtId="0">
      <sharedItems containsSemiMixedTypes="0" containsString="0" containsNumber="1" containsInteger="1" minValue="101" maxValue="125" count="24">
        <n v="121"/>
        <n v="116"/>
        <n v="105"/>
        <n v="113"/>
        <n v="122"/>
        <n v="117"/>
        <n v="103"/>
        <n v="108"/>
        <n v="107"/>
        <n v="125"/>
        <n v="115"/>
        <n v="104"/>
        <n v="119"/>
        <n v="123"/>
        <n v="112"/>
        <n v="118"/>
        <n v="109"/>
        <n v="102"/>
        <n v="114"/>
        <n v="106"/>
        <n v="110"/>
        <n v="101"/>
        <n v="120"/>
        <n v="124"/>
      </sharedItems>
    </cacheField>
    <cacheField name="Name" numFmtId="0">
      <sharedItems count="24">
        <s v="Mohan"/>
        <s v="Kavita"/>
        <s v="Prakash"/>
        <s v="Varun"/>
        <s v="Jyoti"/>
        <s v="Sanjay"/>
        <s v="Suresh"/>
        <s v="Priya"/>
        <s v="Rahul"/>
        <s v="Tanya"/>
        <s v="Rakesh"/>
        <s v="Riya"/>
        <s v="Anjali"/>
        <s v="Neeraj"/>
        <s v="Pooja"/>
        <s v="Arjun"/>
        <s v="Kunal"/>
        <s v="Meera"/>
        <s v="Deepak"/>
        <s v="Neha"/>
        <s v="Sneha"/>
        <s v="Aakash"/>
        <s v="Suman"/>
        <s v="Akash"/>
      </sharedItems>
    </cacheField>
    <cacheField name="Department" numFmtId="0">
      <sharedItems count="5">
        <s v="Finance"/>
        <s v="HR"/>
        <s v="IT"/>
        <s v="Marketing"/>
        <s v="Sales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  <cacheField name="Standared Deviation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27"/>
    <n v="34"/>
    <n v="64"/>
    <n v="2"/>
    <x v="0"/>
  </r>
  <r>
    <x v="1"/>
    <x v="1"/>
    <x v="0"/>
    <n v="26"/>
    <n v="32"/>
    <n v="62"/>
    <n v="2"/>
    <x v="0"/>
  </r>
  <r>
    <x v="2"/>
    <x v="2"/>
    <x v="0"/>
    <n v="25"/>
    <n v="30"/>
    <n v="60"/>
    <n v="2"/>
    <x v="0"/>
  </r>
  <r>
    <x v="3"/>
    <x v="3"/>
    <x v="1"/>
    <n v="33"/>
    <n v="45"/>
    <n v="75"/>
    <n v="3"/>
    <x v="0"/>
  </r>
  <r>
    <x v="4"/>
    <x v="4"/>
    <x v="1"/>
    <n v="32"/>
    <n v="44"/>
    <n v="74"/>
    <n v="3"/>
    <x v="0"/>
  </r>
  <r>
    <x v="5"/>
    <x v="5"/>
    <x v="1"/>
    <n v="31"/>
    <n v="42"/>
    <n v="72"/>
    <n v="3"/>
    <x v="0"/>
  </r>
  <r>
    <x v="6"/>
    <x v="6"/>
    <x v="1"/>
    <n v="30"/>
    <n v="40"/>
    <n v="70"/>
    <n v="3"/>
    <x v="0"/>
  </r>
  <r>
    <x v="7"/>
    <x v="7"/>
    <x v="1"/>
    <n v="28"/>
    <n v="35"/>
    <n v="65"/>
    <n v="3"/>
    <x v="0"/>
  </r>
  <r>
    <x v="8"/>
    <x v="8"/>
    <x v="2"/>
    <n v="50"/>
    <n v="80"/>
    <n v="100"/>
    <n v="5"/>
    <x v="0"/>
  </r>
  <r>
    <x v="9"/>
    <x v="9"/>
    <x v="2"/>
    <n v="47"/>
    <n v="79"/>
    <n v="99"/>
    <n v="5"/>
    <x v="0"/>
  </r>
  <r>
    <x v="10"/>
    <x v="10"/>
    <x v="2"/>
    <n v="48"/>
    <n v="78"/>
    <n v="98"/>
    <n v="5"/>
    <x v="0"/>
  </r>
  <r>
    <x v="11"/>
    <x v="11"/>
    <x v="2"/>
    <n v="45"/>
    <n v="75"/>
    <n v="95"/>
    <n v="5"/>
    <x v="0"/>
  </r>
  <r>
    <x v="12"/>
    <x v="12"/>
    <x v="2"/>
    <n v="39"/>
    <n v="60"/>
    <n v="87"/>
    <n v="4"/>
    <x v="0"/>
  </r>
  <r>
    <x v="13"/>
    <x v="13"/>
    <x v="3"/>
    <n v="46"/>
    <n v="77"/>
    <n v="96"/>
    <n v="5"/>
    <x v="0"/>
  </r>
  <r>
    <x v="14"/>
    <x v="14"/>
    <x v="3"/>
    <n v="44"/>
    <n v="73"/>
    <n v="94"/>
    <n v="5"/>
    <x v="0"/>
  </r>
  <r>
    <x v="15"/>
    <x v="15"/>
    <x v="3"/>
    <n v="43"/>
    <n v="75"/>
    <n v="93"/>
    <n v="5"/>
    <x v="0"/>
  </r>
  <r>
    <x v="16"/>
    <x v="16"/>
    <x v="3"/>
    <n v="42"/>
    <n v="70"/>
    <n v="92"/>
    <n v="5"/>
    <x v="0"/>
  </r>
  <r>
    <x v="17"/>
    <x v="17"/>
    <x v="3"/>
    <n v="40"/>
    <n v="65"/>
    <n v="90"/>
    <n v="5"/>
    <x v="0"/>
  </r>
  <r>
    <x v="18"/>
    <x v="18"/>
    <x v="4"/>
    <n v="41"/>
    <n v="66"/>
    <n v="89"/>
    <n v="4"/>
    <x v="0"/>
  </r>
  <r>
    <x v="19"/>
    <x v="19"/>
    <x v="4"/>
    <n v="38"/>
    <n v="58"/>
    <n v="85"/>
    <n v="4"/>
    <x v="0"/>
  </r>
  <r>
    <x v="20"/>
    <x v="20"/>
    <x v="4"/>
    <n v="37"/>
    <n v="55"/>
    <n v="83"/>
    <n v="4"/>
    <x v="0"/>
  </r>
  <r>
    <x v="21"/>
    <x v="21"/>
    <x v="4"/>
    <n v="35"/>
    <n v="50"/>
    <n v="80"/>
    <n v="4"/>
    <x v="0"/>
  </r>
  <r>
    <x v="22"/>
    <x v="22"/>
    <x v="4"/>
    <n v="36"/>
    <n v="52"/>
    <n v="78"/>
    <n v="4"/>
    <x v="0"/>
  </r>
  <r>
    <x v="23"/>
    <x v="23"/>
    <x v="4"/>
    <n v="34"/>
    <n v="48"/>
    <n v="76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ADE10-B5F9-4770-A9C9-B0DC918A39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0:D163" firstHeaderRow="0" firstDataRow="1" firstDataCol="1"/>
  <pivotFields count="8">
    <pivotField axis="axisRow" showAll="0">
      <items count="25">
        <item x="21"/>
        <item x="17"/>
        <item x="6"/>
        <item x="11"/>
        <item x="2"/>
        <item x="19"/>
        <item x="8"/>
        <item x="7"/>
        <item x="16"/>
        <item x="20"/>
        <item x="14"/>
        <item x="3"/>
        <item x="18"/>
        <item x="10"/>
        <item x="1"/>
        <item x="5"/>
        <item x="15"/>
        <item x="12"/>
        <item x="22"/>
        <item x="0"/>
        <item x="4"/>
        <item x="13"/>
        <item x="23"/>
        <item x="9"/>
        <item t="default"/>
      </items>
    </pivotField>
    <pivotField axis="axisRow" showAll="0">
      <items count="25">
        <item x="21"/>
        <item x="23"/>
        <item x="12"/>
        <item x="15"/>
        <item x="18"/>
        <item x="4"/>
        <item x="1"/>
        <item x="16"/>
        <item x="17"/>
        <item x="0"/>
        <item x="13"/>
        <item x="19"/>
        <item x="14"/>
        <item x="2"/>
        <item x="7"/>
        <item x="8"/>
        <item x="10"/>
        <item x="11"/>
        <item x="5"/>
        <item x="20"/>
        <item x="22"/>
        <item x="6"/>
        <item x="9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>
      <items count="2">
        <item x="0"/>
        <item t="default"/>
      </items>
    </pivotField>
  </pivotFields>
  <rowFields count="3">
    <field x="0"/>
    <field x="1"/>
    <field x="2"/>
  </rowFields>
  <rowItems count="73">
    <i>
      <x/>
    </i>
    <i r="1">
      <x/>
    </i>
    <i r="2">
      <x v="4"/>
    </i>
    <i>
      <x v="1"/>
    </i>
    <i r="1">
      <x v="8"/>
    </i>
    <i r="2">
      <x v="3"/>
    </i>
    <i>
      <x v="2"/>
    </i>
    <i r="1">
      <x v="21"/>
    </i>
    <i r="2">
      <x v="1"/>
    </i>
    <i>
      <x v="3"/>
    </i>
    <i r="1">
      <x v="17"/>
    </i>
    <i r="2">
      <x v="2"/>
    </i>
    <i>
      <x v="4"/>
    </i>
    <i r="1">
      <x v="13"/>
    </i>
    <i r="2">
      <x/>
    </i>
    <i>
      <x v="5"/>
    </i>
    <i r="1">
      <x v="11"/>
    </i>
    <i r="2">
      <x v="4"/>
    </i>
    <i>
      <x v="6"/>
    </i>
    <i r="1">
      <x v="15"/>
    </i>
    <i r="2">
      <x v="2"/>
    </i>
    <i>
      <x v="7"/>
    </i>
    <i r="1">
      <x v="14"/>
    </i>
    <i r="2">
      <x v="1"/>
    </i>
    <i>
      <x v="8"/>
    </i>
    <i r="1">
      <x v="7"/>
    </i>
    <i r="2">
      <x v="3"/>
    </i>
    <i>
      <x v="9"/>
    </i>
    <i r="1">
      <x v="19"/>
    </i>
    <i r="2">
      <x v="4"/>
    </i>
    <i>
      <x v="10"/>
    </i>
    <i r="1">
      <x v="12"/>
    </i>
    <i r="2">
      <x v="3"/>
    </i>
    <i>
      <x v="11"/>
    </i>
    <i r="1">
      <x v="23"/>
    </i>
    <i r="2">
      <x v="1"/>
    </i>
    <i>
      <x v="12"/>
    </i>
    <i r="1">
      <x v="4"/>
    </i>
    <i r="2">
      <x v="4"/>
    </i>
    <i>
      <x v="13"/>
    </i>
    <i r="1">
      <x v="16"/>
    </i>
    <i r="2">
      <x v="2"/>
    </i>
    <i>
      <x v="14"/>
    </i>
    <i r="1">
      <x v="6"/>
    </i>
    <i r="2">
      <x/>
    </i>
    <i>
      <x v="15"/>
    </i>
    <i r="1">
      <x v="18"/>
    </i>
    <i r="2">
      <x v="1"/>
    </i>
    <i>
      <x v="16"/>
    </i>
    <i r="1">
      <x v="3"/>
    </i>
    <i r="2">
      <x v="3"/>
    </i>
    <i>
      <x v="17"/>
    </i>
    <i r="1">
      <x v="2"/>
    </i>
    <i r="2">
      <x v="2"/>
    </i>
    <i>
      <x v="18"/>
    </i>
    <i r="1">
      <x v="20"/>
    </i>
    <i r="2">
      <x v="4"/>
    </i>
    <i>
      <x v="19"/>
    </i>
    <i r="1">
      <x v="9"/>
    </i>
    <i r="2">
      <x/>
    </i>
    <i>
      <x v="20"/>
    </i>
    <i r="1">
      <x v="5"/>
    </i>
    <i r="2">
      <x v="1"/>
    </i>
    <i>
      <x v="21"/>
    </i>
    <i r="1">
      <x v="10"/>
    </i>
    <i r="2">
      <x v="3"/>
    </i>
    <i>
      <x v="22"/>
    </i>
    <i r="1">
      <x v="1"/>
    </i>
    <i r="2">
      <x v="4"/>
    </i>
    <i>
      <x v="23"/>
    </i>
    <i r="1">
      <x v="22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ivity_Score" fld="5" baseField="0" baseItem="0"/>
    <dataField name="Sum of Tasks_Complet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BA817-0E2C-4AD3-A42B-544031DD4900}" name="Table2" displayName="Table2" ref="A1:G26" totalsRowShown="0" headerRowDxfId="66" dataDxfId="64" headerRowBorderDxfId="65" tableBorderDxfId="63" totalsRowBorderDxfId="62">
  <sortState xmlns:xlrd2="http://schemas.microsoft.com/office/spreadsheetml/2017/richdata2" ref="A2:G26">
    <sortCondition ref="C2:C26"/>
  </sortState>
  <tableColumns count="7">
    <tableColumn id="1" xr3:uid="{810EE262-EDFF-4C04-A06C-394CA809B758}" name="Column1" dataDxfId="61"/>
    <tableColumn id="2" xr3:uid="{A0031718-B0A5-47A3-AEE1-C2B2CF8D6ABA}" name="Name" dataDxfId="60"/>
    <tableColumn id="3" xr3:uid="{6AE3BD49-6572-4D69-89E0-6FB38706CC5F}" name="Department" dataDxfId="59"/>
    <tableColumn id="4" xr3:uid="{26F25EFC-E03B-4943-85A1-F09D85E8D39B}" name="Hours_Worked" dataDxfId="58"/>
    <tableColumn id="5" xr3:uid="{C2C5CE22-EAB2-4BEE-B383-FD9D30013A76}" name="Tasks_Completed" dataDxfId="57"/>
    <tableColumn id="6" xr3:uid="{3D76CB83-3D71-4501-9F0D-B6C8212FA2E3}" name="Productivity_Score" dataDxfId="56"/>
    <tableColumn id="7" xr3:uid="{0E590ABE-FEB3-4B35-9A90-1F1B864F7D00}" name="Performance_Rating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A55CA-DD13-4191-9745-538106DAEE6C}" name="Table22" displayName="Table22" ref="B62:I86" totalsRowShown="0" headerRowDxfId="54" dataDxfId="52" headerRowBorderDxfId="53" tableBorderDxfId="51" totalsRowBorderDxfId="50">
  <sortState xmlns:xlrd2="http://schemas.microsoft.com/office/spreadsheetml/2017/richdata2" ref="B63:H86">
    <sortCondition ref="D2:D26"/>
  </sortState>
  <tableColumns count="8">
    <tableColumn id="1" xr3:uid="{E2B416DD-0D0B-4AA8-AA60-6DB76C0FB3DE}" name="Column1" dataDxfId="49"/>
    <tableColumn id="2" xr3:uid="{A9C27587-488E-4D0C-8262-F8429DE5481A}" name="Name" dataDxfId="48"/>
    <tableColumn id="3" xr3:uid="{0CE792BA-CC9C-4175-87C1-DCF8271A962B}" name="Department" dataDxfId="47"/>
    <tableColumn id="4" xr3:uid="{2323C030-9349-4EA6-9078-D035BC2A3650}" name="Hours_Worked" dataDxfId="46"/>
    <tableColumn id="5" xr3:uid="{A67415BE-D6C7-43F9-A0B4-15F5CF237773}" name="Tasks_Completed" dataDxfId="45"/>
    <tableColumn id="6" xr3:uid="{17099FD6-B83C-4646-A427-B48BC5CAF0C4}" name="Productivity_Score" dataDxfId="44"/>
    <tableColumn id="7" xr3:uid="{7D334823-343D-40F8-A483-4FD2756EF50D}" name="Performance_Rating" dataDxfId="43"/>
    <tableColumn id="9" xr3:uid="{6D4D8B0A-42C1-4CF6-BC80-60C2367BBA7A}" name="Standared Deviation" dataDxfId="42">
      <calculatedColumnFormula>_xlfn.STDEV.P(Table22[Productivity_Score])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5A289C-2005-474B-9E08-3013B1BADB7C}" name="Table24" displayName="Table24" ref="B167:I192" totalsRowShown="0" headerRowDxfId="41" dataDxfId="39" headerRowBorderDxfId="40" tableBorderDxfId="38" totalsRowBorderDxfId="37">
  <autoFilter ref="B167:I192" xr:uid="{315A289C-2005-474B-9E08-3013B1BADB7C}">
    <filterColumn colId="7">
      <top10 val="3" filterVal="10.813953488372093"/>
    </filterColumn>
  </autoFilter>
  <sortState xmlns:xlrd2="http://schemas.microsoft.com/office/spreadsheetml/2017/richdata2" ref="B168:H192">
    <sortCondition ref="D2:D26"/>
  </sortState>
  <tableColumns count="8">
    <tableColumn id="1" xr3:uid="{942F8BB9-E251-4486-A70B-7FEA3F36F9BD}" name="Column1" dataDxfId="36"/>
    <tableColumn id="2" xr3:uid="{8E3199D8-65E7-4389-9E61-170E228942B2}" name="Name" dataDxfId="35"/>
    <tableColumn id="3" xr3:uid="{6716867D-C130-473D-9ACB-9C77D3A845C8}" name="Department" dataDxfId="34"/>
    <tableColumn id="4" xr3:uid="{5010A6F0-6134-407F-B2B8-5D0C2C6997AF}" name="Hours_Worked" dataDxfId="33"/>
    <tableColumn id="5" xr3:uid="{F96F5D70-1EB8-45E3-825E-0C83B2B91145}" name="Tasks_Completed" dataDxfId="32"/>
    <tableColumn id="6" xr3:uid="{85B4E486-3F12-4DAE-838E-948FE5B5A0CF}" name="Productivity_Score" dataDxfId="31"/>
    <tableColumn id="7" xr3:uid="{9779EF24-3CCD-4094-A109-35C6CFE928A0}" name="Performance_Rating" dataDxfId="30"/>
    <tableColumn id="8" xr3:uid="{36E0C233-A54C-481D-9300-D001AB2519D7}" name="PEI" dataDxfId="29">
      <calculatedColumnFormula>Table24[[#This Row],[Productivity_Score]]*Table24[[#This Row],[Performance_Rating]]/Table24[[#This Row],[Hours_Worked]]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2091A2-0A97-4F77-ADD7-340864AE9486}" name="Table225" displayName="Table225" ref="B198:I222" totalsRowShown="0" headerRowDxfId="28" dataDxfId="26" headerRowBorderDxfId="27" tableBorderDxfId="25" totalsRowBorderDxfId="24">
  <sortState xmlns:xlrd2="http://schemas.microsoft.com/office/spreadsheetml/2017/richdata2" ref="B199:H222">
    <sortCondition ref="D2:D26"/>
  </sortState>
  <tableColumns count="8">
    <tableColumn id="1" xr3:uid="{A0B77513-7D3E-4091-B5E7-74339730F18F}" name="Column1" dataDxfId="23"/>
    <tableColumn id="2" xr3:uid="{0DAAFCB4-6FF0-4543-8C82-74D364658D90}" name="Name" dataDxfId="22"/>
    <tableColumn id="3" xr3:uid="{2ED5EF2D-1980-4CE1-9049-0194AC54A039}" name="Department" dataDxfId="21"/>
    <tableColumn id="4" xr3:uid="{8975F6ED-C3C7-4D24-BF2A-5E7E0A998DB3}" name="Hours_Worked" dataDxfId="20"/>
    <tableColumn id="5" xr3:uid="{1EEECAB5-6D62-4721-AEE2-E4A436F9E141}" name="Tasks_Completed" dataDxfId="19"/>
    <tableColumn id="6" xr3:uid="{16467BF8-5BF0-4B1F-9D70-ECCCF8D28C40}" name="Productivity_Score" dataDxfId="18"/>
    <tableColumn id="7" xr3:uid="{3E863FB7-8EEE-4C69-8662-1AED827844C7}" name="Performance_Rating" dataDxfId="17"/>
    <tableColumn id="8" xr3:uid="{354ABE77-4F16-460F-946C-D776843FE025}" name="Coorealtion" dataDxfId="16">
      <calculatedColumnFormula>CORREL(Table225[Productivity_Score],Table225[Performance_Rating])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CA422-B666-446B-839A-3822EF0331A1}" name="Table26" displayName="Table26" ref="B226:H251" totalsRowShown="0" headerRowDxfId="15" dataDxfId="13" headerRowBorderDxfId="14" tableBorderDxfId="12" totalsRowBorderDxfId="11">
  <sortState xmlns:xlrd2="http://schemas.microsoft.com/office/spreadsheetml/2017/richdata2" ref="B227:G251">
    <sortCondition ref="D2:D26"/>
  </sortState>
  <tableColumns count="7">
    <tableColumn id="1" xr3:uid="{1874011B-B186-43D7-AA2C-6E416CAE2093}" name="Column1" dataDxfId="10"/>
    <tableColumn id="2" xr3:uid="{9CB62DDD-DE6F-4058-A828-9D3B210DC2B6}" name="Name" dataDxfId="9"/>
    <tableColumn id="3" xr3:uid="{C3818B76-20CA-45D1-905B-1834DC560887}" name="Department" dataDxfId="8"/>
    <tableColumn id="4" xr3:uid="{0AAA331E-9B81-4FF0-A520-24ADD0E598D7}" name="Hours_Worked" dataDxfId="7"/>
    <tableColumn id="6" xr3:uid="{6AA1179F-5F16-45F2-9D91-2AE828ECA468}" name="Productivity_Score" dataDxfId="6"/>
    <tableColumn id="7" xr3:uid="{C4C7A2A4-9116-4597-9BA8-C203D5CAB3AC}" name="Performance_Rating" dataDxfId="5"/>
    <tableColumn id="8" xr3:uid="{F04B5C39-AF8F-4F93-89D9-2BC01CD386DF}" name="Scotter Plot" dataDxfId="4">
      <calculatedColumnFormula>_xlfn.STDEV.P(E227:E251,G227:G251)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CAB195-7ED3-4FE4-99CE-7EA31833A4F5}" name="Table8" displayName="Table8" ref="B281:H306" totalsRowShown="0" headerRowDxfId="3" headerRowBorderDxfId="2" tableBorderDxfId="1" totalsRowBorderDxfId="0">
  <tableColumns count="7">
    <tableColumn id="1" xr3:uid="{9F6A180D-5123-4401-96C7-48D0249B476A}" name="Column1"/>
    <tableColumn id="2" xr3:uid="{431A269F-25B1-4872-982B-9AA1000C1839}" name="Name"/>
    <tableColumn id="3" xr3:uid="{8C3454BB-97AA-421F-A54F-C6646932441A}" name="Department"/>
    <tableColumn id="4" xr3:uid="{0F85F6AA-36C0-4078-A755-2EBF20699013}" name="Hours_Worked"/>
    <tableColumn id="5" xr3:uid="{5873A6BB-E26A-4456-A4B7-1871747CCEB2}" name="Tasks_Completed"/>
    <tableColumn id="6" xr3:uid="{B8467F63-3723-41F7-AF49-DE74A38BDA17}" name="Productivity_Score"/>
    <tableColumn id="7" xr3:uid="{5D614320-D74F-40F4-87BB-6055C25EBFC7}" name="Performance_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68"/>
  <sheetViews>
    <sheetView tabSelected="1" topLeftCell="A327" workbookViewId="0">
      <selection activeCell="E345" sqref="E345"/>
    </sheetView>
  </sheetViews>
  <sheetFormatPr defaultColWidth="12.6640625" defaultRowHeight="15.75" customHeight="1" x14ac:dyDescent="0.25"/>
  <cols>
    <col min="1" max="1" width="18" bestFit="1" customWidth="1"/>
    <col min="2" max="2" width="15.6640625" bestFit="1" customWidth="1"/>
    <col min="3" max="3" width="24.6640625" bestFit="1" customWidth="1"/>
    <col min="4" max="5" width="23.44140625" bestFit="1" customWidth="1"/>
    <col min="6" max="6" width="25.88671875" bestFit="1" customWidth="1"/>
    <col min="7" max="8" width="20.109375" customWidth="1"/>
    <col min="9" max="9" width="18.33203125" bestFit="1" customWidth="1"/>
  </cols>
  <sheetData>
    <row r="1" spans="1:7" ht="15.75" customHeight="1" x14ac:dyDescent="0.3">
      <c r="A1" s="8" t="s">
        <v>40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</row>
    <row r="2" spans="1:7" ht="15.75" customHeight="1" x14ac:dyDescent="0.3">
      <c r="A2" s="4">
        <v>111</v>
      </c>
      <c r="B2" s="2" t="s">
        <v>22</v>
      </c>
      <c r="C2" s="2" t="s">
        <v>16</v>
      </c>
      <c r="D2" s="2">
        <v>29</v>
      </c>
      <c r="E2" s="2">
        <v>38</v>
      </c>
      <c r="F2" s="2">
        <v>68</v>
      </c>
      <c r="G2" s="6">
        <v>3</v>
      </c>
    </row>
    <row r="3" spans="1:7" ht="15.75" customHeight="1" x14ac:dyDescent="0.3">
      <c r="A3" s="4">
        <v>121</v>
      </c>
      <c r="B3" s="2" t="s">
        <v>32</v>
      </c>
      <c r="C3" s="2" t="s">
        <v>16</v>
      </c>
      <c r="D3" s="2">
        <v>27</v>
      </c>
      <c r="E3" s="2">
        <v>34</v>
      </c>
      <c r="F3" s="2">
        <v>64</v>
      </c>
      <c r="G3" s="6">
        <v>2</v>
      </c>
    </row>
    <row r="4" spans="1:7" ht="15.75" customHeight="1" x14ac:dyDescent="0.3">
      <c r="A4" s="5">
        <v>116</v>
      </c>
      <c r="B4" s="3" t="s">
        <v>27</v>
      </c>
      <c r="C4" s="3" t="s">
        <v>16</v>
      </c>
      <c r="D4" s="3">
        <v>26</v>
      </c>
      <c r="E4" s="3">
        <v>32</v>
      </c>
      <c r="F4" s="3">
        <v>62</v>
      </c>
      <c r="G4" s="7">
        <v>2</v>
      </c>
    </row>
    <row r="5" spans="1:7" ht="15.75" customHeight="1" x14ac:dyDescent="0.3">
      <c r="A5" s="4">
        <v>105</v>
      </c>
      <c r="B5" s="2" t="s">
        <v>15</v>
      </c>
      <c r="C5" s="2" t="s">
        <v>16</v>
      </c>
      <c r="D5" s="2">
        <v>25</v>
      </c>
      <c r="E5" s="2">
        <v>30</v>
      </c>
      <c r="F5" s="2">
        <v>60</v>
      </c>
      <c r="G5" s="6">
        <v>2</v>
      </c>
    </row>
    <row r="6" spans="1:7" ht="15.75" customHeight="1" x14ac:dyDescent="0.3">
      <c r="A6" s="4">
        <v>113</v>
      </c>
      <c r="B6" s="2" t="s">
        <v>24</v>
      </c>
      <c r="C6" s="2" t="s">
        <v>12</v>
      </c>
      <c r="D6" s="2">
        <v>33</v>
      </c>
      <c r="E6" s="2">
        <v>45</v>
      </c>
      <c r="F6" s="2">
        <v>75</v>
      </c>
      <c r="G6" s="6">
        <v>3</v>
      </c>
    </row>
    <row r="7" spans="1:7" ht="15.75" customHeight="1" x14ac:dyDescent="0.3">
      <c r="A7" s="5">
        <v>122</v>
      </c>
      <c r="B7" s="3" t="s">
        <v>33</v>
      </c>
      <c r="C7" s="3" t="s">
        <v>12</v>
      </c>
      <c r="D7" s="3">
        <v>32</v>
      </c>
      <c r="E7" s="3">
        <v>44</v>
      </c>
      <c r="F7" s="3">
        <v>74</v>
      </c>
      <c r="G7" s="7">
        <v>3</v>
      </c>
    </row>
    <row r="8" spans="1:7" ht="15.75" customHeight="1" x14ac:dyDescent="0.3">
      <c r="A8" s="4">
        <v>117</v>
      </c>
      <c r="B8" s="2" t="s">
        <v>28</v>
      </c>
      <c r="C8" s="2" t="s">
        <v>12</v>
      </c>
      <c r="D8" s="2">
        <v>31</v>
      </c>
      <c r="E8" s="2">
        <v>42</v>
      </c>
      <c r="F8" s="2">
        <v>72</v>
      </c>
      <c r="G8" s="6">
        <v>3</v>
      </c>
    </row>
    <row r="9" spans="1:7" ht="15.75" customHeight="1" x14ac:dyDescent="0.3">
      <c r="A9" s="4">
        <v>103</v>
      </c>
      <c r="B9" s="2" t="s">
        <v>11</v>
      </c>
      <c r="C9" s="2" t="s">
        <v>12</v>
      </c>
      <c r="D9" s="2">
        <v>30</v>
      </c>
      <c r="E9" s="2">
        <v>40</v>
      </c>
      <c r="F9" s="2">
        <v>70</v>
      </c>
      <c r="G9" s="6">
        <v>3</v>
      </c>
    </row>
    <row r="10" spans="1:7" ht="15.75" customHeight="1" x14ac:dyDescent="0.3">
      <c r="A10" s="5">
        <v>108</v>
      </c>
      <c r="B10" s="3" t="s">
        <v>19</v>
      </c>
      <c r="C10" s="3" t="s">
        <v>12</v>
      </c>
      <c r="D10" s="3">
        <v>28</v>
      </c>
      <c r="E10" s="3">
        <v>35</v>
      </c>
      <c r="F10" s="3">
        <v>65</v>
      </c>
      <c r="G10" s="7">
        <v>3</v>
      </c>
    </row>
    <row r="11" spans="1:7" ht="15.75" customHeight="1" x14ac:dyDescent="0.3">
      <c r="A11" s="4">
        <v>107</v>
      </c>
      <c r="B11" s="2" t="s">
        <v>18</v>
      </c>
      <c r="C11" s="2" t="s">
        <v>14</v>
      </c>
      <c r="D11" s="2">
        <v>50</v>
      </c>
      <c r="E11" s="2">
        <v>80</v>
      </c>
      <c r="F11" s="2">
        <v>100</v>
      </c>
      <c r="G11" s="6">
        <v>5</v>
      </c>
    </row>
    <row r="12" spans="1:7" ht="15.75" customHeight="1" x14ac:dyDescent="0.3">
      <c r="A12" s="4">
        <v>125</v>
      </c>
      <c r="B12" s="2" t="s">
        <v>36</v>
      </c>
      <c r="C12" s="2" t="s">
        <v>14</v>
      </c>
      <c r="D12" s="2">
        <v>47</v>
      </c>
      <c r="E12" s="2">
        <v>79</v>
      </c>
      <c r="F12" s="2">
        <v>99</v>
      </c>
      <c r="G12" s="6">
        <v>5</v>
      </c>
    </row>
    <row r="13" spans="1:7" ht="15.75" customHeight="1" x14ac:dyDescent="0.3">
      <c r="A13" s="4">
        <v>115</v>
      </c>
      <c r="B13" s="2" t="s">
        <v>26</v>
      </c>
      <c r="C13" s="2" t="s">
        <v>14</v>
      </c>
      <c r="D13" s="2">
        <v>48</v>
      </c>
      <c r="E13" s="2">
        <v>78</v>
      </c>
      <c r="F13" s="2">
        <v>98</v>
      </c>
      <c r="G13" s="6">
        <v>5</v>
      </c>
    </row>
    <row r="14" spans="1:7" ht="14.4" x14ac:dyDescent="0.3">
      <c r="A14" s="5">
        <v>104</v>
      </c>
      <c r="B14" s="3" t="s">
        <v>13</v>
      </c>
      <c r="C14" s="3" t="s">
        <v>14</v>
      </c>
      <c r="D14" s="3">
        <v>45</v>
      </c>
      <c r="E14" s="3">
        <v>75</v>
      </c>
      <c r="F14" s="3">
        <v>95</v>
      </c>
      <c r="G14" s="7">
        <v>5</v>
      </c>
    </row>
    <row r="15" spans="1:7" ht="14.4" x14ac:dyDescent="0.3">
      <c r="A15" s="4">
        <v>119</v>
      </c>
      <c r="B15" s="2" t="s">
        <v>30</v>
      </c>
      <c r="C15" s="2" t="s">
        <v>14</v>
      </c>
      <c r="D15" s="2">
        <v>39</v>
      </c>
      <c r="E15" s="2">
        <v>60</v>
      </c>
      <c r="F15" s="2">
        <v>87</v>
      </c>
      <c r="G15" s="6">
        <v>4</v>
      </c>
    </row>
    <row r="16" spans="1:7" ht="14.4" x14ac:dyDescent="0.3">
      <c r="A16" s="4">
        <v>123</v>
      </c>
      <c r="B16" s="2" t="s">
        <v>34</v>
      </c>
      <c r="C16" s="2" t="s">
        <v>10</v>
      </c>
      <c r="D16" s="2">
        <v>46</v>
      </c>
      <c r="E16" s="2">
        <v>77</v>
      </c>
      <c r="F16" s="2">
        <v>96</v>
      </c>
      <c r="G16" s="6">
        <v>5</v>
      </c>
    </row>
    <row r="17" spans="1:7" ht="14.4" x14ac:dyDescent="0.3">
      <c r="A17" s="5">
        <v>112</v>
      </c>
      <c r="B17" s="3" t="s">
        <v>23</v>
      </c>
      <c r="C17" s="3" t="s">
        <v>10</v>
      </c>
      <c r="D17" s="3">
        <v>44</v>
      </c>
      <c r="E17" s="3">
        <v>73</v>
      </c>
      <c r="F17" s="3">
        <v>94</v>
      </c>
      <c r="G17" s="7">
        <v>5</v>
      </c>
    </row>
    <row r="18" spans="1:7" ht="14.4" x14ac:dyDescent="0.3">
      <c r="A18" s="5">
        <v>118</v>
      </c>
      <c r="B18" s="3" t="s">
        <v>29</v>
      </c>
      <c r="C18" s="3" t="s">
        <v>10</v>
      </c>
      <c r="D18" s="3">
        <v>43</v>
      </c>
      <c r="E18" s="3">
        <v>75</v>
      </c>
      <c r="F18" s="3">
        <v>93</v>
      </c>
      <c r="G18" s="7">
        <v>5</v>
      </c>
    </row>
    <row r="19" spans="1:7" ht="14.4" x14ac:dyDescent="0.3">
      <c r="A19" s="4">
        <v>109</v>
      </c>
      <c r="B19" s="2" t="s">
        <v>20</v>
      </c>
      <c r="C19" s="2" t="s">
        <v>10</v>
      </c>
      <c r="D19" s="2">
        <v>42</v>
      </c>
      <c r="E19" s="2">
        <v>70</v>
      </c>
      <c r="F19" s="2">
        <v>92</v>
      </c>
      <c r="G19" s="6">
        <v>5</v>
      </c>
    </row>
    <row r="20" spans="1:7" ht="14.4" x14ac:dyDescent="0.3">
      <c r="A20" s="5">
        <v>102</v>
      </c>
      <c r="B20" s="3" t="s">
        <v>9</v>
      </c>
      <c r="C20" s="3" t="s">
        <v>10</v>
      </c>
      <c r="D20" s="3">
        <v>40</v>
      </c>
      <c r="E20" s="3">
        <v>65</v>
      </c>
      <c r="F20" s="3">
        <v>90</v>
      </c>
      <c r="G20" s="7">
        <v>5</v>
      </c>
    </row>
    <row r="21" spans="1:7" ht="14.4" x14ac:dyDescent="0.3">
      <c r="A21" s="5">
        <v>114</v>
      </c>
      <c r="B21" s="3" t="s">
        <v>25</v>
      </c>
      <c r="C21" s="3" t="s">
        <v>8</v>
      </c>
      <c r="D21" s="3">
        <v>41</v>
      </c>
      <c r="E21" s="3">
        <v>66</v>
      </c>
      <c r="F21" s="3">
        <v>89</v>
      </c>
      <c r="G21" s="7">
        <v>4</v>
      </c>
    </row>
    <row r="22" spans="1:7" ht="14.4" x14ac:dyDescent="0.3">
      <c r="A22" s="5">
        <v>106</v>
      </c>
      <c r="B22" s="3" t="s">
        <v>17</v>
      </c>
      <c r="C22" s="3" t="s">
        <v>8</v>
      </c>
      <c r="D22" s="3">
        <v>38</v>
      </c>
      <c r="E22" s="3">
        <v>58</v>
      </c>
      <c r="F22" s="3">
        <v>85</v>
      </c>
      <c r="G22" s="7">
        <v>4</v>
      </c>
    </row>
    <row r="23" spans="1:7" ht="14.4" x14ac:dyDescent="0.3">
      <c r="A23" s="5">
        <v>110</v>
      </c>
      <c r="B23" s="3" t="s">
        <v>21</v>
      </c>
      <c r="C23" s="3" t="s">
        <v>8</v>
      </c>
      <c r="D23" s="3">
        <v>37</v>
      </c>
      <c r="E23" s="3">
        <v>55</v>
      </c>
      <c r="F23" s="3">
        <v>83</v>
      </c>
      <c r="G23" s="7">
        <v>4</v>
      </c>
    </row>
    <row r="24" spans="1:7" ht="14.4" x14ac:dyDescent="0.3">
      <c r="A24" s="4">
        <v>101</v>
      </c>
      <c r="B24" s="2" t="s">
        <v>7</v>
      </c>
      <c r="C24" s="2" t="s">
        <v>8</v>
      </c>
      <c r="D24" s="2">
        <v>35</v>
      </c>
      <c r="E24" s="2">
        <v>50</v>
      </c>
      <c r="F24" s="2">
        <v>80</v>
      </c>
      <c r="G24" s="6">
        <v>4</v>
      </c>
    </row>
    <row r="25" spans="1:7" ht="14.4" x14ac:dyDescent="0.3">
      <c r="A25" s="5">
        <v>120</v>
      </c>
      <c r="B25" s="3" t="s">
        <v>31</v>
      </c>
      <c r="C25" s="3" t="s">
        <v>8</v>
      </c>
      <c r="D25" s="3">
        <v>36</v>
      </c>
      <c r="E25" s="3">
        <v>52</v>
      </c>
      <c r="F25" s="3">
        <v>78</v>
      </c>
      <c r="G25" s="7">
        <v>4</v>
      </c>
    </row>
    <row r="26" spans="1:7" ht="14.4" x14ac:dyDescent="0.3">
      <c r="A26" s="16">
        <v>124</v>
      </c>
      <c r="B26" s="17" t="s">
        <v>35</v>
      </c>
      <c r="C26" s="17" t="s">
        <v>8</v>
      </c>
      <c r="D26" s="17">
        <v>34</v>
      </c>
      <c r="E26" s="17">
        <v>48</v>
      </c>
      <c r="F26" s="17">
        <v>76</v>
      </c>
      <c r="G26" s="18">
        <v>3</v>
      </c>
    </row>
    <row r="27" spans="1:7" ht="15.75" customHeight="1" x14ac:dyDescent="0.25">
      <c r="A27" s="14"/>
    </row>
    <row r="28" spans="1:7" ht="15.75" customHeight="1" x14ac:dyDescent="0.25">
      <c r="A28" s="53" t="s">
        <v>37</v>
      </c>
      <c r="B28" s="53"/>
      <c r="C28" s="53"/>
      <c r="D28" s="53"/>
      <c r="E28" s="53"/>
      <c r="F28" s="53"/>
      <c r="G28" s="53"/>
    </row>
    <row r="30" spans="1:7" ht="15.75" customHeight="1" x14ac:dyDescent="0.3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</row>
    <row r="31" spans="1:7" ht="15.75" customHeight="1" x14ac:dyDescent="0.3">
      <c r="A31" s="12">
        <v>107</v>
      </c>
      <c r="B31" s="12" t="s">
        <v>18</v>
      </c>
      <c r="C31" s="12" t="s">
        <v>14</v>
      </c>
      <c r="D31" s="12">
        <v>50</v>
      </c>
      <c r="E31" s="12">
        <v>80</v>
      </c>
      <c r="F31" s="12">
        <v>100</v>
      </c>
      <c r="G31" s="12">
        <v>5</v>
      </c>
    </row>
    <row r="32" spans="1:7" ht="15.75" customHeight="1" x14ac:dyDescent="0.3">
      <c r="A32" s="12">
        <v>125</v>
      </c>
      <c r="B32" s="12" t="s">
        <v>36</v>
      </c>
      <c r="C32" s="12" t="s">
        <v>14</v>
      </c>
      <c r="D32" s="12">
        <v>47</v>
      </c>
      <c r="E32" s="12">
        <v>79</v>
      </c>
      <c r="F32" s="12">
        <v>99</v>
      </c>
      <c r="G32" s="12">
        <v>5</v>
      </c>
    </row>
    <row r="33" spans="1:7" ht="15.75" customHeight="1" x14ac:dyDescent="0.3">
      <c r="A33" s="12">
        <v>115</v>
      </c>
      <c r="B33" s="12" t="s">
        <v>26</v>
      </c>
      <c r="C33" s="12" t="s">
        <v>14</v>
      </c>
      <c r="D33" s="12">
        <v>48</v>
      </c>
      <c r="E33" s="12">
        <v>78</v>
      </c>
      <c r="F33" s="12">
        <v>98</v>
      </c>
      <c r="G33" s="12">
        <v>5</v>
      </c>
    </row>
    <row r="34" spans="1:7" ht="15.75" customHeight="1" x14ac:dyDescent="0.3">
      <c r="A34" s="12">
        <v>123</v>
      </c>
      <c r="B34" s="12" t="s">
        <v>34</v>
      </c>
      <c r="C34" s="12" t="s">
        <v>10</v>
      </c>
      <c r="D34" s="12">
        <v>46</v>
      </c>
      <c r="E34" s="12">
        <v>77</v>
      </c>
      <c r="F34" s="12">
        <v>96</v>
      </c>
      <c r="G34" s="12">
        <v>5</v>
      </c>
    </row>
    <row r="35" spans="1:7" ht="15.75" customHeight="1" x14ac:dyDescent="0.3">
      <c r="A35" s="13">
        <v>104</v>
      </c>
      <c r="B35" s="13" t="s">
        <v>13</v>
      </c>
      <c r="C35" s="13" t="s">
        <v>14</v>
      </c>
      <c r="D35" s="13">
        <v>45</v>
      </c>
      <c r="E35" s="13">
        <v>75</v>
      </c>
      <c r="F35" s="13">
        <v>95</v>
      </c>
      <c r="G35" s="13">
        <v>5</v>
      </c>
    </row>
    <row r="61" spans="1:10" ht="15.75" customHeight="1" x14ac:dyDescent="0.3">
      <c r="A61" s="15" t="s">
        <v>38</v>
      </c>
      <c r="B61" s="54" t="s">
        <v>39</v>
      </c>
      <c r="C61" s="54"/>
      <c r="D61" s="54"/>
      <c r="E61" s="54"/>
      <c r="F61" s="54"/>
      <c r="G61" s="54"/>
      <c r="H61" s="54"/>
      <c r="I61" s="54"/>
      <c r="J61" s="54"/>
    </row>
    <row r="62" spans="1:10" ht="15.75" customHeight="1" x14ac:dyDescent="0.3">
      <c r="B62" s="8" t="s">
        <v>40</v>
      </c>
      <c r="C62" s="9" t="s">
        <v>1</v>
      </c>
      <c r="D62" s="9" t="s">
        <v>2</v>
      </c>
      <c r="E62" s="9" t="s">
        <v>3</v>
      </c>
      <c r="F62" s="9" t="s">
        <v>4</v>
      </c>
      <c r="G62" s="9" t="s">
        <v>5</v>
      </c>
      <c r="H62" s="10" t="s">
        <v>6</v>
      </c>
      <c r="I62" s="9" t="s">
        <v>41</v>
      </c>
    </row>
    <row r="63" spans="1:10" ht="15.75" customHeight="1" x14ac:dyDescent="0.3">
      <c r="B63" s="4">
        <v>121</v>
      </c>
      <c r="C63" s="2" t="s">
        <v>32</v>
      </c>
      <c r="D63" s="2" t="s">
        <v>16</v>
      </c>
      <c r="E63" s="2">
        <v>27</v>
      </c>
      <c r="F63" s="2">
        <v>34</v>
      </c>
      <c r="G63" s="2">
        <v>64</v>
      </c>
      <c r="H63" s="6">
        <v>2</v>
      </c>
      <c r="I63" s="2">
        <f>_xlfn.STDEV.P(Table22[Productivity_Score])</f>
        <v>12.33832950605551</v>
      </c>
    </row>
    <row r="64" spans="1:10" ht="15.75" customHeight="1" x14ac:dyDescent="0.3">
      <c r="B64" s="5">
        <v>116</v>
      </c>
      <c r="C64" s="3" t="s">
        <v>27</v>
      </c>
      <c r="D64" s="3" t="s">
        <v>16</v>
      </c>
      <c r="E64" s="3">
        <v>26</v>
      </c>
      <c r="F64" s="3">
        <v>32</v>
      </c>
      <c r="G64" s="3">
        <v>62</v>
      </c>
      <c r="H64" s="7">
        <v>2</v>
      </c>
      <c r="I64" s="2">
        <f>_xlfn.STDEV.P(Table22[Productivity_Score])</f>
        <v>12.33832950605551</v>
      </c>
    </row>
    <row r="65" spans="2:9" ht="15.75" customHeight="1" x14ac:dyDescent="0.3">
      <c r="B65" s="4">
        <v>105</v>
      </c>
      <c r="C65" s="2" t="s">
        <v>15</v>
      </c>
      <c r="D65" s="2" t="s">
        <v>16</v>
      </c>
      <c r="E65" s="2">
        <v>25</v>
      </c>
      <c r="F65" s="2">
        <v>30</v>
      </c>
      <c r="G65" s="2">
        <v>60</v>
      </c>
      <c r="H65" s="6">
        <v>2</v>
      </c>
      <c r="I65" s="2">
        <f>_xlfn.STDEV.P(Table22[Productivity_Score])</f>
        <v>12.33832950605551</v>
      </c>
    </row>
    <row r="66" spans="2:9" ht="15.75" customHeight="1" x14ac:dyDescent="0.3">
      <c r="B66" s="4">
        <v>113</v>
      </c>
      <c r="C66" s="2" t="s">
        <v>24</v>
      </c>
      <c r="D66" s="2" t="s">
        <v>12</v>
      </c>
      <c r="E66" s="2">
        <v>33</v>
      </c>
      <c r="F66" s="2">
        <v>45</v>
      </c>
      <c r="G66" s="2">
        <v>75</v>
      </c>
      <c r="H66" s="6">
        <v>3</v>
      </c>
      <c r="I66" s="2">
        <f>_xlfn.STDEV.P(Table22[Productivity_Score])</f>
        <v>12.33832950605551</v>
      </c>
    </row>
    <row r="67" spans="2:9" ht="15.75" customHeight="1" x14ac:dyDescent="0.3">
      <c r="B67" s="5">
        <v>122</v>
      </c>
      <c r="C67" s="3" t="s">
        <v>33</v>
      </c>
      <c r="D67" s="3" t="s">
        <v>12</v>
      </c>
      <c r="E67" s="3">
        <v>32</v>
      </c>
      <c r="F67" s="3">
        <v>44</v>
      </c>
      <c r="G67" s="3">
        <v>74</v>
      </c>
      <c r="H67" s="7">
        <v>3</v>
      </c>
      <c r="I67" s="2">
        <f>_xlfn.STDEV.P(Table22[Productivity_Score])</f>
        <v>12.33832950605551</v>
      </c>
    </row>
    <row r="68" spans="2:9" ht="15.75" customHeight="1" x14ac:dyDescent="0.3">
      <c r="B68" s="4">
        <v>117</v>
      </c>
      <c r="C68" s="2" t="s">
        <v>28</v>
      </c>
      <c r="D68" s="2" t="s">
        <v>12</v>
      </c>
      <c r="E68" s="2">
        <v>31</v>
      </c>
      <c r="F68" s="2">
        <v>42</v>
      </c>
      <c r="G68" s="2">
        <v>72</v>
      </c>
      <c r="H68" s="6">
        <v>3</v>
      </c>
      <c r="I68" s="2">
        <f>_xlfn.STDEV.P(Table22[Productivity_Score])</f>
        <v>12.33832950605551</v>
      </c>
    </row>
    <row r="69" spans="2:9" ht="15.75" customHeight="1" x14ac:dyDescent="0.3">
      <c r="B69" s="4">
        <v>103</v>
      </c>
      <c r="C69" s="2" t="s">
        <v>11</v>
      </c>
      <c r="D69" s="2" t="s">
        <v>12</v>
      </c>
      <c r="E69" s="2">
        <v>30</v>
      </c>
      <c r="F69" s="2">
        <v>40</v>
      </c>
      <c r="G69" s="2">
        <v>70</v>
      </c>
      <c r="H69" s="6">
        <v>3</v>
      </c>
      <c r="I69" s="2">
        <f>_xlfn.STDEV.P(Table22[Productivity_Score])</f>
        <v>12.33832950605551</v>
      </c>
    </row>
    <row r="70" spans="2:9" ht="15.75" customHeight="1" x14ac:dyDescent="0.3">
      <c r="B70" s="5">
        <v>108</v>
      </c>
      <c r="C70" s="3" t="s">
        <v>19</v>
      </c>
      <c r="D70" s="3" t="s">
        <v>12</v>
      </c>
      <c r="E70" s="3">
        <v>28</v>
      </c>
      <c r="F70" s="3">
        <v>35</v>
      </c>
      <c r="G70" s="3">
        <v>65</v>
      </c>
      <c r="H70" s="7">
        <v>3</v>
      </c>
      <c r="I70" s="2">
        <f>_xlfn.STDEV.P(Table22[Productivity_Score])</f>
        <v>12.33832950605551</v>
      </c>
    </row>
    <row r="71" spans="2:9" ht="15.75" customHeight="1" x14ac:dyDescent="0.3">
      <c r="B71" s="4">
        <v>107</v>
      </c>
      <c r="C71" s="2" t="s">
        <v>18</v>
      </c>
      <c r="D71" s="2" t="s">
        <v>14</v>
      </c>
      <c r="E71" s="2">
        <v>50</v>
      </c>
      <c r="F71" s="2">
        <v>80</v>
      </c>
      <c r="G71" s="2">
        <v>100</v>
      </c>
      <c r="H71" s="6">
        <v>5</v>
      </c>
      <c r="I71" s="2">
        <f>_xlfn.STDEV.P(Table22[Productivity_Score])</f>
        <v>12.33832950605551</v>
      </c>
    </row>
    <row r="72" spans="2:9" ht="15.75" customHeight="1" x14ac:dyDescent="0.3">
      <c r="B72" s="4">
        <v>125</v>
      </c>
      <c r="C72" s="2" t="s">
        <v>36</v>
      </c>
      <c r="D72" s="2" t="s">
        <v>14</v>
      </c>
      <c r="E72" s="2">
        <v>47</v>
      </c>
      <c r="F72" s="2">
        <v>79</v>
      </c>
      <c r="G72" s="2">
        <v>99</v>
      </c>
      <c r="H72" s="6">
        <v>5</v>
      </c>
      <c r="I72" s="2">
        <f>_xlfn.STDEV.P(Table22[Productivity_Score])</f>
        <v>12.33832950605551</v>
      </c>
    </row>
    <row r="73" spans="2:9" ht="15.75" customHeight="1" x14ac:dyDescent="0.3">
      <c r="B73" s="4">
        <v>115</v>
      </c>
      <c r="C73" s="2" t="s">
        <v>26</v>
      </c>
      <c r="D73" s="2" t="s">
        <v>14</v>
      </c>
      <c r="E73" s="2">
        <v>48</v>
      </c>
      <c r="F73" s="2">
        <v>78</v>
      </c>
      <c r="G73" s="2">
        <v>98</v>
      </c>
      <c r="H73" s="6">
        <v>5</v>
      </c>
      <c r="I73" s="2">
        <f>_xlfn.STDEV.P(Table22[Productivity_Score])</f>
        <v>12.33832950605551</v>
      </c>
    </row>
    <row r="74" spans="2:9" ht="15.75" customHeight="1" x14ac:dyDescent="0.3">
      <c r="B74" s="5">
        <v>104</v>
      </c>
      <c r="C74" s="3" t="s">
        <v>13</v>
      </c>
      <c r="D74" s="3" t="s">
        <v>14</v>
      </c>
      <c r="E74" s="3">
        <v>45</v>
      </c>
      <c r="F74" s="3">
        <v>75</v>
      </c>
      <c r="G74" s="3">
        <v>95</v>
      </c>
      <c r="H74" s="7">
        <v>5</v>
      </c>
      <c r="I74" s="2">
        <f>_xlfn.STDEV.P(Table22[Productivity_Score])</f>
        <v>12.33832950605551</v>
      </c>
    </row>
    <row r="75" spans="2:9" ht="15.75" customHeight="1" x14ac:dyDescent="0.3">
      <c r="B75" s="4">
        <v>119</v>
      </c>
      <c r="C75" s="2" t="s">
        <v>30</v>
      </c>
      <c r="D75" s="2" t="s">
        <v>14</v>
      </c>
      <c r="E75" s="2">
        <v>39</v>
      </c>
      <c r="F75" s="2">
        <v>60</v>
      </c>
      <c r="G75" s="2">
        <v>87</v>
      </c>
      <c r="H75" s="6">
        <v>4</v>
      </c>
      <c r="I75" s="2">
        <f>_xlfn.STDEV.P(Table22[Productivity_Score])</f>
        <v>12.33832950605551</v>
      </c>
    </row>
    <row r="76" spans="2:9" ht="15.75" customHeight="1" x14ac:dyDescent="0.3">
      <c r="B76" s="4">
        <v>123</v>
      </c>
      <c r="C76" s="2" t="s">
        <v>34</v>
      </c>
      <c r="D76" s="2" t="s">
        <v>10</v>
      </c>
      <c r="E76" s="2">
        <v>46</v>
      </c>
      <c r="F76" s="2">
        <v>77</v>
      </c>
      <c r="G76" s="2">
        <v>96</v>
      </c>
      <c r="H76" s="6">
        <v>5</v>
      </c>
      <c r="I76" s="2">
        <f>_xlfn.STDEV.P(Table22[Productivity_Score])</f>
        <v>12.33832950605551</v>
      </c>
    </row>
    <row r="77" spans="2:9" ht="15.75" customHeight="1" x14ac:dyDescent="0.3">
      <c r="B77" s="5">
        <v>112</v>
      </c>
      <c r="C77" s="3" t="s">
        <v>23</v>
      </c>
      <c r="D77" s="3" t="s">
        <v>10</v>
      </c>
      <c r="E77" s="3">
        <v>44</v>
      </c>
      <c r="F77" s="3">
        <v>73</v>
      </c>
      <c r="G77" s="3">
        <v>94</v>
      </c>
      <c r="H77" s="7">
        <v>5</v>
      </c>
      <c r="I77" s="2">
        <f>_xlfn.STDEV.P(Table22[Productivity_Score])</f>
        <v>12.33832950605551</v>
      </c>
    </row>
    <row r="78" spans="2:9" ht="15.75" customHeight="1" x14ac:dyDescent="0.3">
      <c r="B78" s="5">
        <v>118</v>
      </c>
      <c r="C78" s="3" t="s">
        <v>29</v>
      </c>
      <c r="D78" s="3" t="s">
        <v>10</v>
      </c>
      <c r="E78" s="3">
        <v>43</v>
      </c>
      <c r="F78" s="3">
        <v>75</v>
      </c>
      <c r="G78" s="3">
        <v>93</v>
      </c>
      <c r="H78" s="7">
        <v>5</v>
      </c>
      <c r="I78" s="2">
        <f>_xlfn.STDEV.P(Table22[Productivity_Score])</f>
        <v>12.33832950605551</v>
      </c>
    </row>
    <row r="79" spans="2:9" ht="15.75" customHeight="1" x14ac:dyDescent="0.3">
      <c r="B79" s="4">
        <v>109</v>
      </c>
      <c r="C79" s="2" t="s">
        <v>20</v>
      </c>
      <c r="D79" s="2" t="s">
        <v>10</v>
      </c>
      <c r="E79" s="2">
        <v>42</v>
      </c>
      <c r="F79" s="2">
        <v>70</v>
      </c>
      <c r="G79" s="2">
        <v>92</v>
      </c>
      <c r="H79" s="6">
        <v>5</v>
      </c>
      <c r="I79" s="2">
        <f>_xlfn.STDEV.P(Table22[Productivity_Score])</f>
        <v>12.33832950605551</v>
      </c>
    </row>
    <row r="80" spans="2:9" ht="15.75" customHeight="1" x14ac:dyDescent="0.3">
      <c r="B80" s="5">
        <v>102</v>
      </c>
      <c r="C80" s="3" t="s">
        <v>9</v>
      </c>
      <c r="D80" s="3" t="s">
        <v>10</v>
      </c>
      <c r="E80" s="3">
        <v>40</v>
      </c>
      <c r="F80" s="3">
        <v>65</v>
      </c>
      <c r="G80" s="3">
        <v>90</v>
      </c>
      <c r="H80" s="7">
        <v>5</v>
      </c>
      <c r="I80" s="2">
        <f>_xlfn.STDEV.P(Table22[Productivity_Score])</f>
        <v>12.33832950605551</v>
      </c>
    </row>
    <row r="81" spans="2:9" ht="15.75" customHeight="1" x14ac:dyDescent="0.3">
      <c r="B81" s="5">
        <v>114</v>
      </c>
      <c r="C81" s="3" t="s">
        <v>25</v>
      </c>
      <c r="D81" s="3" t="s">
        <v>8</v>
      </c>
      <c r="E81" s="3">
        <v>41</v>
      </c>
      <c r="F81" s="3">
        <v>66</v>
      </c>
      <c r="G81" s="3">
        <v>89</v>
      </c>
      <c r="H81" s="7">
        <v>4</v>
      </c>
      <c r="I81" s="2">
        <f>_xlfn.STDEV.P(Table22[Productivity_Score])</f>
        <v>12.33832950605551</v>
      </c>
    </row>
    <row r="82" spans="2:9" ht="15.75" customHeight="1" x14ac:dyDescent="0.3">
      <c r="B82" s="5">
        <v>106</v>
      </c>
      <c r="C82" s="3" t="s">
        <v>17</v>
      </c>
      <c r="D82" s="3" t="s">
        <v>8</v>
      </c>
      <c r="E82" s="3">
        <v>38</v>
      </c>
      <c r="F82" s="3">
        <v>58</v>
      </c>
      <c r="G82" s="3">
        <v>85</v>
      </c>
      <c r="H82" s="7">
        <v>4</v>
      </c>
      <c r="I82" s="2">
        <f>_xlfn.STDEV.P(Table22[Productivity_Score])</f>
        <v>12.33832950605551</v>
      </c>
    </row>
    <row r="83" spans="2:9" ht="15.75" customHeight="1" x14ac:dyDescent="0.3">
      <c r="B83" s="5">
        <v>110</v>
      </c>
      <c r="C83" s="3" t="s">
        <v>21</v>
      </c>
      <c r="D83" s="3" t="s">
        <v>8</v>
      </c>
      <c r="E83" s="3">
        <v>37</v>
      </c>
      <c r="F83" s="3">
        <v>55</v>
      </c>
      <c r="G83" s="3">
        <v>83</v>
      </c>
      <c r="H83" s="7">
        <v>4</v>
      </c>
      <c r="I83" s="2">
        <f>_xlfn.STDEV.P(Table22[Productivity_Score])</f>
        <v>12.33832950605551</v>
      </c>
    </row>
    <row r="84" spans="2:9" ht="15.75" customHeight="1" x14ac:dyDescent="0.3">
      <c r="B84" s="4">
        <v>101</v>
      </c>
      <c r="C84" s="2" t="s">
        <v>7</v>
      </c>
      <c r="D84" s="2" t="s">
        <v>8</v>
      </c>
      <c r="E84" s="2">
        <v>35</v>
      </c>
      <c r="F84" s="2">
        <v>50</v>
      </c>
      <c r="G84" s="2">
        <v>80</v>
      </c>
      <c r="H84" s="6">
        <v>4</v>
      </c>
      <c r="I84" s="2">
        <f>_xlfn.STDEV.P(Table22[Productivity_Score])</f>
        <v>12.33832950605551</v>
      </c>
    </row>
    <row r="85" spans="2:9" ht="15.75" customHeight="1" x14ac:dyDescent="0.3">
      <c r="B85" s="5">
        <v>120</v>
      </c>
      <c r="C85" s="3" t="s">
        <v>31</v>
      </c>
      <c r="D85" s="3" t="s">
        <v>8</v>
      </c>
      <c r="E85" s="3">
        <v>36</v>
      </c>
      <c r="F85" s="3">
        <v>52</v>
      </c>
      <c r="G85" s="3">
        <v>78</v>
      </c>
      <c r="H85" s="7">
        <v>4</v>
      </c>
      <c r="I85" s="2">
        <f>_xlfn.STDEV.P(Table22[Productivity_Score])</f>
        <v>12.33832950605551</v>
      </c>
    </row>
    <row r="86" spans="2:9" ht="15.75" customHeight="1" x14ac:dyDescent="0.3">
      <c r="B86" s="16">
        <v>124</v>
      </c>
      <c r="C86" s="17" t="s">
        <v>35</v>
      </c>
      <c r="D86" s="17" t="s">
        <v>8</v>
      </c>
      <c r="E86" s="17">
        <v>34</v>
      </c>
      <c r="F86" s="17">
        <v>48</v>
      </c>
      <c r="G86" s="17">
        <v>76</v>
      </c>
      <c r="H86" s="18">
        <v>3</v>
      </c>
      <c r="I86" s="11">
        <f>_xlfn.STDEV.P(Table22[Productivity_Score])</f>
        <v>12.33832950605551</v>
      </c>
    </row>
    <row r="88" spans="2:9" ht="15.75" customHeight="1" x14ac:dyDescent="0.3">
      <c r="C88" s="23" t="s">
        <v>46</v>
      </c>
    </row>
    <row r="90" spans="2:9" ht="15.75" customHeight="1" x14ac:dyDescent="0.25">
      <c r="B90" s="19" t="s">
        <v>42</v>
      </c>
      <c r="C90" t="s">
        <v>44</v>
      </c>
      <c r="D90" t="s">
        <v>45</v>
      </c>
    </row>
    <row r="91" spans="2:9" ht="15.75" customHeight="1" x14ac:dyDescent="0.25">
      <c r="B91" s="20">
        <v>101</v>
      </c>
      <c r="C91">
        <v>80</v>
      </c>
      <c r="D91">
        <v>50</v>
      </c>
    </row>
    <row r="92" spans="2:9" ht="15.75" customHeight="1" x14ac:dyDescent="0.25">
      <c r="B92" s="21" t="s">
        <v>7</v>
      </c>
      <c r="C92">
        <v>80</v>
      </c>
      <c r="D92">
        <v>50</v>
      </c>
    </row>
    <row r="93" spans="2:9" ht="15.75" customHeight="1" x14ac:dyDescent="0.25">
      <c r="B93" s="22" t="s">
        <v>8</v>
      </c>
      <c r="C93">
        <v>80</v>
      </c>
      <c r="D93">
        <v>50</v>
      </c>
    </row>
    <row r="94" spans="2:9" ht="15.75" customHeight="1" x14ac:dyDescent="0.25">
      <c r="B94" s="20">
        <v>102</v>
      </c>
      <c r="C94">
        <v>90</v>
      </c>
      <c r="D94">
        <v>65</v>
      </c>
    </row>
    <row r="95" spans="2:9" ht="15.75" customHeight="1" x14ac:dyDescent="0.25">
      <c r="B95" s="21" t="s">
        <v>9</v>
      </c>
      <c r="C95">
        <v>90</v>
      </c>
      <c r="D95">
        <v>65</v>
      </c>
    </row>
    <row r="96" spans="2:9" ht="15.75" customHeight="1" x14ac:dyDescent="0.25">
      <c r="B96" s="22" t="s">
        <v>10</v>
      </c>
      <c r="C96">
        <v>90</v>
      </c>
      <c r="D96">
        <v>65</v>
      </c>
    </row>
    <row r="97" spans="2:4" ht="15.75" customHeight="1" x14ac:dyDescent="0.25">
      <c r="B97" s="20">
        <v>103</v>
      </c>
      <c r="C97">
        <v>70</v>
      </c>
      <c r="D97">
        <v>40</v>
      </c>
    </row>
    <row r="98" spans="2:4" ht="15.75" customHeight="1" x14ac:dyDescent="0.25">
      <c r="B98" s="21" t="s">
        <v>11</v>
      </c>
      <c r="C98">
        <v>70</v>
      </c>
      <c r="D98">
        <v>40</v>
      </c>
    </row>
    <row r="99" spans="2:4" ht="15.75" customHeight="1" x14ac:dyDescent="0.25">
      <c r="B99" s="22" t="s">
        <v>12</v>
      </c>
      <c r="C99">
        <v>70</v>
      </c>
      <c r="D99">
        <v>40</v>
      </c>
    </row>
    <row r="100" spans="2:4" ht="15.75" customHeight="1" x14ac:dyDescent="0.25">
      <c r="B100" s="20">
        <v>104</v>
      </c>
      <c r="C100">
        <v>95</v>
      </c>
      <c r="D100">
        <v>75</v>
      </c>
    </row>
    <row r="101" spans="2:4" ht="15.75" customHeight="1" x14ac:dyDescent="0.25">
      <c r="B101" s="21" t="s">
        <v>13</v>
      </c>
      <c r="C101">
        <v>95</v>
      </c>
      <c r="D101">
        <v>75</v>
      </c>
    </row>
    <row r="102" spans="2:4" ht="15.75" customHeight="1" x14ac:dyDescent="0.25">
      <c r="B102" s="22" t="s">
        <v>14</v>
      </c>
      <c r="C102">
        <v>95</v>
      </c>
      <c r="D102">
        <v>75</v>
      </c>
    </row>
    <row r="103" spans="2:4" ht="15.75" customHeight="1" x14ac:dyDescent="0.25">
      <c r="B103" s="20">
        <v>105</v>
      </c>
      <c r="C103">
        <v>60</v>
      </c>
      <c r="D103">
        <v>30</v>
      </c>
    </row>
    <row r="104" spans="2:4" ht="15.75" customHeight="1" x14ac:dyDescent="0.25">
      <c r="B104" s="21" t="s">
        <v>15</v>
      </c>
      <c r="C104">
        <v>60</v>
      </c>
      <c r="D104">
        <v>30</v>
      </c>
    </row>
    <row r="105" spans="2:4" ht="15.75" customHeight="1" x14ac:dyDescent="0.25">
      <c r="B105" s="22" t="s">
        <v>16</v>
      </c>
      <c r="C105">
        <v>60</v>
      </c>
      <c r="D105">
        <v>30</v>
      </c>
    </row>
    <row r="106" spans="2:4" ht="15.75" customHeight="1" x14ac:dyDescent="0.25">
      <c r="B106" s="20">
        <v>106</v>
      </c>
      <c r="C106">
        <v>85</v>
      </c>
      <c r="D106">
        <v>58</v>
      </c>
    </row>
    <row r="107" spans="2:4" ht="15.75" customHeight="1" x14ac:dyDescent="0.25">
      <c r="B107" s="21" t="s">
        <v>17</v>
      </c>
      <c r="C107">
        <v>85</v>
      </c>
      <c r="D107">
        <v>58</v>
      </c>
    </row>
    <row r="108" spans="2:4" ht="15.75" customHeight="1" x14ac:dyDescent="0.25">
      <c r="B108" s="22" t="s">
        <v>8</v>
      </c>
      <c r="C108">
        <v>85</v>
      </c>
      <c r="D108">
        <v>58</v>
      </c>
    </row>
    <row r="109" spans="2:4" ht="15.75" customHeight="1" x14ac:dyDescent="0.25">
      <c r="B109" s="20">
        <v>107</v>
      </c>
      <c r="C109">
        <v>100</v>
      </c>
      <c r="D109">
        <v>80</v>
      </c>
    </row>
    <row r="110" spans="2:4" ht="15.75" customHeight="1" x14ac:dyDescent="0.25">
      <c r="B110" s="21" t="s">
        <v>18</v>
      </c>
      <c r="C110">
        <v>100</v>
      </c>
      <c r="D110">
        <v>80</v>
      </c>
    </row>
    <row r="111" spans="2:4" ht="15.75" customHeight="1" x14ac:dyDescent="0.25">
      <c r="B111" s="22" t="s">
        <v>14</v>
      </c>
      <c r="C111">
        <v>100</v>
      </c>
      <c r="D111">
        <v>80</v>
      </c>
    </row>
    <row r="112" spans="2:4" ht="15.75" customHeight="1" x14ac:dyDescent="0.25">
      <c r="B112" s="20">
        <v>108</v>
      </c>
      <c r="C112">
        <v>65</v>
      </c>
      <c r="D112">
        <v>35</v>
      </c>
    </row>
    <row r="113" spans="2:4" ht="15.75" customHeight="1" x14ac:dyDescent="0.25">
      <c r="B113" s="21" t="s">
        <v>19</v>
      </c>
      <c r="C113">
        <v>65</v>
      </c>
      <c r="D113">
        <v>35</v>
      </c>
    </row>
    <row r="114" spans="2:4" ht="15.75" customHeight="1" x14ac:dyDescent="0.25">
      <c r="B114" s="22" t="s">
        <v>12</v>
      </c>
      <c r="C114">
        <v>65</v>
      </c>
      <c r="D114">
        <v>35</v>
      </c>
    </row>
    <row r="115" spans="2:4" ht="15.75" customHeight="1" x14ac:dyDescent="0.25">
      <c r="B115" s="20">
        <v>109</v>
      </c>
      <c r="C115">
        <v>92</v>
      </c>
      <c r="D115">
        <v>70</v>
      </c>
    </row>
    <row r="116" spans="2:4" ht="15.75" customHeight="1" x14ac:dyDescent="0.25">
      <c r="B116" s="21" t="s">
        <v>20</v>
      </c>
      <c r="C116">
        <v>92</v>
      </c>
      <c r="D116">
        <v>70</v>
      </c>
    </row>
    <row r="117" spans="2:4" ht="15.75" customHeight="1" x14ac:dyDescent="0.25">
      <c r="B117" s="22" t="s">
        <v>10</v>
      </c>
      <c r="C117">
        <v>92</v>
      </c>
      <c r="D117">
        <v>70</v>
      </c>
    </row>
    <row r="118" spans="2:4" ht="15.75" customHeight="1" x14ac:dyDescent="0.25">
      <c r="B118" s="20">
        <v>110</v>
      </c>
      <c r="C118">
        <v>83</v>
      </c>
      <c r="D118">
        <v>55</v>
      </c>
    </row>
    <row r="119" spans="2:4" ht="15.75" customHeight="1" x14ac:dyDescent="0.25">
      <c r="B119" s="21" t="s">
        <v>21</v>
      </c>
      <c r="C119">
        <v>83</v>
      </c>
      <c r="D119">
        <v>55</v>
      </c>
    </row>
    <row r="120" spans="2:4" ht="15.75" customHeight="1" x14ac:dyDescent="0.25">
      <c r="B120" s="22" t="s">
        <v>8</v>
      </c>
      <c r="C120">
        <v>83</v>
      </c>
      <c r="D120">
        <v>55</v>
      </c>
    </row>
    <row r="121" spans="2:4" ht="15.75" customHeight="1" x14ac:dyDescent="0.25">
      <c r="B121" s="20">
        <v>112</v>
      </c>
      <c r="C121">
        <v>94</v>
      </c>
      <c r="D121">
        <v>73</v>
      </c>
    </row>
    <row r="122" spans="2:4" ht="15.75" customHeight="1" x14ac:dyDescent="0.25">
      <c r="B122" s="21" t="s">
        <v>23</v>
      </c>
      <c r="C122">
        <v>94</v>
      </c>
      <c r="D122">
        <v>73</v>
      </c>
    </row>
    <row r="123" spans="2:4" ht="15.75" customHeight="1" x14ac:dyDescent="0.25">
      <c r="B123" s="22" t="s">
        <v>10</v>
      </c>
      <c r="C123">
        <v>94</v>
      </c>
      <c r="D123">
        <v>73</v>
      </c>
    </row>
    <row r="124" spans="2:4" ht="15.75" customHeight="1" x14ac:dyDescent="0.25">
      <c r="B124" s="20">
        <v>113</v>
      </c>
      <c r="C124">
        <v>75</v>
      </c>
      <c r="D124">
        <v>45</v>
      </c>
    </row>
    <row r="125" spans="2:4" ht="15.75" customHeight="1" x14ac:dyDescent="0.25">
      <c r="B125" s="21" t="s">
        <v>24</v>
      </c>
      <c r="C125">
        <v>75</v>
      </c>
      <c r="D125">
        <v>45</v>
      </c>
    </row>
    <row r="126" spans="2:4" ht="15.75" customHeight="1" x14ac:dyDescent="0.25">
      <c r="B126" s="22" t="s">
        <v>12</v>
      </c>
      <c r="C126">
        <v>75</v>
      </c>
      <c r="D126">
        <v>45</v>
      </c>
    </row>
    <row r="127" spans="2:4" ht="15.75" customHeight="1" x14ac:dyDescent="0.25">
      <c r="B127" s="20">
        <v>114</v>
      </c>
      <c r="C127">
        <v>89</v>
      </c>
      <c r="D127">
        <v>66</v>
      </c>
    </row>
    <row r="128" spans="2:4" ht="15.75" customHeight="1" x14ac:dyDescent="0.25">
      <c r="B128" s="21" t="s">
        <v>25</v>
      </c>
      <c r="C128">
        <v>89</v>
      </c>
      <c r="D128">
        <v>66</v>
      </c>
    </row>
    <row r="129" spans="2:4" ht="15.75" customHeight="1" x14ac:dyDescent="0.25">
      <c r="B129" s="22" t="s">
        <v>8</v>
      </c>
      <c r="C129">
        <v>89</v>
      </c>
      <c r="D129">
        <v>66</v>
      </c>
    </row>
    <row r="130" spans="2:4" ht="15.75" customHeight="1" x14ac:dyDescent="0.25">
      <c r="B130" s="20">
        <v>115</v>
      </c>
      <c r="C130">
        <v>98</v>
      </c>
      <c r="D130">
        <v>78</v>
      </c>
    </row>
    <row r="131" spans="2:4" ht="15.75" customHeight="1" x14ac:dyDescent="0.25">
      <c r="B131" s="21" t="s">
        <v>26</v>
      </c>
      <c r="C131">
        <v>98</v>
      </c>
      <c r="D131">
        <v>78</v>
      </c>
    </row>
    <row r="132" spans="2:4" ht="15.75" customHeight="1" x14ac:dyDescent="0.25">
      <c r="B132" s="22" t="s">
        <v>14</v>
      </c>
      <c r="C132">
        <v>98</v>
      </c>
      <c r="D132">
        <v>78</v>
      </c>
    </row>
    <row r="133" spans="2:4" ht="15.75" customHeight="1" x14ac:dyDescent="0.25">
      <c r="B133" s="20">
        <v>116</v>
      </c>
      <c r="C133">
        <v>62</v>
      </c>
      <c r="D133">
        <v>32</v>
      </c>
    </row>
    <row r="134" spans="2:4" ht="15.75" customHeight="1" x14ac:dyDescent="0.25">
      <c r="B134" s="21" t="s">
        <v>27</v>
      </c>
      <c r="C134">
        <v>62</v>
      </c>
      <c r="D134">
        <v>32</v>
      </c>
    </row>
    <row r="135" spans="2:4" ht="15.75" customHeight="1" x14ac:dyDescent="0.25">
      <c r="B135" s="22" t="s">
        <v>16</v>
      </c>
      <c r="C135">
        <v>62</v>
      </c>
      <c r="D135">
        <v>32</v>
      </c>
    </row>
    <row r="136" spans="2:4" ht="15.75" customHeight="1" x14ac:dyDescent="0.25">
      <c r="B136" s="20">
        <v>117</v>
      </c>
      <c r="C136">
        <v>72</v>
      </c>
      <c r="D136">
        <v>42</v>
      </c>
    </row>
    <row r="137" spans="2:4" ht="15.75" customHeight="1" x14ac:dyDescent="0.25">
      <c r="B137" s="21" t="s">
        <v>28</v>
      </c>
      <c r="C137">
        <v>72</v>
      </c>
      <c r="D137">
        <v>42</v>
      </c>
    </row>
    <row r="138" spans="2:4" ht="15.75" customHeight="1" x14ac:dyDescent="0.25">
      <c r="B138" s="22" t="s">
        <v>12</v>
      </c>
      <c r="C138">
        <v>72</v>
      </c>
      <c r="D138">
        <v>42</v>
      </c>
    </row>
    <row r="139" spans="2:4" ht="15.75" customHeight="1" x14ac:dyDescent="0.25">
      <c r="B139" s="20">
        <v>118</v>
      </c>
      <c r="C139">
        <v>93</v>
      </c>
      <c r="D139">
        <v>75</v>
      </c>
    </row>
    <row r="140" spans="2:4" ht="15.75" customHeight="1" x14ac:dyDescent="0.25">
      <c r="B140" s="21" t="s">
        <v>29</v>
      </c>
      <c r="C140">
        <v>93</v>
      </c>
      <c r="D140">
        <v>75</v>
      </c>
    </row>
    <row r="141" spans="2:4" ht="15.75" customHeight="1" x14ac:dyDescent="0.25">
      <c r="B141" s="22" t="s">
        <v>10</v>
      </c>
      <c r="C141">
        <v>93</v>
      </c>
      <c r="D141">
        <v>75</v>
      </c>
    </row>
    <row r="142" spans="2:4" ht="15.75" customHeight="1" x14ac:dyDescent="0.25">
      <c r="B142" s="20">
        <v>119</v>
      </c>
      <c r="C142">
        <v>87</v>
      </c>
      <c r="D142">
        <v>60</v>
      </c>
    </row>
    <row r="143" spans="2:4" ht="15.75" customHeight="1" x14ac:dyDescent="0.25">
      <c r="B143" s="21" t="s">
        <v>30</v>
      </c>
      <c r="C143">
        <v>87</v>
      </c>
      <c r="D143">
        <v>60</v>
      </c>
    </row>
    <row r="144" spans="2:4" ht="15.75" customHeight="1" x14ac:dyDescent="0.25">
      <c r="B144" s="22" t="s">
        <v>14</v>
      </c>
      <c r="C144">
        <v>87</v>
      </c>
      <c r="D144">
        <v>60</v>
      </c>
    </row>
    <row r="145" spans="2:4" ht="15.75" customHeight="1" x14ac:dyDescent="0.25">
      <c r="B145" s="20">
        <v>120</v>
      </c>
      <c r="C145">
        <v>78</v>
      </c>
      <c r="D145">
        <v>52</v>
      </c>
    </row>
    <row r="146" spans="2:4" ht="15.75" customHeight="1" x14ac:dyDescent="0.25">
      <c r="B146" s="21" t="s">
        <v>31</v>
      </c>
      <c r="C146">
        <v>78</v>
      </c>
      <c r="D146">
        <v>52</v>
      </c>
    </row>
    <row r="147" spans="2:4" ht="15.75" customHeight="1" x14ac:dyDescent="0.25">
      <c r="B147" s="22" t="s">
        <v>8</v>
      </c>
      <c r="C147">
        <v>78</v>
      </c>
      <c r="D147">
        <v>52</v>
      </c>
    </row>
    <row r="148" spans="2:4" ht="15.75" customHeight="1" x14ac:dyDescent="0.25">
      <c r="B148" s="20">
        <v>121</v>
      </c>
      <c r="C148">
        <v>64</v>
      </c>
      <c r="D148">
        <v>34</v>
      </c>
    </row>
    <row r="149" spans="2:4" ht="15.75" customHeight="1" x14ac:dyDescent="0.25">
      <c r="B149" s="21" t="s">
        <v>32</v>
      </c>
      <c r="C149">
        <v>64</v>
      </c>
      <c r="D149">
        <v>34</v>
      </c>
    </row>
    <row r="150" spans="2:4" ht="15.75" customHeight="1" x14ac:dyDescent="0.25">
      <c r="B150" s="22" t="s">
        <v>16</v>
      </c>
      <c r="C150">
        <v>64</v>
      </c>
      <c r="D150">
        <v>34</v>
      </c>
    </row>
    <row r="151" spans="2:4" ht="15.75" customHeight="1" x14ac:dyDescent="0.25">
      <c r="B151" s="20">
        <v>122</v>
      </c>
      <c r="C151">
        <v>74</v>
      </c>
      <c r="D151">
        <v>44</v>
      </c>
    </row>
    <row r="152" spans="2:4" ht="15.75" customHeight="1" x14ac:dyDescent="0.25">
      <c r="B152" s="21" t="s">
        <v>33</v>
      </c>
      <c r="C152">
        <v>74</v>
      </c>
      <c r="D152">
        <v>44</v>
      </c>
    </row>
    <row r="153" spans="2:4" ht="15.75" customHeight="1" x14ac:dyDescent="0.25">
      <c r="B153" s="22" t="s">
        <v>12</v>
      </c>
      <c r="C153">
        <v>74</v>
      </c>
      <c r="D153">
        <v>44</v>
      </c>
    </row>
    <row r="154" spans="2:4" ht="15.75" customHeight="1" x14ac:dyDescent="0.25">
      <c r="B154" s="20">
        <v>123</v>
      </c>
      <c r="C154">
        <v>96</v>
      </c>
      <c r="D154">
        <v>77</v>
      </c>
    </row>
    <row r="155" spans="2:4" ht="15.75" customHeight="1" x14ac:dyDescent="0.25">
      <c r="B155" s="21" t="s">
        <v>34</v>
      </c>
      <c r="C155">
        <v>96</v>
      </c>
      <c r="D155">
        <v>77</v>
      </c>
    </row>
    <row r="156" spans="2:4" ht="15.75" customHeight="1" x14ac:dyDescent="0.25">
      <c r="B156" s="22" t="s">
        <v>10</v>
      </c>
      <c r="C156">
        <v>96</v>
      </c>
      <c r="D156">
        <v>77</v>
      </c>
    </row>
    <row r="157" spans="2:4" ht="15.75" customHeight="1" x14ac:dyDescent="0.25">
      <c r="B157" s="20">
        <v>124</v>
      </c>
      <c r="C157">
        <v>76</v>
      </c>
      <c r="D157">
        <v>48</v>
      </c>
    </row>
    <row r="158" spans="2:4" ht="15.75" customHeight="1" x14ac:dyDescent="0.25">
      <c r="B158" s="21" t="s">
        <v>35</v>
      </c>
      <c r="C158">
        <v>76</v>
      </c>
      <c r="D158">
        <v>48</v>
      </c>
    </row>
    <row r="159" spans="2:4" ht="15.75" customHeight="1" x14ac:dyDescent="0.25">
      <c r="B159" s="22" t="s">
        <v>8</v>
      </c>
      <c r="C159">
        <v>76</v>
      </c>
      <c r="D159">
        <v>48</v>
      </c>
    </row>
    <row r="160" spans="2:4" ht="15.75" customHeight="1" x14ac:dyDescent="0.25">
      <c r="B160" s="20">
        <v>125</v>
      </c>
      <c r="C160">
        <v>99</v>
      </c>
      <c r="D160">
        <v>79</v>
      </c>
    </row>
    <row r="161" spans="1:9" ht="15.75" customHeight="1" x14ac:dyDescent="0.25">
      <c r="B161" s="21" t="s">
        <v>36</v>
      </c>
      <c r="C161">
        <v>99</v>
      </c>
      <c r="D161">
        <v>79</v>
      </c>
    </row>
    <row r="162" spans="1:9" ht="15.75" customHeight="1" x14ac:dyDescent="0.25">
      <c r="B162" s="22" t="s">
        <v>14</v>
      </c>
      <c r="C162">
        <v>99</v>
      </c>
      <c r="D162">
        <v>79</v>
      </c>
    </row>
    <row r="163" spans="1:9" ht="15.75" customHeight="1" x14ac:dyDescent="0.25">
      <c r="B163" s="20" t="s">
        <v>43</v>
      </c>
      <c r="C163">
        <v>1977</v>
      </c>
      <c r="D163">
        <v>1363</v>
      </c>
    </row>
    <row r="165" spans="1:9" ht="15.75" customHeight="1" x14ac:dyDescent="0.3">
      <c r="A165" s="24" t="s">
        <v>47</v>
      </c>
      <c r="B165" s="55" t="s">
        <v>48</v>
      </c>
      <c r="C165" s="55"/>
      <c r="D165" s="55"/>
      <c r="E165" s="55"/>
      <c r="F165" s="55"/>
    </row>
    <row r="167" spans="1:9" ht="15.75" customHeight="1" x14ac:dyDescent="0.3">
      <c r="B167" s="8" t="s">
        <v>40</v>
      </c>
      <c r="C167" s="9" t="s">
        <v>1</v>
      </c>
      <c r="D167" s="9" t="s">
        <v>2</v>
      </c>
      <c r="E167" s="9" t="s">
        <v>3</v>
      </c>
      <c r="F167" s="9" t="s">
        <v>4</v>
      </c>
      <c r="G167" s="9" t="s">
        <v>5</v>
      </c>
      <c r="H167" s="10" t="s">
        <v>6</v>
      </c>
      <c r="I167" s="28" t="s">
        <v>49</v>
      </c>
    </row>
    <row r="168" spans="1:9" ht="15.75" hidden="1" customHeight="1" x14ac:dyDescent="0.3">
      <c r="B168" s="4">
        <v>111</v>
      </c>
      <c r="C168" s="2" t="s">
        <v>22</v>
      </c>
      <c r="D168" s="2" t="s">
        <v>16</v>
      </c>
      <c r="E168" s="2">
        <v>29</v>
      </c>
      <c r="F168" s="2">
        <v>38</v>
      </c>
      <c r="G168" s="2">
        <v>68</v>
      </c>
      <c r="H168" s="6">
        <v>3</v>
      </c>
      <c r="I168" s="26">
        <f>Table24[[#This Row],[Productivity_Score]]*Table24[[#This Row],[Performance_Rating]]/Table24[[#This Row],[Hours_Worked]]</f>
        <v>7.0344827586206895</v>
      </c>
    </row>
    <row r="169" spans="1:9" ht="15.75" hidden="1" customHeight="1" x14ac:dyDescent="0.3">
      <c r="B169" s="4">
        <v>121</v>
      </c>
      <c r="C169" s="2" t="s">
        <v>32</v>
      </c>
      <c r="D169" s="2" t="s">
        <v>16</v>
      </c>
      <c r="E169" s="2">
        <v>27</v>
      </c>
      <c r="F169" s="2">
        <v>34</v>
      </c>
      <c r="G169" s="2">
        <v>64</v>
      </c>
      <c r="H169" s="6">
        <v>2</v>
      </c>
      <c r="I169" s="25">
        <f>Table24[[#This Row],[Productivity_Score]]*Table24[[#This Row],[Performance_Rating]]/Table24[[#This Row],[Hours_Worked]]</f>
        <v>4.7407407407407405</v>
      </c>
    </row>
    <row r="170" spans="1:9" ht="15.75" hidden="1" customHeight="1" x14ac:dyDescent="0.3">
      <c r="B170" s="5">
        <v>116</v>
      </c>
      <c r="C170" s="3" t="s">
        <v>27</v>
      </c>
      <c r="D170" s="3" t="s">
        <v>16</v>
      </c>
      <c r="E170" s="3">
        <v>26</v>
      </c>
      <c r="F170" s="3">
        <v>32</v>
      </c>
      <c r="G170" s="3">
        <v>62</v>
      </c>
      <c r="H170" s="7">
        <v>2</v>
      </c>
      <c r="I170" s="25">
        <f>Table24[[#This Row],[Productivity_Score]]*Table24[[#This Row],[Performance_Rating]]/Table24[[#This Row],[Hours_Worked]]</f>
        <v>4.7692307692307692</v>
      </c>
    </row>
    <row r="171" spans="1:9" ht="15.75" hidden="1" customHeight="1" x14ac:dyDescent="0.3">
      <c r="B171" s="4">
        <v>105</v>
      </c>
      <c r="C171" s="2" t="s">
        <v>15</v>
      </c>
      <c r="D171" s="2" t="s">
        <v>16</v>
      </c>
      <c r="E171" s="2">
        <v>25</v>
      </c>
      <c r="F171" s="2">
        <v>30</v>
      </c>
      <c r="G171" s="2">
        <v>60</v>
      </c>
      <c r="H171" s="6">
        <v>2</v>
      </c>
      <c r="I171" s="25">
        <f>Table24[[#This Row],[Productivity_Score]]*Table24[[#This Row],[Performance_Rating]]/Table24[[#This Row],[Hours_Worked]]</f>
        <v>4.8</v>
      </c>
    </row>
    <row r="172" spans="1:9" ht="15.75" hidden="1" customHeight="1" x14ac:dyDescent="0.3">
      <c r="B172" s="4">
        <v>113</v>
      </c>
      <c r="C172" s="2" t="s">
        <v>24</v>
      </c>
      <c r="D172" s="2" t="s">
        <v>12</v>
      </c>
      <c r="E172" s="2">
        <v>33</v>
      </c>
      <c r="F172" s="2">
        <v>45</v>
      </c>
      <c r="G172" s="2">
        <v>75</v>
      </c>
      <c r="H172" s="6">
        <v>3</v>
      </c>
      <c r="I172" s="25">
        <f>Table24[[#This Row],[Productivity_Score]]*Table24[[#This Row],[Performance_Rating]]/Table24[[#This Row],[Hours_Worked]]</f>
        <v>6.8181818181818183</v>
      </c>
    </row>
    <row r="173" spans="1:9" ht="15.75" hidden="1" customHeight="1" x14ac:dyDescent="0.3">
      <c r="B173" s="5">
        <v>122</v>
      </c>
      <c r="C173" s="3" t="s">
        <v>33</v>
      </c>
      <c r="D173" s="3" t="s">
        <v>12</v>
      </c>
      <c r="E173" s="3">
        <v>32</v>
      </c>
      <c r="F173" s="3">
        <v>44</v>
      </c>
      <c r="G173" s="3">
        <v>74</v>
      </c>
      <c r="H173" s="7">
        <v>3</v>
      </c>
      <c r="I173" s="25">
        <f>Table24[[#This Row],[Productivity_Score]]*Table24[[#This Row],[Performance_Rating]]/Table24[[#This Row],[Hours_Worked]]</f>
        <v>6.9375</v>
      </c>
    </row>
    <row r="174" spans="1:9" ht="15.75" hidden="1" customHeight="1" x14ac:dyDescent="0.3">
      <c r="B174" s="4">
        <v>117</v>
      </c>
      <c r="C174" s="2" t="s">
        <v>28</v>
      </c>
      <c r="D174" s="2" t="s">
        <v>12</v>
      </c>
      <c r="E174" s="2">
        <v>31</v>
      </c>
      <c r="F174" s="2">
        <v>42</v>
      </c>
      <c r="G174" s="2">
        <v>72</v>
      </c>
      <c r="H174" s="6">
        <v>3</v>
      </c>
      <c r="I174" s="25">
        <f>Table24[[#This Row],[Productivity_Score]]*Table24[[#This Row],[Performance_Rating]]/Table24[[#This Row],[Hours_Worked]]</f>
        <v>6.967741935483871</v>
      </c>
    </row>
    <row r="175" spans="1:9" ht="15.75" hidden="1" customHeight="1" x14ac:dyDescent="0.3">
      <c r="B175" s="4">
        <v>103</v>
      </c>
      <c r="C175" s="2" t="s">
        <v>11</v>
      </c>
      <c r="D175" s="2" t="s">
        <v>12</v>
      </c>
      <c r="E175" s="2">
        <v>30</v>
      </c>
      <c r="F175" s="2">
        <v>40</v>
      </c>
      <c r="G175" s="2">
        <v>70</v>
      </c>
      <c r="H175" s="6">
        <v>3</v>
      </c>
      <c r="I175" s="25">
        <f>Table24[[#This Row],[Productivity_Score]]*Table24[[#This Row],[Performance_Rating]]/Table24[[#This Row],[Hours_Worked]]</f>
        <v>7</v>
      </c>
    </row>
    <row r="176" spans="1:9" ht="15.75" hidden="1" customHeight="1" x14ac:dyDescent="0.3">
      <c r="B176" s="5">
        <v>108</v>
      </c>
      <c r="C176" s="3" t="s">
        <v>19</v>
      </c>
      <c r="D176" s="3" t="s">
        <v>12</v>
      </c>
      <c r="E176" s="3">
        <v>28</v>
      </c>
      <c r="F176" s="3">
        <v>35</v>
      </c>
      <c r="G176" s="3">
        <v>65</v>
      </c>
      <c r="H176" s="7">
        <v>3</v>
      </c>
      <c r="I176" s="25">
        <f>Table24[[#This Row],[Productivity_Score]]*Table24[[#This Row],[Performance_Rating]]/Table24[[#This Row],[Hours_Worked]]</f>
        <v>6.9642857142857144</v>
      </c>
    </row>
    <row r="177" spans="2:9" ht="15.75" hidden="1" customHeight="1" x14ac:dyDescent="0.3">
      <c r="B177" s="4">
        <v>107</v>
      </c>
      <c r="C177" s="2" t="s">
        <v>18</v>
      </c>
      <c r="D177" s="2" t="s">
        <v>14</v>
      </c>
      <c r="E177" s="2">
        <v>50</v>
      </c>
      <c r="F177" s="2">
        <v>80</v>
      </c>
      <c r="G177" s="2">
        <v>100</v>
      </c>
      <c r="H177" s="6">
        <v>5</v>
      </c>
      <c r="I177" s="25">
        <f>Table24[[#This Row],[Productivity_Score]]*Table24[[#This Row],[Performance_Rating]]/Table24[[#This Row],[Hours_Worked]]</f>
        <v>10</v>
      </c>
    </row>
    <row r="178" spans="2:9" ht="15.75" hidden="1" customHeight="1" x14ac:dyDescent="0.3">
      <c r="B178" s="4">
        <v>125</v>
      </c>
      <c r="C178" s="2" t="s">
        <v>36</v>
      </c>
      <c r="D178" s="2" t="s">
        <v>14</v>
      </c>
      <c r="E178" s="2">
        <v>47</v>
      </c>
      <c r="F178" s="2">
        <v>79</v>
      </c>
      <c r="G178" s="2">
        <v>99</v>
      </c>
      <c r="H178" s="6">
        <v>5</v>
      </c>
      <c r="I178" s="25">
        <f>Table24[[#This Row],[Productivity_Score]]*Table24[[#This Row],[Performance_Rating]]/Table24[[#This Row],[Hours_Worked]]</f>
        <v>10.531914893617021</v>
      </c>
    </row>
    <row r="179" spans="2:9" ht="15.75" hidden="1" customHeight="1" x14ac:dyDescent="0.3">
      <c r="B179" s="4">
        <v>115</v>
      </c>
      <c r="C179" s="2" t="s">
        <v>26</v>
      </c>
      <c r="D179" s="2" t="s">
        <v>14</v>
      </c>
      <c r="E179" s="2">
        <v>48</v>
      </c>
      <c r="F179" s="2">
        <v>78</v>
      </c>
      <c r="G179" s="2">
        <v>98</v>
      </c>
      <c r="H179" s="6">
        <v>5</v>
      </c>
      <c r="I179" s="25">
        <f>Table24[[#This Row],[Productivity_Score]]*Table24[[#This Row],[Performance_Rating]]/Table24[[#This Row],[Hours_Worked]]</f>
        <v>10.208333333333334</v>
      </c>
    </row>
    <row r="180" spans="2:9" ht="15.75" hidden="1" customHeight="1" x14ac:dyDescent="0.3">
      <c r="B180" s="5">
        <v>104</v>
      </c>
      <c r="C180" s="3" t="s">
        <v>13</v>
      </c>
      <c r="D180" s="3" t="s">
        <v>14</v>
      </c>
      <c r="E180" s="3">
        <v>45</v>
      </c>
      <c r="F180" s="3">
        <v>75</v>
      </c>
      <c r="G180" s="3">
        <v>95</v>
      </c>
      <c r="H180" s="7">
        <v>5</v>
      </c>
      <c r="I180" s="25">
        <f>Table24[[#This Row],[Productivity_Score]]*Table24[[#This Row],[Performance_Rating]]/Table24[[#This Row],[Hours_Worked]]</f>
        <v>10.555555555555555</v>
      </c>
    </row>
    <row r="181" spans="2:9" ht="15.75" hidden="1" customHeight="1" x14ac:dyDescent="0.3">
      <c r="B181" s="4">
        <v>119</v>
      </c>
      <c r="C181" s="2" t="s">
        <v>30</v>
      </c>
      <c r="D181" s="2" t="s">
        <v>14</v>
      </c>
      <c r="E181" s="2">
        <v>39</v>
      </c>
      <c r="F181" s="2">
        <v>60</v>
      </c>
      <c r="G181" s="2">
        <v>87</v>
      </c>
      <c r="H181" s="6">
        <v>4</v>
      </c>
      <c r="I181" s="25">
        <f>Table24[[#This Row],[Productivity_Score]]*Table24[[#This Row],[Performance_Rating]]/Table24[[#This Row],[Hours_Worked]]</f>
        <v>8.9230769230769234</v>
      </c>
    </row>
    <row r="182" spans="2:9" ht="15.75" hidden="1" customHeight="1" x14ac:dyDescent="0.3">
      <c r="B182" s="4">
        <v>123</v>
      </c>
      <c r="C182" s="2" t="s">
        <v>34</v>
      </c>
      <c r="D182" s="2" t="s">
        <v>10</v>
      </c>
      <c r="E182" s="2">
        <v>46</v>
      </c>
      <c r="F182" s="2">
        <v>77</v>
      </c>
      <c r="G182" s="2">
        <v>96</v>
      </c>
      <c r="H182" s="6">
        <v>5</v>
      </c>
      <c r="I182" s="25">
        <f>Table24[[#This Row],[Productivity_Score]]*Table24[[#This Row],[Performance_Rating]]/Table24[[#This Row],[Hours_Worked]]</f>
        <v>10.434782608695652</v>
      </c>
    </row>
    <row r="183" spans="2:9" ht="15.75" hidden="1" customHeight="1" x14ac:dyDescent="0.3">
      <c r="B183" s="5">
        <v>112</v>
      </c>
      <c r="C183" s="3" t="s">
        <v>23</v>
      </c>
      <c r="D183" s="3" t="s">
        <v>10</v>
      </c>
      <c r="E183" s="3">
        <v>44</v>
      </c>
      <c r="F183" s="3">
        <v>73</v>
      </c>
      <c r="G183" s="3">
        <v>94</v>
      </c>
      <c r="H183" s="7">
        <v>5</v>
      </c>
      <c r="I183" s="25">
        <f>Table24[[#This Row],[Productivity_Score]]*Table24[[#This Row],[Performance_Rating]]/Table24[[#This Row],[Hours_Worked]]</f>
        <v>10.681818181818182</v>
      </c>
    </row>
    <row r="184" spans="2:9" ht="15.75" customHeight="1" x14ac:dyDescent="0.3">
      <c r="B184" s="5">
        <v>118</v>
      </c>
      <c r="C184" s="3" t="s">
        <v>29</v>
      </c>
      <c r="D184" s="3" t="s">
        <v>10</v>
      </c>
      <c r="E184" s="3">
        <v>43</v>
      </c>
      <c r="F184" s="3">
        <v>75</v>
      </c>
      <c r="G184" s="3">
        <v>93</v>
      </c>
      <c r="H184" s="7">
        <v>5</v>
      </c>
      <c r="I184" s="25">
        <f>Table24[[#This Row],[Productivity_Score]]*Table24[[#This Row],[Performance_Rating]]/Table24[[#This Row],[Hours_Worked]]</f>
        <v>10.813953488372093</v>
      </c>
    </row>
    <row r="185" spans="2:9" ht="15.75" customHeight="1" x14ac:dyDescent="0.3">
      <c r="B185" s="4">
        <v>109</v>
      </c>
      <c r="C185" s="2" t="s">
        <v>20</v>
      </c>
      <c r="D185" s="2" t="s">
        <v>10</v>
      </c>
      <c r="E185" s="2">
        <v>42</v>
      </c>
      <c r="F185" s="2">
        <v>70</v>
      </c>
      <c r="G185" s="2">
        <v>92</v>
      </c>
      <c r="H185" s="6">
        <v>5</v>
      </c>
      <c r="I185" s="25">
        <f>Table24[[#This Row],[Productivity_Score]]*Table24[[#This Row],[Performance_Rating]]/Table24[[#This Row],[Hours_Worked]]</f>
        <v>10.952380952380953</v>
      </c>
    </row>
    <row r="186" spans="2:9" ht="15.75" customHeight="1" x14ac:dyDescent="0.3">
      <c r="B186" s="5">
        <v>102</v>
      </c>
      <c r="C186" s="3" t="s">
        <v>9</v>
      </c>
      <c r="D186" s="3" t="s">
        <v>10</v>
      </c>
      <c r="E186" s="3">
        <v>40</v>
      </c>
      <c r="F186" s="3">
        <v>65</v>
      </c>
      <c r="G186" s="3">
        <v>90</v>
      </c>
      <c r="H186" s="7">
        <v>5</v>
      </c>
      <c r="I186" s="25">
        <f>Table24[[#This Row],[Productivity_Score]]*Table24[[#This Row],[Performance_Rating]]/Table24[[#This Row],[Hours_Worked]]</f>
        <v>11.25</v>
      </c>
    </row>
    <row r="187" spans="2:9" ht="15.75" hidden="1" customHeight="1" x14ac:dyDescent="0.3">
      <c r="B187" s="5">
        <v>114</v>
      </c>
      <c r="C187" s="3" t="s">
        <v>25</v>
      </c>
      <c r="D187" s="3" t="s">
        <v>8</v>
      </c>
      <c r="E187" s="3">
        <v>41</v>
      </c>
      <c r="F187" s="3">
        <v>66</v>
      </c>
      <c r="G187" s="3">
        <v>89</v>
      </c>
      <c r="H187" s="7">
        <v>4</v>
      </c>
      <c r="I187" s="25">
        <f>Table24[[#This Row],[Productivity_Score]]*Table24[[#This Row],[Performance_Rating]]/Table24[[#This Row],[Hours_Worked]]</f>
        <v>8.6829268292682933</v>
      </c>
    </row>
    <row r="188" spans="2:9" ht="15.75" hidden="1" customHeight="1" x14ac:dyDescent="0.3">
      <c r="B188" s="5">
        <v>106</v>
      </c>
      <c r="C188" s="3" t="s">
        <v>17</v>
      </c>
      <c r="D188" s="3" t="s">
        <v>8</v>
      </c>
      <c r="E188" s="3">
        <v>38</v>
      </c>
      <c r="F188" s="3">
        <v>58</v>
      </c>
      <c r="G188" s="3">
        <v>85</v>
      </c>
      <c r="H188" s="7">
        <v>4</v>
      </c>
      <c r="I188" s="25">
        <f>Table24[[#This Row],[Productivity_Score]]*Table24[[#This Row],[Performance_Rating]]/Table24[[#This Row],[Hours_Worked]]</f>
        <v>8.9473684210526319</v>
      </c>
    </row>
    <row r="189" spans="2:9" ht="15.75" hidden="1" customHeight="1" x14ac:dyDescent="0.3">
      <c r="B189" s="5">
        <v>110</v>
      </c>
      <c r="C189" s="3" t="s">
        <v>21</v>
      </c>
      <c r="D189" s="3" t="s">
        <v>8</v>
      </c>
      <c r="E189" s="3">
        <v>37</v>
      </c>
      <c r="F189" s="3">
        <v>55</v>
      </c>
      <c r="G189" s="3">
        <v>83</v>
      </c>
      <c r="H189" s="7">
        <v>4</v>
      </c>
      <c r="I189" s="25">
        <f>Table24[[#This Row],[Productivity_Score]]*Table24[[#This Row],[Performance_Rating]]/Table24[[#This Row],[Hours_Worked]]</f>
        <v>8.9729729729729737</v>
      </c>
    </row>
    <row r="190" spans="2:9" ht="15.75" hidden="1" customHeight="1" x14ac:dyDescent="0.3">
      <c r="B190" s="4">
        <v>101</v>
      </c>
      <c r="C190" s="2" t="s">
        <v>7</v>
      </c>
      <c r="D190" s="2" t="s">
        <v>8</v>
      </c>
      <c r="E190" s="2">
        <v>35</v>
      </c>
      <c r="F190" s="2">
        <v>50</v>
      </c>
      <c r="G190" s="2">
        <v>80</v>
      </c>
      <c r="H190" s="6">
        <v>4</v>
      </c>
      <c r="I190" s="25">
        <f>Table24[[#This Row],[Productivity_Score]]*Table24[[#This Row],[Performance_Rating]]/Table24[[#This Row],[Hours_Worked]]</f>
        <v>9.1428571428571423</v>
      </c>
    </row>
    <row r="191" spans="2:9" ht="15.75" hidden="1" customHeight="1" x14ac:dyDescent="0.3">
      <c r="B191" s="5">
        <v>120</v>
      </c>
      <c r="C191" s="3" t="s">
        <v>31</v>
      </c>
      <c r="D191" s="3" t="s">
        <v>8</v>
      </c>
      <c r="E191" s="3">
        <v>36</v>
      </c>
      <c r="F191" s="3">
        <v>52</v>
      </c>
      <c r="G191" s="3">
        <v>78</v>
      </c>
      <c r="H191" s="7">
        <v>4</v>
      </c>
      <c r="I191" s="25">
        <f>Table24[[#This Row],[Productivity_Score]]*Table24[[#This Row],[Performance_Rating]]/Table24[[#This Row],[Hours_Worked]]</f>
        <v>8.6666666666666661</v>
      </c>
    </row>
    <row r="192" spans="2:9" ht="15.75" hidden="1" customHeight="1" x14ac:dyDescent="0.3">
      <c r="B192" s="16">
        <v>124</v>
      </c>
      <c r="C192" s="17" t="s">
        <v>35</v>
      </c>
      <c r="D192" s="17" t="s">
        <v>8</v>
      </c>
      <c r="E192" s="17">
        <v>34</v>
      </c>
      <c r="F192" s="17">
        <v>48</v>
      </c>
      <c r="G192" s="17">
        <v>76</v>
      </c>
      <c r="H192" s="18">
        <v>3</v>
      </c>
      <c r="I192" s="27">
        <f>Table24[[#This Row],[Productivity_Score]]*Table24[[#This Row],[Performance_Rating]]/Table24[[#This Row],[Hours_Worked]]</f>
        <v>6.7058823529411766</v>
      </c>
    </row>
    <row r="195" spans="1:9" ht="15.75" customHeight="1" x14ac:dyDescent="0.3">
      <c r="A195" s="24" t="s">
        <v>50</v>
      </c>
      <c r="B195" s="55"/>
      <c r="C195" s="55"/>
      <c r="D195" s="55"/>
      <c r="E195" s="55"/>
      <c r="F195" s="55"/>
    </row>
    <row r="198" spans="1:9" ht="15.75" customHeight="1" x14ac:dyDescent="0.3">
      <c r="B198" s="8" t="s">
        <v>40</v>
      </c>
      <c r="C198" s="9" t="s">
        <v>1</v>
      </c>
      <c r="D198" s="9" t="s">
        <v>2</v>
      </c>
      <c r="E198" s="9" t="s">
        <v>3</v>
      </c>
      <c r="F198" s="9" t="s">
        <v>4</v>
      </c>
      <c r="G198" s="9" t="s">
        <v>5</v>
      </c>
      <c r="H198" s="10" t="s">
        <v>6</v>
      </c>
      <c r="I198" s="9" t="s">
        <v>51</v>
      </c>
    </row>
    <row r="199" spans="1:9" ht="15.75" customHeight="1" x14ac:dyDescent="0.3">
      <c r="B199" s="4">
        <v>121</v>
      </c>
      <c r="C199" s="2" t="s">
        <v>32</v>
      </c>
      <c r="D199" s="2" t="s">
        <v>16</v>
      </c>
      <c r="E199" s="2">
        <v>27</v>
      </c>
      <c r="F199" s="2">
        <v>34</v>
      </c>
      <c r="G199" s="2">
        <v>64</v>
      </c>
      <c r="H199" s="6">
        <v>2</v>
      </c>
      <c r="I199" s="29">
        <f>CORREL(Table225[Productivity_Score],Table225[Performance_Rating])</f>
        <v>0.96226652884309227</v>
      </c>
    </row>
    <row r="200" spans="1:9" ht="15.75" customHeight="1" x14ac:dyDescent="0.3">
      <c r="B200" s="5">
        <v>116</v>
      </c>
      <c r="C200" s="3" t="s">
        <v>27</v>
      </c>
      <c r="D200" s="3" t="s">
        <v>16</v>
      </c>
      <c r="E200" s="3">
        <v>26</v>
      </c>
      <c r="F200" s="3">
        <v>32</v>
      </c>
      <c r="G200" s="3">
        <v>62</v>
      </c>
      <c r="H200" s="7">
        <v>2</v>
      </c>
      <c r="I200" s="2">
        <f>CORREL(Table225[Productivity_Score],Table225[Performance_Rating])</f>
        <v>0.96226652884309227</v>
      </c>
    </row>
    <row r="201" spans="1:9" ht="15.75" customHeight="1" x14ac:dyDescent="0.3">
      <c r="B201" s="4">
        <v>105</v>
      </c>
      <c r="C201" s="2" t="s">
        <v>15</v>
      </c>
      <c r="D201" s="2" t="s">
        <v>16</v>
      </c>
      <c r="E201" s="2">
        <v>25</v>
      </c>
      <c r="F201" s="2">
        <v>30</v>
      </c>
      <c r="G201" s="2">
        <v>60</v>
      </c>
      <c r="H201" s="6">
        <v>2</v>
      </c>
      <c r="I201" s="2">
        <f>CORREL(Table225[Productivity_Score],Table225[Performance_Rating])</f>
        <v>0.96226652884309227</v>
      </c>
    </row>
    <row r="202" spans="1:9" ht="15.75" customHeight="1" x14ac:dyDescent="0.3">
      <c r="B202" s="4">
        <v>113</v>
      </c>
      <c r="C202" s="2" t="s">
        <v>24</v>
      </c>
      <c r="D202" s="2" t="s">
        <v>12</v>
      </c>
      <c r="E202" s="2">
        <v>33</v>
      </c>
      <c r="F202" s="2">
        <v>45</v>
      </c>
      <c r="G202" s="2">
        <v>75</v>
      </c>
      <c r="H202" s="6">
        <v>3</v>
      </c>
      <c r="I202" s="2">
        <f>CORREL(Table225[Productivity_Score],Table225[Performance_Rating])</f>
        <v>0.96226652884309227</v>
      </c>
    </row>
    <row r="203" spans="1:9" ht="15.75" customHeight="1" x14ac:dyDescent="0.3">
      <c r="B203" s="5">
        <v>122</v>
      </c>
      <c r="C203" s="3" t="s">
        <v>33</v>
      </c>
      <c r="D203" s="3" t="s">
        <v>12</v>
      </c>
      <c r="E203" s="3">
        <v>32</v>
      </c>
      <c r="F203" s="3">
        <v>44</v>
      </c>
      <c r="G203" s="3">
        <v>74</v>
      </c>
      <c r="H203" s="7">
        <v>3</v>
      </c>
      <c r="I203" s="2">
        <f>CORREL(Table225[Productivity_Score],Table225[Performance_Rating])</f>
        <v>0.96226652884309227</v>
      </c>
    </row>
    <row r="204" spans="1:9" ht="15.75" customHeight="1" x14ac:dyDescent="0.3">
      <c r="B204" s="4">
        <v>117</v>
      </c>
      <c r="C204" s="2" t="s">
        <v>28</v>
      </c>
      <c r="D204" s="2" t="s">
        <v>12</v>
      </c>
      <c r="E204" s="2">
        <v>31</v>
      </c>
      <c r="F204" s="2">
        <v>42</v>
      </c>
      <c r="G204" s="2">
        <v>72</v>
      </c>
      <c r="H204" s="6">
        <v>3</v>
      </c>
      <c r="I204" s="2">
        <f>CORREL(Table225[Productivity_Score],Table225[Performance_Rating])</f>
        <v>0.96226652884309227</v>
      </c>
    </row>
    <row r="205" spans="1:9" ht="15.75" customHeight="1" x14ac:dyDescent="0.3">
      <c r="B205" s="4">
        <v>103</v>
      </c>
      <c r="C205" s="2" t="s">
        <v>11</v>
      </c>
      <c r="D205" s="2" t="s">
        <v>12</v>
      </c>
      <c r="E205" s="2">
        <v>30</v>
      </c>
      <c r="F205" s="2">
        <v>40</v>
      </c>
      <c r="G205" s="2">
        <v>70</v>
      </c>
      <c r="H205" s="6">
        <v>3</v>
      </c>
      <c r="I205" s="2">
        <f>CORREL(Table225[Productivity_Score],Table225[Performance_Rating])</f>
        <v>0.96226652884309227</v>
      </c>
    </row>
    <row r="206" spans="1:9" ht="15.75" customHeight="1" x14ac:dyDescent="0.3">
      <c r="B206" s="5">
        <v>108</v>
      </c>
      <c r="C206" s="3" t="s">
        <v>19</v>
      </c>
      <c r="D206" s="3" t="s">
        <v>12</v>
      </c>
      <c r="E206" s="3">
        <v>28</v>
      </c>
      <c r="F206" s="3">
        <v>35</v>
      </c>
      <c r="G206" s="3">
        <v>65</v>
      </c>
      <c r="H206" s="7">
        <v>3</v>
      </c>
      <c r="I206" s="2">
        <f>CORREL(Table225[Productivity_Score],Table225[Performance_Rating])</f>
        <v>0.96226652884309227</v>
      </c>
    </row>
    <row r="207" spans="1:9" ht="15.75" customHeight="1" x14ac:dyDescent="0.3">
      <c r="B207" s="4">
        <v>107</v>
      </c>
      <c r="C207" s="2" t="s">
        <v>18</v>
      </c>
      <c r="D207" s="2" t="s">
        <v>14</v>
      </c>
      <c r="E207" s="2">
        <v>50</v>
      </c>
      <c r="F207" s="2">
        <v>80</v>
      </c>
      <c r="G207" s="2">
        <v>100</v>
      </c>
      <c r="H207" s="6">
        <v>5</v>
      </c>
      <c r="I207" s="2">
        <f>CORREL(Table225[Productivity_Score],Table225[Performance_Rating])</f>
        <v>0.96226652884309227</v>
      </c>
    </row>
    <row r="208" spans="1:9" ht="15.75" customHeight="1" x14ac:dyDescent="0.3">
      <c r="B208" s="4">
        <v>125</v>
      </c>
      <c r="C208" s="2" t="s">
        <v>36</v>
      </c>
      <c r="D208" s="2" t="s">
        <v>14</v>
      </c>
      <c r="E208" s="2">
        <v>47</v>
      </c>
      <c r="F208" s="2">
        <v>79</v>
      </c>
      <c r="G208" s="2">
        <v>99</v>
      </c>
      <c r="H208" s="6">
        <v>5</v>
      </c>
      <c r="I208" s="2">
        <f>CORREL(Table225[Productivity_Score],Table225[Performance_Rating])</f>
        <v>0.96226652884309227</v>
      </c>
    </row>
    <row r="209" spans="1:9" ht="15.75" customHeight="1" x14ac:dyDescent="0.3">
      <c r="B209" s="4">
        <v>115</v>
      </c>
      <c r="C209" s="2" t="s">
        <v>26</v>
      </c>
      <c r="D209" s="2" t="s">
        <v>14</v>
      </c>
      <c r="E209" s="2">
        <v>48</v>
      </c>
      <c r="F209" s="2">
        <v>78</v>
      </c>
      <c r="G209" s="2">
        <v>98</v>
      </c>
      <c r="H209" s="6">
        <v>5</v>
      </c>
      <c r="I209" s="2">
        <f>CORREL(Table225[Productivity_Score],Table225[Performance_Rating])</f>
        <v>0.96226652884309227</v>
      </c>
    </row>
    <row r="210" spans="1:9" ht="15.75" customHeight="1" x14ac:dyDescent="0.3">
      <c r="B210" s="5">
        <v>104</v>
      </c>
      <c r="C210" s="3" t="s">
        <v>13</v>
      </c>
      <c r="D210" s="3" t="s">
        <v>14</v>
      </c>
      <c r="E210" s="3">
        <v>45</v>
      </c>
      <c r="F210" s="3">
        <v>75</v>
      </c>
      <c r="G210" s="3">
        <v>95</v>
      </c>
      <c r="H210" s="7">
        <v>5</v>
      </c>
      <c r="I210" s="2">
        <f>CORREL(Table225[Productivity_Score],Table225[Performance_Rating])</f>
        <v>0.96226652884309227</v>
      </c>
    </row>
    <row r="211" spans="1:9" ht="15.75" customHeight="1" x14ac:dyDescent="0.3">
      <c r="B211" s="4">
        <v>119</v>
      </c>
      <c r="C211" s="2" t="s">
        <v>30</v>
      </c>
      <c r="D211" s="2" t="s">
        <v>14</v>
      </c>
      <c r="E211" s="2">
        <v>39</v>
      </c>
      <c r="F211" s="2">
        <v>60</v>
      </c>
      <c r="G211" s="2">
        <v>87</v>
      </c>
      <c r="H211" s="6">
        <v>4</v>
      </c>
      <c r="I211" s="2">
        <f>CORREL(Table225[Productivity_Score],Table225[Performance_Rating])</f>
        <v>0.96226652884309227</v>
      </c>
    </row>
    <row r="212" spans="1:9" ht="15.75" customHeight="1" x14ac:dyDescent="0.3">
      <c r="B212" s="4">
        <v>123</v>
      </c>
      <c r="C212" s="2" t="s">
        <v>34</v>
      </c>
      <c r="D212" s="2" t="s">
        <v>10</v>
      </c>
      <c r="E212" s="2">
        <v>46</v>
      </c>
      <c r="F212" s="2">
        <v>77</v>
      </c>
      <c r="G212" s="2">
        <v>96</v>
      </c>
      <c r="H212" s="6">
        <v>5</v>
      </c>
      <c r="I212" s="2">
        <f>CORREL(Table225[Productivity_Score],Table225[Performance_Rating])</f>
        <v>0.96226652884309227</v>
      </c>
    </row>
    <row r="213" spans="1:9" ht="15.75" customHeight="1" x14ac:dyDescent="0.3">
      <c r="B213" s="5">
        <v>112</v>
      </c>
      <c r="C213" s="3" t="s">
        <v>23</v>
      </c>
      <c r="D213" s="3" t="s">
        <v>10</v>
      </c>
      <c r="E213" s="3">
        <v>44</v>
      </c>
      <c r="F213" s="3">
        <v>73</v>
      </c>
      <c r="G213" s="3">
        <v>94</v>
      </c>
      <c r="H213" s="7">
        <v>5</v>
      </c>
      <c r="I213" s="2">
        <f>CORREL(Table225[Productivity_Score],Table225[Performance_Rating])</f>
        <v>0.96226652884309227</v>
      </c>
    </row>
    <row r="214" spans="1:9" ht="15.75" customHeight="1" x14ac:dyDescent="0.3">
      <c r="B214" s="5">
        <v>118</v>
      </c>
      <c r="C214" s="3" t="s">
        <v>29</v>
      </c>
      <c r="D214" s="3" t="s">
        <v>10</v>
      </c>
      <c r="E214" s="3">
        <v>43</v>
      </c>
      <c r="F214" s="3">
        <v>75</v>
      </c>
      <c r="G214" s="3">
        <v>93</v>
      </c>
      <c r="H214" s="7">
        <v>5</v>
      </c>
      <c r="I214" s="2">
        <f>CORREL(Table225[Productivity_Score],Table225[Performance_Rating])</f>
        <v>0.96226652884309227</v>
      </c>
    </row>
    <row r="215" spans="1:9" ht="15.75" customHeight="1" x14ac:dyDescent="0.3">
      <c r="B215" s="4">
        <v>109</v>
      </c>
      <c r="C215" s="2" t="s">
        <v>20</v>
      </c>
      <c r="D215" s="2" t="s">
        <v>10</v>
      </c>
      <c r="E215" s="2">
        <v>42</v>
      </c>
      <c r="F215" s="2">
        <v>70</v>
      </c>
      <c r="G215" s="2">
        <v>92</v>
      </c>
      <c r="H215" s="6">
        <v>5</v>
      </c>
      <c r="I215" s="2">
        <f>CORREL(Table225[Productivity_Score],Table225[Performance_Rating])</f>
        <v>0.96226652884309227</v>
      </c>
    </row>
    <row r="216" spans="1:9" ht="15.75" customHeight="1" x14ac:dyDescent="0.3">
      <c r="B216" s="5">
        <v>102</v>
      </c>
      <c r="C216" s="3" t="s">
        <v>9</v>
      </c>
      <c r="D216" s="3" t="s">
        <v>10</v>
      </c>
      <c r="E216" s="3">
        <v>40</v>
      </c>
      <c r="F216" s="3">
        <v>65</v>
      </c>
      <c r="G216" s="3">
        <v>90</v>
      </c>
      <c r="H216" s="7">
        <v>5</v>
      </c>
      <c r="I216" s="2">
        <f>CORREL(Table225[Productivity_Score],Table225[Performance_Rating])</f>
        <v>0.96226652884309227</v>
      </c>
    </row>
    <row r="217" spans="1:9" ht="15.75" customHeight="1" x14ac:dyDescent="0.3">
      <c r="B217" s="5">
        <v>114</v>
      </c>
      <c r="C217" s="3" t="s">
        <v>25</v>
      </c>
      <c r="D217" s="3" t="s">
        <v>8</v>
      </c>
      <c r="E217" s="3">
        <v>41</v>
      </c>
      <c r="F217" s="3">
        <v>66</v>
      </c>
      <c r="G217" s="3">
        <v>89</v>
      </c>
      <c r="H217" s="7">
        <v>4</v>
      </c>
      <c r="I217" s="2">
        <f>CORREL(Table225[Productivity_Score],Table225[Performance_Rating])</f>
        <v>0.96226652884309227</v>
      </c>
    </row>
    <row r="218" spans="1:9" ht="15.75" customHeight="1" x14ac:dyDescent="0.3">
      <c r="B218" s="5">
        <v>106</v>
      </c>
      <c r="C218" s="3" t="s">
        <v>17</v>
      </c>
      <c r="D218" s="3" t="s">
        <v>8</v>
      </c>
      <c r="E218" s="3">
        <v>38</v>
      </c>
      <c r="F218" s="3">
        <v>58</v>
      </c>
      <c r="G218" s="3">
        <v>85</v>
      </c>
      <c r="H218" s="7">
        <v>4</v>
      </c>
      <c r="I218" s="2">
        <f>CORREL(Table225[Productivity_Score],Table225[Performance_Rating])</f>
        <v>0.96226652884309227</v>
      </c>
    </row>
    <row r="219" spans="1:9" ht="15.75" customHeight="1" x14ac:dyDescent="0.3">
      <c r="B219" s="5">
        <v>110</v>
      </c>
      <c r="C219" s="3" t="s">
        <v>21</v>
      </c>
      <c r="D219" s="3" t="s">
        <v>8</v>
      </c>
      <c r="E219" s="3">
        <v>37</v>
      </c>
      <c r="F219" s="3">
        <v>55</v>
      </c>
      <c r="G219" s="3">
        <v>83</v>
      </c>
      <c r="H219" s="7">
        <v>4</v>
      </c>
      <c r="I219" s="2">
        <f>CORREL(Table225[Productivity_Score],Table225[Performance_Rating])</f>
        <v>0.96226652884309227</v>
      </c>
    </row>
    <row r="220" spans="1:9" ht="15.75" customHeight="1" x14ac:dyDescent="0.3">
      <c r="B220" s="4">
        <v>101</v>
      </c>
      <c r="C220" s="2" t="s">
        <v>7</v>
      </c>
      <c r="D220" s="2" t="s">
        <v>8</v>
      </c>
      <c r="E220" s="2">
        <v>35</v>
      </c>
      <c r="F220" s="2">
        <v>50</v>
      </c>
      <c r="G220" s="2">
        <v>80</v>
      </c>
      <c r="H220" s="6">
        <v>4</v>
      </c>
      <c r="I220" s="2">
        <f>CORREL(Table225[Productivity_Score],Table225[Performance_Rating])</f>
        <v>0.96226652884309227</v>
      </c>
    </row>
    <row r="221" spans="1:9" ht="15.75" customHeight="1" x14ac:dyDescent="0.3">
      <c r="B221" s="5">
        <v>120</v>
      </c>
      <c r="C221" s="3" t="s">
        <v>31</v>
      </c>
      <c r="D221" s="3" t="s">
        <v>8</v>
      </c>
      <c r="E221" s="3">
        <v>36</v>
      </c>
      <c r="F221" s="3">
        <v>52</v>
      </c>
      <c r="G221" s="3">
        <v>78</v>
      </c>
      <c r="H221" s="7">
        <v>4</v>
      </c>
      <c r="I221" s="2">
        <f>CORREL(Table225[Productivity_Score],Table225[Performance_Rating])</f>
        <v>0.96226652884309227</v>
      </c>
    </row>
    <row r="222" spans="1:9" ht="15.75" customHeight="1" x14ac:dyDescent="0.3">
      <c r="B222" s="16">
        <v>124</v>
      </c>
      <c r="C222" s="17" t="s">
        <v>35</v>
      </c>
      <c r="D222" s="17" t="s">
        <v>8</v>
      </c>
      <c r="E222" s="17">
        <v>34</v>
      </c>
      <c r="F222" s="17">
        <v>48</v>
      </c>
      <c r="G222" s="17">
        <v>76</v>
      </c>
      <c r="H222" s="18">
        <v>3</v>
      </c>
      <c r="I222" s="11">
        <f>CORREL(Table225[Productivity_Score],Table225[Performance_Rating])</f>
        <v>0.96226652884309227</v>
      </c>
    </row>
    <row r="224" spans="1:9" ht="15.75" customHeight="1" x14ac:dyDescent="0.3">
      <c r="A224" s="24" t="s">
        <v>55</v>
      </c>
    </row>
    <row r="226" spans="2:8" ht="15.75" customHeight="1" x14ac:dyDescent="0.3">
      <c r="B226" s="8" t="s">
        <v>40</v>
      </c>
      <c r="C226" s="9" t="s">
        <v>1</v>
      </c>
      <c r="D226" s="9" t="s">
        <v>2</v>
      </c>
      <c r="E226" s="9" t="s">
        <v>3</v>
      </c>
      <c r="F226" s="9" t="s">
        <v>5</v>
      </c>
      <c r="G226" s="10" t="s">
        <v>6</v>
      </c>
      <c r="H226" s="9" t="s">
        <v>52</v>
      </c>
    </row>
    <row r="227" spans="2:8" ht="15.75" customHeight="1" x14ac:dyDescent="0.3">
      <c r="B227" s="4">
        <v>111</v>
      </c>
      <c r="C227" s="2" t="s">
        <v>22</v>
      </c>
      <c r="D227" s="2" t="s">
        <v>16</v>
      </c>
      <c r="E227" s="2">
        <v>29</v>
      </c>
      <c r="F227" s="2">
        <v>68</v>
      </c>
      <c r="G227" s="6">
        <v>3</v>
      </c>
      <c r="H227" s="29">
        <f t="shared" ref="H227:H251" si="0">_xlfn.STDEV.P(E227:E251,G227:G251)</f>
        <v>17.395585646939285</v>
      </c>
    </row>
    <row r="228" spans="2:8" ht="15.75" customHeight="1" x14ac:dyDescent="0.3">
      <c r="B228" s="4">
        <v>121</v>
      </c>
      <c r="C228" s="2" t="s">
        <v>32</v>
      </c>
      <c r="D228" s="2" t="s">
        <v>16</v>
      </c>
      <c r="E228" s="2">
        <v>27</v>
      </c>
      <c r="F228" s="2">
        <v>64</v>
      </c>
      <c r="G228" s="6">
        <v>2</v>
      </c>
      <c r="H228" s="2">
        <f t="shared" si="0"/>
        <v>17.530479409683391</v>
      </c>
    </row>
    <row r="229" spans="2:8" ht="15.75" customHeight="1" x14ac:dyDescent="0.3">
      <c r="B229" s="5">
        <v>116</v>
      </c>
      <c r="C229" s="3" t="s">
        <v>27</v>
      </c>
      <c r="D229" s="3" t="s">
        <v>16</v>
      </c>
      <c r="E229" s="3">
        <v>26</v>
      </c>
      <c r="F229" s="3">
        <v>62</v>
      </c>
      <c r="G229" s="7">
        <v>2</v>
      </c>
      <c r="H229" s="2">
        <f t="shared" si="0"/>
        <v>17.668724838796702</v>
      </c>
    </row>
    <row r="230" spans="2:8" ht="15.75" customHeight="1" x14ac:dyDescent="0.3">
      <c r="B230" s="4">
        <v>105</v>
      </c>
      <c r="C230" s="2" t="s">
        <v>15</v>
      </c>
      <c r="D230" s="2" t="s">
        <v>16</v>
      </c>
      <c r="E230" s="2">
        <v>25</v>
      </c>
      <c r="F230" s="2">
        <v>60</v>
      </c>
      <c r="G230" s="6">
        <v>2</v>
      </c>
      <c r="H230" s="2">
        <f t="shared" si="0"/>
        <v>17.820544254333569</v>
      </c>
    </row>
    <row r="231" spans="2:8" ht="15.75" customHeight="1" x14ac:dyDescent="0.3">
      <c r="B231" s="4">
        <v>113</v>
      </c>
      <c r="C231" s="2" t="s">
        <v>24</v>
      </c>
      <c r="D231" s="2" t="s">
        <v>12</v>
      </c>
      <c r="E231" s="2">
        <v>33</v>
      </c>
      <c r="F231" s="2">
        <v>75</v>
      </c>
      <c r="G231" s="6">
        <v>3</v>
      </c>
      <c r="H231" s="2">
        <f t="shared" si="0"/>
        <v>17.98430910960051</v>
      </c>
    </row>
    <row r="232" spans="2:8" ht="15.75" customHeight="1" x14ac:dyDescent="0.3">
      <c r="B232" s="5">
        <v>122</v>
      </c>
      <c r="C232" s="3" t="s">
        <v>33</v>
      </c>
      <c r="D232" s="3" t="s">
        <v>12</v>
      </c>
      <c r="E232" s="3">
        <v>32</v>
      </c>
      <c r="F232" s="3">
        <v>74</v>
      </c>
      <c r="G232" s="7">
        <v>3</v>
      </c>
      <c r="H232" s="2">
        <f t="shared" si="0"/>
        <v>18.102140757380052</v>
      </c>
    </row>
    <row r="233" spans="2:8" ht="15.75" customHeight="1" x14ac:dyDescent="0.3">
      <c r="B233" s="4">
        <v>117</v>
      </c>
      <c r="C233" s="2" t="s">
        <v>28</v>
      </c>
      <c r="D233" s="2" t="s">
        <v>12</v>
      </c>
      <c r="E233" s="2">
        <v>31</v>
      </c>
      <c r="F233" s="2">
        <v>72</v>
      </c>
      <c r="G233" s="6">
        <v>3</v>
      </c>
      <c r="H233" s="2">
        <f t="shared" si="0"/>
        <v>18.244663015025953</v>
      </c>
    </row>
    <row r="234" spans="2:8" ht="15.75" customHeight="1" x14ac:dyDescent="0.3">
      <c r="B234" s="4">
        <v>103</v>
      </c>
      <c r="C234" s="2" t="s">
        <v>11</v>
      </c>
      <c r="D234" s="2" t="s">
        <v>12</v>
      </c>
      <c r="E234" s="2">
        <v>30</v>
      </c>
      <c r="F234" s="2">
        <v>70</v>
      </c>
      <c r="G234" s="6">
        <v>3</v>
      </c>
      <c r="H234" s="2">
        <f t="shared" si="0"/>
        <v>18.412518386503606</v>
      </c>
    </row>
    <row r="235" spans="2:8" ht="15.75" customHeight="1" x14ac:dyDescent="0.3">
      <c r="B235" s="5">
        <v>108</v>
      </c>
      <c r="C235" s="3" t="s">
        <v>19</v>
      </c>
      <c r="D235" s="3" t="s">
        <v>12</v>
      </c>
      <c r="E235" s="3">
        <v>28</v>
      </c>
      <c r="F235" s="3">
        <v>65</v>
      </c>
      <c r="G235" s="7">
        <v>3</v>
      </c>
      <c r="H235" s="2">
        <f t="shared" si="0"/>
        <v>18.606004165415534</v>
      </c>
    </row>
    <row r="236" spans="2:8" ht="15.75" customHeight="1" x14ac:dyDescent="0.3">
      <c r="B236" s="4">
        <v>107</v>
      </c>
      <c r="C236" s="2" t="s">
        <v>18</v>
      </c>
      <c r="D236" s="2" t="s">
        <v>14</v>
      </c>
      <c r="E236" s="2">
        <v>50</v>
      </c>
      <c r="F236" s="2">
        <v>100</v>
      </c>
      <c r="G236" s="6">
        <v>5</v>
      </c>
      <c r="H236" s="2">
        <f t="shared" si="0"/>
        <v>18.833952676947554</v>
      </c>
    </row>
    <row r="237" spans="2:8" ht="15.75" customHeight="1" x14ac:dyDescent="0.3">
      <c r="B237" s="4">
        <v>125</v>
      </c>
      <c r="C237" s="2" t="s">
        <v>36</v>
      </c>
      <c r="D237" s="2" t="s">
        <v>14</v>
      </c>
      <c r="E237" s="2">
        <v>47</v>
      </c>
      <c r="F237" s="2">
        <v>99</v>
      </c>
      <c r="G237" s="6">
        <v>5</v>
      </c>
      <c r="H237" s="2">
        <f t="shared" si="0"/>
        <v>18.525537928911959</v>
      </c>
    </row>
    <row r="238" spans="2:8" ht="15.75" customHeight="1" x14ac:dyDescent="0.3">
      <c r="B238" s="4">
        <v>115</v>
      </c>
      <c r="C238" s="2" t="s">
        <v>26</v>
      </c>
      <c r="D238" s="2" t="s">
        <v>14</v>
      </c>
      <c r="E238" s="2">
        <v>48</v>
      </c>
      <c r="F238" s="2">
        <v>98</v>
      </c>
      <c r="G238" s="6">
        <v>5</v>
      </c>
      <c r="H238" s="2">
        <f t="shared" si="0"/>
        <v>18.31373411248665</v>
      </c>
    </row>
    <row r="239" spans="2:8" ht="15.75" customHeight="1" x14ac:dyDescent="0.3">
      <c r="B239" s="5">
        <v>104</v>
      </c>
      <c r="C239" s="3" t="s">
        <v>13</v>
      </c>
      <c r="D239" s="3" t="s">
        <v>14</v>
      </c>
      <c r="E239" s="3">
        <v>45</v>
      </c>
      <c r="F239" s="3">
        <v>95</v>
      </c>
      <c r="G239" s="7">
        <v>5</v>
      </c>
      <c r="H239" s="2">
        <f t="shared" si="0"/>
        <v>18.008586052148377</v>
      </c>
    </row>
    <row r="240" spans="2:8" ht="15.75" customHeight="1" x14ac:dyDescent="0.3">
      <c r="B240" s="4">
        <v>119</v>
      </c>
      <c r="C240" s="2" t="s">
        <v>30</v>
      </c>
      <c r="D240" s="2" t="s">
        <v>14</v>
      </c>
      <c r="E240" s="2">
        <v>39</v>
      </c>
      <c r="F240" s="2">
        <v>87</v>
      </c>
      <c r="G240" s="6">
        <v>4</v>
      </c>
      <c r="H240" s="2">
        <f t="shared" si="0"/>
        <v>17.812634015090399</v>
      </c>
    </row>
    <row r="241" spans="2:8" ht="15.75" customHeight="1" x14ac:dyDescent="0.3">
      <c r="B241" s="4">
        <v>123</v>
      </c>
      <c r="C241" s="2" t="s">
        <v>34</v>
      </c>
      <c r="D241" s="2" t="s">
        <v>10</v>
      </c>
      <c r="E241" s="2">
        <v>46</v>
      </c>
      <c r="F241" s="2">
        <v>96</v>
      </c>
      <c r="G241" s="6">
        <v>5</v>
      </c>
      <c r="H241" s="2">
        <f t="shared" si="0"/>
        <v>17.840199754283226</v>
      </c>
    </row>
    <row r="242" spans="2:8" ht="15.75" customHeight="1" x14ac:dyDescent="0.3">
      <c r="B242" s="5">
        <v>112</v>
      </c>
      <c r="C242" s="3" t="s">
        <v>23</v>
      </c>
      <c r="D242" s="3" t="s">
        <v>10</v>
      </c>
      <c r="E242" s="3">
        <v>44</v>
      </c>
      <c r="F242" s="3">
        <v>94</v>
      </c>
      <c r="G242" s="7">
        <v>5</v>
      </c>
      <c r="H242" s="2">
        <f t="shared" si="0"/>
        <v>17.513637543354609</v>
      </c>
    </row>
    <row r="243" spans="2:8" ht="15.75" customHeight="1" x14ac:dyDescent="0.3">
      <c r="B243" s="5">
        <v>118</v>
      </c>
      <c r="C243" s="3" t="s">
        <v>29</v>
      </c>
      <c r="D243" s="3" t="s">
        <v>10</v>
      </c>
      <c r="E243" s="3">
        <v>43</v>
      </c>
      <c r="F243" s="3">
        <v>93</v>
      </c>
      <c r="G243" s="7">
        <v>5</v>
      </c>
      <c r="H243" s="2">
        <f t="shared" si="0"/>
        <v>17.249798710580816</v>
      </c>
    </row>
    <row r="244" spans="2:8" ht="15.75" customHeight="1" x14ac:dyDescent="0.3">
      <c r="B244" s="4">
        <v>109</v>
      </c>
      <c r="C244" s="2" t="s">
        <v>20</v>
      </c>
      <c r="D244" s="2" t="s">
        <v>10</v>
      </c>
      <c r="E244" s="2">
        <v>42</v>
      </c>
      <c r="F244" s="2">
        <v>92</v>
      </c>
      <c r="G244" s="6">
        <v>5</v>
      </c>
      <c r="H244" s="2">
        <f t="shared" si="0"/>
        <v>16.988967008032006</v>
      </c>
    </row>
    <row r="245" spans="2:8" ht="15.75" customHeight="1" x14ac:dyDescent="0.3">
      <c r="B245" s="5">
        <v>102</v>
      </c>
      <c r="C245" s="3" t="s">
        <v>9</v>
      </c>
      <c r="D245" s="3" t="s">
        <v>10</v>
      </c>
      <c r="E245" s="3">
        <v>40</v>
      </c>
      <c r="F245" s="3">
        <v>90</v>
      </c>
      <c r="G245" s="7">
        <v>5</v>
      </c>
      <c r="H245" s="2">
        <f t="shared" si="0"/>
        <v>16.731523467724642</v>
      </c>
    </row>
    <row r="246" spans="2:8" ht="15.75" customHeight="1" x14ac:dyDescent="0.3">
      <c r="B246" s="5">
        <v>114</v>
      </c>
      <c r="C246" s="3" t="s">
        <v>25</v>
      </c>
      <c r="D246" s="3" t="s">
        <v>8</v>
      </c>
      <c r="E246" s="3">
        <v>41</v>
      </c>
      <c r="F246" s="3">
        <v>89</v>
      </c>
      <c r="G246" s="7">
        <v>4</v>
      </c>
      <c r="H246" s="2">
        <f t="shared" si="0"/>
        <v>16.579773487261185</v>
      </c>
    </row>
    <row r="247" spans="2:8" ht="15.75" customHeight="1" x14ac:dyDescent="0.3">
      <c r="B247" s="5">
        <v>106</v>
      </c>
      <c r="C247" s="3" t="s">
        <v>17</v>
      </c>
      <c r="D247" s="3" t="s">
        <v>8</v>
      </c>
      <c r="E247" s="3">
        <v>38</v>
      </c>
      <c r="F247" s="3">
        <v>85</v>
      </c>
      <c r="G247" s="7">
        <v>4</v>
      </c>
      <c r="H247" s="2">
        <f t="shared" si="0"/>
        <v>16.133505508723143</v>
      </c>
    </row>
    <row r="248" spans="2:8" ht="15.75" customHeight="1" x14ac:dyDescent="0.3">
      <c r="B248" s="5">
        <v>110</v>
      </c>
      <c r="C248" s="3" t="s">
        <v>21</v>
      </c>
      <c r="D248" s="3" t="s">
        <v>8</v>
      </c>
      <c r="E248" s="3">
        <v>37</v>
      </c>
      <c r="F248" s="3">
        <v>83</v>
      </c>
      <c r="G248" s="7">
        <v>4</v>
      </c>
      <c r="H248" s="2">
        <f t="shared" si="0"/>
        <v>15.897621677471131</v>
      </c>
    </row>
    <row r="249" spans="2:8" ht="15.75" customHeight="1" x14ac:dyDescent="0.3">
      <c r="B249" s="4">
        <v>101</v>
      </c>
      <c r="C249" s="2" t="s">
        <v>7</v>
      </c>
      <c r="D249" s="2" t="s">
        <v>8</v>
      </c>
      <c r="E249" s="2">
        <v>35</v>
      </c>
      <c r="F249" s="2">
        <v>80</v>
      </c>
      <c r="G249" s="6">
        <v>4</v>
      </c>
      <c r="H249" s="2">
        <f t="shared" si="0"/>
        <v>15.680844648452101</v>
      </c>
    </row>
    <row r="250" spans="2:8" ht="15.75" customHeight="1" x14ac:dyDescent="0.3">
      <c r="B250" s="5">
        <v>120</v>
      </c>
      <c r="C250" s="3" t="s">
        <v>31</v>
      </c>
      <c r="D250" s="3" t="s">
        <v>8</v>
      </c>
      <c r="E250" s="3">
        <v>36</v>
      </c>
      <c r="F250" s="3">
        <v>78</v>
      </c>
      <c r="G250" s="7">
        <v>4</v>
      </c>
      <c r="H250" s="2">
        <f t="shared" si="0"/>
        <v>15.769828787910159</v>
      </c>
    </row>
    <row r="251" spans="2:8" ht="15.75" customHeight="1" x14ac:dyDescent="0.3">
      <c r="B251" s="16">
        <v>124</v>
      </c>
      <c r="C251" s="17" t="s">
        <v>35</v>
      </c>
      <c r="D251" s="17" t="s">
        <v>8</v>
      </c>
      <c r="E251" s="17">
        <v>34</v>
      </c>
      <c r="F251" s="17">
        <v>76</v>
      </c>
      <c r="G251" s="18">
        <v>3</v>
      </c>
      <c r="H251" s="11">
        <f t="shared" si="0"/>
        <v>15.5</v>
      </c>
    </row>
    <row r="279" spans="1:17" ht="15.75" customHeight="1" x14ac:dyDescent="0.3">
      <c r="A279" s="24" t="s">
        <v>54</v>
      </c>
    </row>
    <row r="281" spans="1:17" ht="15.75" customHeight="1" x14ac:dyDescent="0.3">
      <c r="B281" s="8" t="s">
        <v>40</v>
      </c>
      <c r="C281" s="9" t="s">
        <v>1</v>
      </c>
      <c r="D281" s="9" t="s">
        <v>2</v>
      </c>
      <c r="E281" s="9" t="s">
        <v>3</v>
      </c>
      <c r="F281" s="9" t="s">
        <v>4</v>
      </c>
      <c r="G281" s="9" t="s">
        <v>5</v>
      </c>
      <c r="H281" s="10" t="s">
        <v>6</v>
      </c>
      <c r="I281" s="38" t="s">
        <v>53</v>
      </c>
      <c r="J281" s="1" t="s">
        <v>1</v>
      </c>
      <c r="K281" s="1" t="s">
        <v>2</v>
      </c>
      <c r="L281" s="1" t="s">
        <v>3</v>
      </c>
      <c r="M281" s="1" t="s">
        <v>4</v>
      </c>
      <c r="N281" s="1" t="s">
        <v>5</v>
      </c>
      <c r="O281" s="37" t="s">
        <v>6</v>
      </c>
    </row>
    <row r="282" spans="1:17" ht="15.75" customHeight="1" x14ac:dyDescent="0.3">
      <c r="B282" s="39">
        <v>111</v>
      </c>
      <c r="C282" s="30" t="s">
        <v>22</v>
      </c>
      <c r="D282" s="30" t="s">
        <v>16</v>
      </c>
      <c r="E282" s="30">
        <v>29</v>
      </c>
      <c r="F282" s="30">
        <v>38</v>
      </c>
      <c r="G282" s="30">
        <v>68</v>
      </c>
      <c r="H282" s="31">
        <v>3</v>
      </c>
      <c r="I282" s="36" t="str" cm="1">
        <f t="array" ref="I282">IF(H282&gt;4,B282:H282,"Soory")</f>
        <v>Soory</v>
      </c>
      <c r="J282" s="36"/>
      <c r="K282" s="36"/>
      <c r="L282" s="36"/>
      <c r="M282" s="36"/>
      <c r="N282" s="36"/>
      <c r="O282" s="36"/>
      <c r="Q282">
        <f>AVERAGE(Table8[[#This Row],[Hours_Worked]])</f>
        <v>29</v>
      </c>
    </row>
    <row r="283" spans="1:17" ht="15.75" customHeight="1" x14ac:dyDescent="0.3">
      <c r="B283" s="39">
        <v>121</v>
      </c>
      <c r="C283" s="30" t="s">
        <v>32</v>
      </c>
      <c r="D283" s="30" t="s">
        <v>16</v>
      </c>
      <c r="E283" s="30">
        <v>27</v>
      </c>
      <c r="F283" s="30">
        <v>34</v>
      </c>
      <c r="G283" s="30">
        <v>64</v>
      </c>
      <c r="H283" s="31">
        <v>2</v>
      </c>
      <c r="I283" s="36" t="str" cm="1">
        <f t="array" ref="I283">IF(H283&gt;4,B283:H283,"Soory")</f>
        <v>Soory</v>
      </c>
      <c r="J283" s="36"/>
      <c r="K283" s="36"/>
      <c r="L283" s="36"/>
      <c r="M283" s="36"/>
      <c r="N283" s="36"/>
      <c r="O283" s="36"/>
      <c r="Q283">
        <f>AVERAGE(Table8[[#This Row],[Hours_Worked]])</f>
        <v>27</v>
      </c>
    </row>
    <row r="284" spans="1:17" ht="15.75" customHeight="1" x14ac:dyDescent="0.3">
      <c r="B284" s="40">
        <v>116</v>
      </c>
      <c r="C284" s="32" t="s">
        <v>27</v>
      </c>
      <c r="D284" s="32" t="s">
        <v>16</v>
      </c>
      <c r="E284" s="32">
        <v>26</v>
      </c>
      <c r="F284" s="32">
        <v>32</v>
      </c>
      <c r="G284" s="32">
        <v>62</v>
      </c>
      <c r="H284" s="33">
        <v>2</v>
      </c>
      <c r="I284" s="36" t="str" cm="1">
        <f t="array" ref="I284">IF(H284&gt;4,B284:H284,"Soory")</f>
        <v>Soory</v>
      </c>
      <c r="J284" s="36"/>
      <c r="K284" s="36"/>
      <c r="L284" s="36"/>
      <c r="M284" s="36"/>
      <c r="N284" s="36"/>
      <c r="O284" s="36"/>
      <c r="Q284">
        <f>AVERAGE(Table8[[#This Row],[Hours_Worked]])</f>
        <v>26</v>
      </c>
    </row>
    <row r="285" spans="1:17" ht="15.75" customHeight="1" x14ac:dyDescent="0.3">
      <c r="B285" s="39">
        <v>105</v>
      </c>
      <c r="C285" s="30" t="s">
        <v>15</v>
      </c>
      <c r="D285" s="30" t="s">
        <v>16</v>
      </c>
      <c r="E285" s="30">
        <v>25</v>
      </c>
      <c r="F285" s="30">
        <v>30</v>
      </c>
      <c r="G285" s="30">
        <v>60</v>
      </c>
      <c r="H285" s="31">
        <v>2</v>
      </c>
      <c r="I285" s="36" t="str" cm="1">
        <f t="array" ref="I285">IF(H285&gt;4,B285:H285,"Soory")</f>
        <v>Soory</v>
      </c>
      <c r="J285" s="36"/>
      <c r="K285" s="36"/>
      <c r="L285" s="36"/>
      <c r="M285" s="36"/>
      <c r="N285" s="36"/>
      <c r="O285" s="36"/>
      <c r="Q285">
        <f>AVERAGE(Table8[[#This Row],[Hours_Worked]])</f>
        <v>25</v>
      </c>
    </row>
    <row r="286" spans="1:17" ht="15.75" customHeight="1" x14ac:dyDescent="0.3">
      <c r="B286" s="39">
        <v>113</v>
      </c>
      <c r="C286" s="30" t="s">
        <v>24</v>
      </c>
      <c r="D286" s="30" t="s">
        <v>12</v>
      </c>
      <c r="E286" s="30">
        <v>33</v>
      </c>
      <c r="F286" s="30">
        <v>45</v>
      </c>
      <c r="G286" s="30">
        <v>75</v>
      </c>
      <c r="H286" s="31">
        <v>3</v>
      </c>
      <c r="I286" s="36" t="str" cm="1">
        <f t="array" ref="I286">IF(H286&gt;4,B286:H286,"Soory")</f>
        <v>Soory</v>
      </c>
      <c r="J286" s="36"/>
      <c r="K286" s="36"/>
      <c r="L286" s="36"/>
      <c r="M286" s="36"/>
      <c r="N286" s="36"/>
      <c r="O286" s="36"/>
      <c r="Q286">
        <f>AVERAGE(Table8[[#This Row],[Hours_Worked]])</f>
        <v>33</v>
      </c>
    </row>
    <row r="287" spans="1:17" ht="15.75" customHeight="1" x14ac:dyDescent="0.3">
      <c r="B287" s="41">
        <v>122</v>
      </c>
      <c r="C287" s="34" t="s">
        <v>33</v>
      </c>
      <c r="D287" s="34" t="s">
        <v>12</v>
      </c>
      <c r="E287" s="34">
        <v>32</v>
      </c>
      <c r="F287" s="34">
        <v>44</v>
      </c>
      <c r="G287" s="34">
        <v>74</v>
      </c>
      <c r="H287" s="35">
        <v>3</v>
      </c>
      <c r="I287" s="36" t="str" cm="1">
        <f t="array" ref="I287">IF(H287&gt;4,B287:H287,"Soory")</f>
        <v>Soory</v>
      </c>
      <c r="J287" s="36"/>
      <c r="K287" s="36"/>
      <c r="L287" s="36"/>
      <c r="M287" s="36"/>
      <c r="N287" s="36"/>
      <c r="O287" s="36"/>
      <c r="Q287">
        <f>AVERAGE(Table8[[#This Row],[Hours_Worked]])</f>
        <v>32</v>
      </c>
    </row>
    <row r="288" spans="1:17" ht="15.75" customHeight="1" x14ac:dyDescent="0.3">
      <c r="B288" s="39">
        <v>117</v>
      </c>
      <c r="C288" s="30" t="s">
        <v>28</v>
      </c>
      <c r="D288" s="30" t="s">
        <v>12</v>
      </c>
      <c r="E288" s="30">
        <v>31</v>
      </c>
      <c r="F288" s="30">
        <v>42</v>
      </c>
      <c r="G288" s="30">
        <v>72</v>
      </c>
      <c r="H288" s="31">
        <v>3</v>
      </c>
      <c r="I288" s="36" t="str" cm="1">
        <f t="array" ref="I288">IF(H288&gt;4,B288:H288,"Soory")</f>
        <v>Soory</v>
      </c>
      <c r="J288" s="36"/>
      <c r="K288" s="36"/>
      <c r="L288" s="36"/>
      <c r="M288" s="36"/>
      <c r="N288" s="36"/>
      <c r="O288" s="36"/>
      <c r="Q288">
        <f>AVERAGE(Table8[[#This Row],[Hours_Worked]])</f>
        <v>31</v>
      </c>
    </row>
    <row r="289" spans="2:17" ht="15.75" customHeight="1" x14ac:dyDescent="0.3">
      <c r="B289" s="39">
        <v>103</v>
      </c>
      <c r="C289" s="30" t="s">
        <v>11</v>
      </c>
      <c r="D289" s="30" t="s">
        <v>12</v>
      </c>
      <c r="E289" s="30">
        <v>30</v>
      </c>
      <c r="F289" s="30">
        <v>40</v>
      </c>
      <c r="G289" s="30">
        <v>70</v>
      </c>
      <c r="H289" s="31">
        <v>3</v>
      </c>
      <c r="I289" s="36" t="str" cm="1">
        <f t="array" ref="I289">IF(H289&gt;4,B289:H289,"Soory")</f>
        <v>Soory</v>
      </c>
      <c r="J289" s="36"/>
      <c r="K289" s="36"/>
      <c r="L289" s="36"/>
      <c r="M289" s="36"/>
      <c r="N289" s="36"/>
      <c r="O289" s="36"/>
      <c r="Q289">
        <f>AVERAGE(Table8[[#This Row],[Hours_Worked]])</f>
        <v>30</v>
      </c>
    </row>
    <row r="290" spans="2:17" ht="15.75" customHeight="1" x14ac:dyDescent="0.3">
      <c r="B290" s="40">
        <v>108</v>
      </c>
      <c r="C290" s="32" t="s">
        <v>19</v>
      </c>
      <c r="D290" s="32" t="s">
        <v>12</v>
      </c>
      <c r="E290" s="32">
        <v>28</v>
      </c>
      <c r="F290" s="32">
        <v>35</v>
      </c>
      <c r="G290" s="32">
        <v>65</v>
      </c>
      <c r="H290" s="33">
        <v>3</v>
      </c>
      <c r="I290" s="36" t="str" cm="1">
        <f t="array" ref="I290">IF(H290&gt;4,B290:H290,"Soory")</f>
        <v>Soory</v>
      </c>
      <c r="J290" s="36"/>
      <c r="K290" s="36"/>
      <c r="L290" s="36"/>
      <c r="M290" s="36"/>
      <c r="N290" s="36"/>
      <c r="O290" s="36"/>
      <c r="Q290">
        <f>AVERAGE(Table8[[#This Row],[Hours_Worked]])</f>
        <v>28</v>
      </c>
    </row>
    <row r="291" spans="2:17" ht="15.75" customHeight="1" x14ac:dyDescent="0.3">
      <c r="B291" s="39">
        <v>107</v>
      </c>
      <c r="C291" s="30" t="s">
        <v>18</v>
      </c>
      <c r="D291" s="30" t="s">
        <v>14</v>
      </c>
      <c r="E291" s="30">
        <v>50</v>
      </c>
      <c r="F291" s="30">
        <v>80</v>
      </c>
      <c r="G291" s="30">
        <v>100</v>
      </c>
      <c r="H291" s="31">
        <v>5</v>
      </c>
      <c r="I291" s="36" cm="1">
        <f t="array" ref="I291:O291">IF(H291&gt;4,B291:H291,"Soory")</f>
        <v>107</v>
      </c>
      <c r="J291" s="36" t="str">
        <v>Rahul</v>
      </c>
      <c r="K291" s="36" t="str">
        <v>IT</v>
      </c>
      <c r="L291" s="36">
        <v>50</v>
      </c>
      <c r="M291" s="36">
        <v>80</v>
      </c>
      <c r="N291" s="36">
        <v>100</v>
      </c>
      <c r="O291" s="36">
        <v>5</v>
      </c>
      <c r="Q291">
        <f>AVERAGE(Table8[[#This Row],[Hours_Worked]])</f>
        <v>50</v>
      </c>
    </row>
    <row r="292" spans="2:17" ht="15.75" customHeight="1" x14ac:dyDescent="0.3">
      <c r="B292" s="39">
        <v>125</v>
      </c>
      <c r="C292" s="30" t="s">
        <v>36</v>
      </c>
      <c r="D292" s="30" t="s">
        <v>14</v>
      </c>
      <c r="E292" s="30">
        <v>47</v>
      </c>
      <c r="F292" s="30">
        <v>79</v>
      </c>
      <c r="G292" s="30">
        <v>99</v>
      </c>
      <c r="H292" s="31">
        <v>5</v>
      </c>
      <c r="I292" s="36" cm="1">
        <f t="array" ref="I292:O292">IF(H292&gt;4,B292:H292,"Soory")</f>
        <v>125</v>
      </c>
      <c r="J292" s="36" t="str">
        <v>Tanya</v>
      </c>
      <c r="K292" s="36" t="str">
        <v>IT</v>
      </c>
      <c r="L292" s="36">
        <v>47</v>
      </c>
      <c r="M292" s="36">
        <v>79</v>
      </c>
      <c r="N292" s="36">
        <v>99</v>
      </c>
      <c r="O292" s="36">
        <v>5</v>
      </c>
      <c r="Q292">
        <f>AVERAGE(Table8[[#This Row],[Hours_Worked]])</f>
        <v>47</v>
      </c>
    </row>
    <row r="293" spans="2:17" ht="15.75" customHeight="1" x14ac:dyDescent="0.3">
      <c r="B293" s="39">
        <v>115</v>
      </c>
      <c r="C293" s="30" t="s">
        <v>26</v>
      </c>
      <c r="D293" s="30" t="s">
        <v>14</v>
      </c>
      <c r="E293" s="30">
        <v>48</v>
      </c>
      <c r="F293" s="30">
        <v>78</v>
      </c>
      <c r="G293" s="30">
        <v>98</v>
      </c>
      <c r="H293" s="31">
        <v>5</v>
      </c>
      <c r="I293" s="36" cm="1">
        <f t="array" ref="I293:O293">IF(H293&gt;4,B293:H293,"Soory")</f>
        <v>115</v>
      </c>
      <c r="J293" s="36" t="str">
        <v>Rakesh</v>
      </c>
      <c r="K293" s="36" t="str">
        <v>IT</v>
      </c>
      <c r="L293" s="36">
        <v>48</v>
      </c>
      <c r="M293" s="36">
        <v>78</v>
      </c>
      <c r="N293" s="36">
        <v>98</v>
      </c>
      <c r="O293" s="36">
        <v>5</v>
      </c>
      <c r="Q293">
        <f>AVERAGE(Table8[[#This Row],[Hours_Worked]])</f>
        <v>48</v>
      </c>
    </row>
    <row r="294" spans="2:17" ht="15.75" customHeight="1" x14ac:dyDescent="0.3">
      <c r="B294" s="40">
        <v>104</v>
      </c>
      <c r="C294" s="32" t="s">
        <v>13</v>
      </c>
      <c r="D294" s="32" t="s">
        <v>14</v>
      </c>
      <c r="E294" s="32">
        <v>45</v>
      </c>
      <c r="F294" s="32">
        <v>75</v>
      </c>
      <c r="G294" s="32">
        <v>95</v>
      </c>
      <c r="H294" s="33">
        <v>5</v>
      </c>
      <c r="I294" s="36" cm="1">
        <f t="array" ref="I294:O294">IF(H294&gt;4,B294:H294,"Soory")</f>
        <v>104</v>
      </c>
      <c r="J294" s="36" t="str">
        <v>Riya</v>
      </c>
      <c r="K294" s="36" t="str">
        <v>IT</v>
      </c>
      <c r="L294" s="36">
        <v>45</v>
      </c>
      <c r="M294" s="36">
        <v>75</v>
      </c>
      <c r="N294" s="36">
        <v>95</v>
      </c>
      <c r="O294" s="36">
        <v>5</v>
      </c>
      <c r="Q294">
        <f>AVERAGE(Table8[[#This Row],[Hours_Worked]])</f>
        <v>45</v>
      </c>
    </row>
    <row r="295" spans="2:17" ht="15.75" customHeight="1" x14ac:dyDescent="0.3">
      <c r="B295" s="39">
        <v>119</v>
      </c>
      <c r="C295" s="30" t="s">
        <v>30</v>
      </c>
      <c r="D295" s="30" t="s">
        <v>14</v>
      </c>
      <c r="E295" s="30">
        <v>39</v>
      </c>
      <c r="F295" s="30">
        <v>60</v>
      </c>
      <c r="G295" s="30">
        <v>87</v>
      </c>
      <c r="H295" s="31">
        <v>4</v>
      </c>
      <c r="I295" s="36" t="str" cm="1">
        <f t="array" ref="I295">IF(H295&gt;4,B295:H295,"Soory")</f>
        <v>Soory</v>
      </c>
      <c r="J295" s="36"/>
      <c r="K295" s="36"/>
      <c r="L295" s="36"/>
      <c r="M295" s="36"/>
      <c r="N295" s="36"/>
      <c r="O295" s="36"/>
      <c r="Q295">
        <f>AVERAGE(Table8[[#This Row],[Hours_Worked]])</f>
        <v>39</v>
      </c>
    </row>
    <row r="296" spans="2:17" ht="15.75" customHeight="1" x14ac:dyDescent="0.3">
      <c r="B296" s="39">
        <v>123</v>
      </c>
      <c r="C296" s="30" t="s">
        <v>34</v>
      </c>
      <c r="D296" s="30" t="s">
        <v>10</v>
      </c>
      <c r="E296" s="30">
        <v>46</v>
      </c>
      <c r="F296" s="30">
        <v>77</v>
      </c>
      <c r="G296" s="30">
        <v>96</v>
      </c>
      <c r="H296" s="31">
        <v>5</v>
      </c>
      <c r="I296" s="36" cm="1">
        <f t="array" ref="I296:O296">IF(H296&gt;4,B296:H296,"Soory")</f>
        <v>123</v>
      </c>
      <c r="J296" s="36" t="str">
        <v>Neeraj</v>
      </c>
      <c r="K296" s="36" t="str">
        <v>Marketing</v>
      </c>
      <c r="L296" s="36">
        <v>46</v>
      </c>
      <c r="M296" s="36">
        <v>77</v>
      </c>
      <c r="N296" s="36">
        <v>96</v>
      </c>
      <c r="O296" s="36">
        <v>5</v>
      </c>
      <c r="Q296">
        <f>AVERAGE(Table8[[#This Row],[Hours_Worked]])</f>
        <v>46</v>
      </c>
    </row>
    <row r="297" spans="2:17" ht="15.75" customHeight="1" x14ac:dyDescent="0.3">
      <c r="B297" s="41">
        <v>112</v>
      </c>
      <c r="C297" s="34" t="s">
        <v>23</v>
      </c>
      <c r="D297" s="34" t="s">
        <v>10</v>
      </c>
      <c r="E297" s="34">
        <v>44</v>
      </c>
      <c r="F297" s="34">
        <v>73</v>
      </c>
      <c r="G297" s="34">
        <v>94</v>
      </c>
      <c r="H297" s="35">
        <v>5</v>
      </c>
      <c r="I297" s="36" cm="1">
        <f t="array" ref="I297:O297">IF(H297&gt;4,B297:H297,"Soory")</f>
        <v>112</v>
      </c>
      <c r="J297" s="36" t="str">
        <v>Pooja</v>
      </c>
      <c r="K297" s="36" t="str">
        <v>Marketing</v>
      </c>
      <c r="L297" s="36">
        <v>44</v>
      </c>
      <c r="M297" s="36">
        <v>73</v>
      </c>
      <c r="N297" s="36">
        <v>94</v>
      </c>
      <c r="O297" s="36">
        <v>5</v>
      </c>
      <c r="Q297">
        <f>AVERAGE(Table8[[#This Row],[Hours_Worked]])</f>
        <v>44</v>
      </c>
    </row>
    <row r="298" spans="2:17" ht="15.75" customHeight="1" x14ac:dyDescent="0.3">
      <c r="B298" s="40">
        <v>118</v>
      </c>
      <c r="C298" s="32" t="s">
        <v>29</v>
      </c>
      <c r="D298" s="32" t="s">
        <v>10</v>
      </c>
      <c r="E298" s="32">
        <v>43</v>
      </c>
      <c r="F298" s="32">
        <v>75</v>
      </c>
      <c r="G298" s="32">
        <v>93</v>
      </c>
      <c r="H298" s="33">
        <v>5</v>
      </c>
      <c r="I298" s="36" cm="1">
        <f t="array" ref="I298:O298">IF(H298&gt;4,B298:H298,"Soory")</f>
        <v>118</v>
      </c>
      <c r="J298" s="36" t="str">
        <v>Arjun</v>
      </c>
      <c r="K298" s="36" t="str">
        <v>Marketing</v>
      </c>
      <c r="L298" s="36">
        <v>43</v>
      </c>
      <c r="M298" s="36">
        <v>75</v>
      </c>
      <c r="N298" s="36">
        <v>93</v>
      </c>
      <c r="O298" s="36">
        <v>5</v>
      </c>
      <c r="Q298">
        <f>AVERAGE(Table8[[#This Row],[Hours_Worked]])</f>
        <v>43</v>
      </c>
    </row>
    <row r="299" spans="2:17" ht="15.75" customHeight="1" x14ac:dyDescent="0.3">
      <c r="B299" s="39">
        <v>109</v>
      </c>
      <c r="C299" s="30" t="s">
        <v>20</v>
      </c>
      <c r="D299" s="30" t="s">
        <v>10</v>
      </c>
      <c r="E299" s="30">
        <v>42</v>
      </c>
      <c r="F299" s="30">
        <v>70</v>
      </c>
      <c r="G299" s="30">
        <v>92</v>
      </c>
      <c r="H299" s="31">
        <v>5</v>
      </c>
      <c r="I299" s="36" cm="1">
        <f t="array" ref="I299:O299">IF(H299&gt;4,B299:H299,"Soory")</f>
        <v>109</v>
      </c>
      <c r="J299" s="36" t="str">
        <v>Kunal</v>
      </c>
      <c r="K299" s="36" t="str">
        <v>Marketing</v>
      </c>
      <c r="L299" s="36">
        <v>42</v>
      </c>
      <c r="M299" s="36">
        <v>70</v>
      </c>
      <c r="N299" s="36">
        <v>92</v>
      </c>
      <c r="O299" s="36">
        <v>5</v>
      </c>
      <c r="Q299">
        <f>AVERAGE(Table8[[#This Row],[Hours_Worked]])</f>
        <v>42</v>
      </c>
    </row>
    <row r="300" spans="2:17" ht="15.75" customHeight="1" x14ac:dyDescent="0.3">
      <c r="B300" s="40">
        <v>102</v>
      </c>
      <c r="C300" s="32" t="s">
        <v>9</v>
      </c>
      <c r="D300" s="32" t="s">
        <v>10</v>
      </c>
      <c r="E300" s="32">
        <v>40</v>
      </c>
      <c r="F300" s="32">
        <v>65</v>
      </c>
      <c r="G300" s="32">
        <v>90</v>
      </c>
      <c r="H300" s="33">
        <v>5</v>
      </c>
      <c r="I300" s="36" cm="1">
        <f t="array" ref="I300:O300">IF(H300&gt;4,B300:H300,"Soory")</f>
        <v>102</v>
      </c>
      <c r="J300" s="36" t="str">
        <v>Meera</v>
      </c>
      <c r="K300" s="36" t="str">
        <v>Marketing</v>
      </c>
      <c r="L300" s="36">
        <v>40</v>
      </c>
      <c r="M300" s="36">
        <v>65</v>
      </c>
      <c r="N300" s="36">
        <v>90</v>
      </c>
      <c r="O300" s="36">
        <v>5</v>
      </c>
      <c r="Q300">
        <f>AVERAGE(Table8[[#This Row],[Hours_Worked]])</f>
        <v>40</v>
      </c>
    </row>
    <row r="301" spans="2:17" ht="15.75" customHeight="1" x14ac:dyDescent="0.3">
      <c r="B301" s="41">
        <v>114</v>
      </c>
      <c r="C301" s="34" t="s">
        <v>25</v>
      </c>
      <c r="D301" s="34" t="s">
        <v>8</v>
      </c>
      <c r="E301" s="34">
        <v>41</v>
      </c>
      <c r="F301" s="34">
        <v>66</v>
      </c>
      <c r="G301" s="34">
        <v>89</v>
      </c>
      <c r="H301" s="35">
        <v>4</v>
      </c>
      <c r="I301" s="36" t="str" cm="1">
        <f t="array" ref="I301">IF(H301&gt;4,B301:H301,"Soory")</f>
        <v>Soory</v>
      </c>
      <c r="J301" s="36"/>
      <c r="K301" s="36"/>
      <c r="L301" s="36"/>
      <c r="M301" s="36"/>
      <c r="N301" s="36"/>
      <c r="O301" s="36"/>
      <c r="Q301">
        <f>AVERAGE(Table8[[#This Row],[Hours_Worked]])</f>
        <v>41</v>
      </c>
    </row>
    <row r="302" spans="2:17" ht="15.75" customHeight="1" x14ac:dyDescent="0.3">
      <c r="B302" s="40">
        <v>106</v>
      </c>
      <c r="C302" s="32" t="s">
        <v>17</v>
      </c>
      <c r="D302" s="32" t="s">
        <v>8</v>
      </c>
      <c r="E302" s="32">
        <v>38</v>
      </c>
      <c r="F302" s="32">
        <v>58</v>
      </c>
      <c r="G302" s="32">
        <v>85</v>
      </c>
      <c r="H302" s="33">
        <v>4</v>
      </c>
      <c r="I302" s="36" t="str" cm="1">
        <f t="array" ref="I302">IF(H302&gt;4,B302:H302,"Soory")</f>
        <v>Soory</v>
      </c>
      <c r="J302" s="36"/>
      <c r="K302" s="36"/>
      <c r="L302" s="36"/>
      <c r="M302" s="36"/>
      <c r="N302" s="36"/>
      <c r="O302" s="36"/>
      <c r="Q302">
        <f>AVERAGE(Table8[[#This Row],[Hours_Worked]])</f>
        <v>38</v>
      </c>
    </row>
    <row r="303" spans="2:17" ht="15.75" customHeight="1" x14ac:dyDescent="0.3">
      <c r="B303" s="41">
        <v>110</v>
      </c>
      <c r="C303" s="34" t="s">
        <v>21</v>
      </c>
      <c r="D303" s="34" t="s">
        <v>8</v>
      </c>
      <c r="E303" s="34">
        <v>37</v>
      </c>
      <c r="F303" s="34">
        <v>55</v>
      </c>
      <c r="G303" s="34">
        <v>83</v>
      </c>
      <c r="H303" s="35">
        <v>4</v>
      </c>
      <c r="I303" s="36" t="str" cm="1">
        <f t="array" ref="I303">IF(H303&gt;4,B303:H303,"Soory")</f>
        <v>Soory</v>
      </c>
      <c r="J303" s="36"/>
      <c r="K303" s="36"/>
      <c r="L303" s="36"/>
      <c r="M303" s="36"/>
      <c r="N303" s="36"/>
      <c r="O303" s="36"/>
      <c r="Q303">
        <f>AVERAGE(Table8[[#This Row],[Hours_Worked]])</f>
        <v>37</v>
      </c>
    </row>
    <row r="304" spans="2:17" ht="15.75" customHeight="1" x14ac:dyDescent="0.3">
      <c r="B304" s="39">
        <v>101</v>
      </c>
      <c r="C304" s="30" t="s">
        <v>7</v>
      </c>
      <c r="D304" s="30" t="s">
        <v>8</v>
      </c>
      <c r="E304" s="30">
        <v>35</v>
      </c>
      <c r="F304" s="30">
        <v>50</v>
      </c>
      <c r="G304" s="30">
        <v>80</v>
      </c>
      <c r="H304" s="31">
        <v>4</v>
      </c>
      <c r="I304" s="36" t="str" cm="1">
        <f t="array" ref="I304">IF(H304&gt;4,B304:H304,"Soory")</f>
        <v>Soory</v>
      </c>
      <c r="J304" s="36"/>
      <c r="K304" s="36"/>
      <c r="L304" s="36"/>
      <c r="M304" s="36"/>
      <c r="N304" s="36"/>
      <c r="O304" s="36"/>
      <c r="Q304">
        <f>AVERAGE(Table8[[#This Row],[Hours_Worked]])</f>
        <v>35</v>
      </c>
    </row>
    <row r="305" spans="1:17" ht="15.75" customHeight="1" x14ac:dyDescent="0.3">
      <c r="B305" s="41">
        <v>120</v>
      </c>
      <c r="C305" s="34" t="s">
        <v>31</v>
      </c>
      <c r="D305" s="34" t="s">
        <v>8</v>
      </c>
      <c r="E305" s="34">
        <v>36</v>
      </c>
      <c r="F305" s="34">
        <v>52</v>
      </c>
      <c r="G305" s="34">
        <v>78</v>
      </c>
      <c r="H305" s="35">
        <v>4</v>
      </c>
      <c r="I305" s="36" t="str" cm="1">
        <f t="array" ref="I305">IF(H305&gt;4,B305:H305,"Soory")</f>
        <v>Soory</v>
      </c>
      <c r="J305" s="36"/>
      <c r="K305" s="36"/>
      <c r="L305" s="36"/>
      <c r="M305" s="36"/>
      <c r="N305" s="36"/>
      <c r="O305" s="36"/>
      <c r="Q305">
        <f>AVERAGE(Table8[[#This Row],[Hours_Worked]])</f>
        <v>36</v>
      </c>
    </row>
    <row r="306" spans="1:17" ht="15.75" customHeight="1" x14ac:dyDescent="0.3">
      <c r="B306" s="42">
        <v>124</v>
      </c>
      <c r="C306" s="43" t="s">
        <v>35</v>
      </c>
      <c r="D306" s="43" t="s">
        <v>8</v>
      </c>
      <c r="E306" s="43">
        <v>34</v>
      </c>
      <c r="F306" s="43">
        <v>48</v>
      </c>
      <c r="G306" s="43">
        <v>76</v>
      </c>
      <c r="H306" s="44">
        <v>3</v>
      </c>
      <c r="I306" s="36" t="str" cm="1">
        <f t="array" ref="I306">IF(H306&gt;4,B306:H306,"Soory")</f>
        <v>Soory</v>
      </c>
      <c r="J306" s="36"/>
      <c r="K306" s="36"/>
      <c r="L306" s="36"/>
      <c r="M306" s="36"/>
      <c r="N306" s="36"/>
      <c r="O306" s="36"/>
      <c r="Q306">
        <f>AVERAGE(Table8[[#This Row],[Hours_Worked]])</f>
        <v>34</v>
      </c>
    </row>
    <row r="308" spans="1:17" ht="15.75" customHeight="1" x14ac:dyDescent="0.3">
      <c r="A308" s="24" t="s">
        <v>57</v>
      </c>
    </row>
    <row r="311" spans="1:17" ht="15.75" customHeight="1" x14ac:dyDescent="0.3">
      <c r="B311" s="1" t="s">
        <v>40</v>
      </c>
      <c r="C311" s="1" t="s">
        <v>1</v>
      </c>
      <c r="D311" s="1" t="s">
        <v>2</v>
      </c>
      <c r="E311" s="1" t="s">
        <v>3</v>
      </c>
      <c r="F311" s="1" t="s">
        <v>4</v>
      </c>
      <c r="G311" s="1" t="s">
        <v>5</v>
      </c>
      <c r="H311" s="49" t="s">
        <v>6</v>
      </c>
      <c r="I311" t="s">
        <v>56</v>
      </c>
    </row>
    <row r="312" spans="1:17" ht="15.75" customHeight="1" x14ac:dyDescent="0.3">
      <c r="B312" s="30">
        <v>111</v>
      </c>
      <c r="C312" s="30" t="s">
        <v>22</v>
      </c>
      <c r="D312" s="30" t="s">
        <v>16</v>
      </c>
      <c r="E312" s="30">
        <v>29</v>
      </c>
      <c r="F312" s="30">
        <v>38</v>
      </c>
      <c r="G312" s="30">
        <v>68</v>
      </c>
      <c r="H312" s="45">
        <v>3</v>
      </c>
      <c r="I312" s="48">
        <f>F312/E312</f>
        <v>1.3103448275862069</v>
      </c>
      <c r="J312" s="48">
        <f>MAX(I312:I336)</f>
        <v>1.7441860465116279</v>
      </c>
    </row>
    <row r="313" spans="1:17" ht="15.75" customHeight="1" x14ac:dyDescent="0.3">
      <c r="B313" s="30">
        <v>121</v>
      </c>
      <c r="C313" s="30" t="s">
        <v>32</v>
      </c>
      <c r="D313" s="30" t="s">
        <v>16</v>
      </c>
      <c r="E313" s="30">
        <v>27</v>
      </c>
      <c r="F313" s="30">
        <v>34</v>
      </c>
      <c r="G313" s="30">
        <v>64</v>
      </c>
      <c r="H313" s="45">
        <v>2</v>
      </c>
      <c r="I313" s="48">
        <f t="shared" ref="I313:I336" si="1">F313/E313</f>
        <v>1.2592592592592593</v>
      </c>
      <c r="J313" s="48">
        <f>MAX(I313:$I$336)</f>
        <v>1.7441860465116279</v>
      </c>
    </row>
    <row r="314" spans="1:17" ht="15.75" customHeight="1" x14ac:dyDescent="0.3">
      <c r="B314" s="32">
        <v>116</v>
      </c>
      <c r="C314" s="32" t="s">
        <v>27</v>
      </c>
      <c r="D314" s="32" t="s">
        <v>16</v>
      </c>
      <c r="E314" s="32">
        <v>26</v>
      </c>
      <c r="F314" s="32">
        <v>32</v>
      </c>
      <c r="G314" s="32">
        <v>62</v>
      </c>
      <c r="H314" s="46">
        <v>2</v>
      </c>
      <c r="I314" s="48">
        <f t="shared" si="1"/>
        <v>1.2307692307692308</v>
      </c>
      <c r="J314" s="48">
        <f>MAX(I314:$I$336)</f>
        <v>1.7441860465116279</v>
      </c>
    </row>
    <row r="315" spans="1:17" ht="15.75" customHeight="1" x14ac:dyDescent="0.3">
      <c r="B315" s="30">
        <v>105</v>
      </c>
      <c r="C315" s="30" t="s">
        <v>15</v>
      </c>
      <c r="D315" s="30" t="s">
        <v>16</v>
      </c>
      <c r="E315" s="30">
        <v>25</v>
      </c>
      <c r="F315" s="30">
        <v>30</v>
      </c>
      <c r="G315" s="30">
        <v>60</v>
      </c>
      <c r="H315" s="45">
        <v>2</v>
      </c>
      <c r="I315" s="48">
        <f t="shared" si="1"/>
        <v>1.2</v>
      </c>
      <c r="J315" s="48">
        <f>MAX(I315:$I$336)</f>
        <v>1.7441860465116279</v>
      </c>
    </row>
    <row r="316" spans="1:17" ht="15.75" customHeight="1" x14ac:dyDescent="0.3">
      <c r="B316" s="30">
        <v>113</v>
      </c>
      <c r="C316" s="30" t="s">
        <v>24</v>
      </c>
      <c r="D316" s="30" t="s">
        <v>12</v>
      </c>
      <c r="E316" s="30">
        <v>33</v>
      </c>
      <c r="F316" s="30">
        <v>45</v>
      </c>
      <c r="G316" s="30">
        <v>75</v>
      </c>
      <c r="H316" s="45">
        <v>3</v>
      </c>
      <c r="I316" s="48">
        <f t="shared" si="1"/>
        <v>1.3636363636363635</v>
      </c>
      <c r="J316" s="48">
        <f>MAX(I316:$I$336)</f>
        <v>1.7441860465116279</v>
      </c>
    </row>
    <row r="317" spans="1:17" ht="15.75" customHeight="1" x14ac:dyDescent="0.3">
      <c r="B317" s="34">
        <v>122</v>
      </c>
      <c r="C317" s="34" t="s">
        <v>33</v>
      </c>
      <c r="D317" s="34" t="s">
        <v>12</v>
      </c>
      <c r="E317" s="34">
        <v>32</v>
      </c>
      <c r="F317" s="34">
        <v>44</v>
      </c>
      <c r="G317" s="34">
        <v>74</v>
      </c>
      <c r="H317" s="47">
        <v>3</v>
      </c>
      <c r="I317" s="48">
        <f t="shared" si="1"/>
        <v>1.375</v>
      </c>
      <c r="J317" s="48">
        <f>MAX(I317:$I$336)</f>
        <v>1.7441860465116279</v>
      </c>
    </row>
    <row r="318" spans="1:17" ht="15.75" customHeight="1" x14ac:dyDescent="0.3">
      <c r="B318" s="30">
        <v>117</v>
      </c>
      <c r="C318" s="30" t="s">
        <v>28</v>
      </c>
      <c r="D318" s="30" t="s">
        <v>12</v>
      </c>
      <c r="E318" s="30">
        <v>31</v>
      </c>
      <c r="F318" s="30">
        <v>42</v>
      </c>
      <c r="G318" s="30">
        <v>72</v>
      </c>
      <c r="H318" s="45">
        <v>3</v>
      </c>
      <c r="I318" s="48">
        <f t="shared" si="1"/>
        <v>1.3548387096774193</v>
      </c>
      <c r="J318" s="48">
        <f>MAX(I318:$I$336)</f>
        <v>1.7441860465116279</v>
      </c>
    </row>
    <row r="319" spans="1:17" ht="15.75" customHeight="1" x14ac:dyDescent="0.3">
      <c r="B319" s="30">
        <v>103</v>
      </c>
      <c r="C319" s="30" t="s">
        <v>11</v>
      </c>
      <c r="D319" s="30" t="s">
        <v>12</v>
      </c>
      <c r="E319" s="30">
        <v>30</v>
      </c>
      <c r="F319" s="30">
        <v>40</v>
      </c>
      <c r="G319" s="30">
        <v>70</v>
      </c>
      <c r="H319" s="45">
        <v>3</v>
      </c>
      <c r="I319" s="48">
        <f t="shared" si="1"/>
        <v>1.3333333333333333</v>
      </c>
      <c r="J319" s="48">
        <f>MAX(I319:$I$336)</f>
        <v>1.7441860465116279</v>
      </c>
    </row>
    <row r="320" spans="1:17" ht="15.75" customHeight="1" x14ac:dyDescent="0.3">
      <c r="B320" s="32">
        <v>108</v>
      </c>
      <c r="C320" s="32" t="s">
        <v>19</v>
      </c>
      <c r="D320" s="32" t="s">
        <v>12</v>
      </c>
      <c r="E320" s="32">
        <v>28</v>
      </c>
      <c r="F320" s="32">
        <v>35</v>
      </c>
      <c r="G320" s="32">
        <v>65</v>
      </c>
      <c r="H320" s="46">
        <v>3</v>
      </c>
      <c r="I320" s="48">
        <f t="shared" si="1"/>
        <v>1.25</v>
      </c>
      <c r="J320" s="48">
        <f>MAX(I320:$I$336)</f>
        <v>1.7441860465116279</v>
      </c>
    </row>
    <row r="321" spans="2:10" ht="15.75" customHeight="1" x14ac:dyDescent="0.3">
      <c r="B321" s="30">
        <v>107</v>
      </c>
      <c r="C321" s="30" t="s">
        <v>18</v>
      </c>
      <c r="D321" s="30" t="s">
        <v>14</v>
      </c>
      <c r="E321" s="30">
        <v>50</v>
      </c>
      <c r="F321" s="30">
        <v>80</v>
      </c>
      <c r="G321" s="30">
        <v>100</v>
      </c>
      <c r="H321" s="45">
        <v>5</v>
      </c>
      <c r="I321" s="48">
        <f t="shared" si="1"/>
        <v>1.6</v>
      </c>
      <c r="J321" s="48">
        <f>MAX(I321:$I$336)</f>
        <v>1.7441860465116279</v>
      </c>
    </row>
    <row r="322" spans="2:10" ht="15.75" customHeight="1" x14ac:dyDescent="0.3">
      <c r="B322" s="30">
        <v>125</v>
      </c>
      <c r="C322" s="30" t="s">
        <v>36</v>
      </c>
      <c r="D322" s="30" t="s">
        <v>14</v>
      </c>
      <c r="E322" s="30">
        <v>47</v>
      </c>
      <c r="F322" s="30">
        <v>79</v>
      </c>
      <c r="G322" s="30">
        <v>99</v>
      </c>
      <c r="H322" s="45">
        <v>5</v>
      </c>
      <c r="I322" s="48">
        <f t="shared" si="1"/>
        <v>1.6808510638297873</v>
      </c>
      <c r="J322" s="48">
        <f>MAX(I322:$I$336)</f>
        <v>1.7441860465116279</v>
      </c>
    </row>
    <row r="323" spans="2:10" ht="15.75" customHeight="1" x14ac:dyDescent="0.3">
      <c r="B323" s="30">
        <v>115</v>
      </c>
      <c r="C323" s="30" t="s">
        <v>26</v>
      </c>
      <c r="D323" s="30" t="s">
        <v>14</v>
      </c>
      <c r="E323" s="30">
        <v>48</v>
      </c>
      <c r="F323" s="30">
        <v>78</v>
      </c>
      <c r="G323" s="30">
        <v>98</v>
      </c>
      <c r="H323" s="45">
        <v>5</v>
      </c>
      <c r="I323" s="48">
        <f t="shared" si="1"/>
        <v>1.625</v>
      </c>
      <c r="J323" s="48">
        <f>MAX(I323:$I$336)</f>
        <v>1.7441860465116279</v>
      </c>
    </row>
    <row r="324" spans="2:10" ht="15.75" customHeight="1" x14ac:dyDescent="0.3">
      <c r="B324" s="32">
        <v>104</v>
      </c>
      <c r="C324" s="32" t="s">
        <v>13</v>
      </c>
      <c r="D324" s="32" t="s">
        <v>14</v>
      </c>
      <c r="E324" s="32">
        <v>45</v>
      </c>
      <c r="F324" s="32">
        <v>75</v>
      </c>
      <c r="G324" s="32">
        <v>95</v>
      </c>
      <c r="H324" s="46">
        <v>5</v>
      </c>
      <c r="I324" s="48">
        <f t="shared" si="1"/>
        <v>1.6666666666666667</v>
      </c>
      <c r="J324" s="48">
        <f>MAX(I324:$I$336)</f>
        <v>1.7441860465116279</v>
      </c>
    </row>
    <row r="325" spans="2:10" ht="15.75" customHeight="1" x14ac:dyDescent="0.3">
      <c r="B325" s="30">
        <v>119</v>
      </c>
      <c r="C325" s="30" t="s">
        <v>30</v>
      </c>
      <c r="D325" s="30" t="s">
        <v>14</v>
      </c>
      <c r="E325" s="30">
        <v>39</v>
      </c>
      <c r="F325" s="30">
        <v>60</v>
      </c>
      <c r="G325" s="30">
        <v>87</v>
      </c>
      <c r="H325" s="45">
        <v>4</v>
      </c>
      <c r="I325" s="48">
        <f t="shared" si="1"/>
        <v>1.5384615384615385</v>
      </c>
      <c r="J325" s="48">
        <f>MAX(I325:$I$336)</f>
        <v>1.7441860465116279</v>
      </c>
    </row>
    <row r="326" spans="2:10" ht="15.75" customHeight="1" x14ac:dyDescent="0.3">
      <c r="B326" s="30">
        <v>123</v>
      </c>
      <c r="C326" s="30" t="s">
        <v>34</v>
      </c>
      <c r="D326" s="30" t="s">
        <v>10</v>
      </c>
      <c r="E326" s="30">
        <v>46</v>
      </c>
      <c r="F326" s="30">
        <v>77</v>
      </c>
      <c r="G326" s="30">
        <v>96</v>
      </c>
      <c r="H326" s="45">
        <v>5</v>
      </c>
      <c r="I326" s="48">
        <f t="shared" si="1"/>
        <v>1.673913043478261</v>
      </c>
      <c r="J326" s="48">
        <f>MAX(I326:$I$336)</f>
        <v>1.7441860465116279</v>
      </c>
    </row>
    <row r="327" spans="2:10" ht="15.75" customHeight="1" x14ac:dyDescent="0.3">
      <c r="B327" s="34">
        <v>112</v>
      </c>
      <c r="C327" s="34" t="s">
        <v>23</v>
      </c>
      <c r="D327" s="34" t="s">
        <v>10</v>
      </c>
      <c r="E327" s="34">
        <v>44</v>
      </c>
      <c r="F327" s="34">
        <v>73</v>
      </c>
      <c r="G327" s="34">
        <v>94</v>
      </c>
      <c r="H327" s="47">
        <v>5</v>
      </c>
      <c r="I327" s="48">
        <f t="shared" si="1"/>
        <v>1.6590909090909092</v>
      </c>
      <c r="J327" s="48">
        <f>MAX(I327:$I$336)</f>
        <v>1.7441860465116279</v>
      </c>
    </row>
    <row r="328" spans="2:10" ht="15.75" customHeight="1" x14ac:dyDescent="0.3">
      <c r="B328" s="32">
        <v>118</v>
      </c>
      <c r="C328" s="32" t="s">
        <v>29</v>
      </c>
      <c r="D328" s="32" t="s">
        <v>10</v>
      </c>
      <c r="E328" s="32">
        <v>43</v>
      </c>
      <c r="F328" s="32">
        <v>75</v>
      </c>
      <c r="G328" s="32">
        <v>93</v>
      </c>
      <c r="H328" s="46">
        <v>5</v>
      </c>
      <c r="I328" s="48">
        <f t="shared" si="1"/>
        <v>1.7441860465116279</v>
      </c>
      <c r="J328" s="48">
        <f>MAX(I328:$I$336)</f>
        <v>1.7441860465116279</v>
      </c>
    </row>
    <row r="329" spans="2:10" ht="15.75" customHeight="1" x14ac:dyDescent="0.3">
      <c r="B329" s="30">
        <v>109</v>
      </c>
      <c r="C329" s="30" t="s">
        <v>20</v>
      </c>
      <c r="D329" s="30" t="s">
        <v>10</v>
      </c>
      <c r="E329" s="30">
        <v>42</v>
      </c>
      <c r="F329" s="30">
        <v>70</v>
      </c>
      <c r="G329" s="30">
        <v>92</v>
      </c>
      <c r="H329" s="45">
        <v>5</v>
      </c>
      <c r="I329" s="48">
        <f t="shared" si="1"/>
        <v>1.6666666666666667</v>
      </c>
      <c r="J329" s="48">
        <f>MAX(I329:$I$336)</f>
        <v>1.6666666666666667</v>
      </c>
    </row>
    <row r="330" spans="2:10" ht="15.75" customHeight="1" x14ac:dyDescent="0.3">
      <c r="B330" s="32">
        <v>102</v>
      </c>
      <c r="C330" s="32" t="s">
        <v>9</v>
      </c>
      <c r="D330" s="32" t="s">
        <v>10</v>
      </c>
      <c r="E330" s="32">
        <v>40</v>
      </c>
      <c r="F330" s="32">
        <v>65</v>
      </c>
      <c r="G330" s="32">
        <v>90</v>
      </c>
      <c r="H330" s="46">
        <v>5</v>
      </c>
      <c r="I330" s="48">
        <f t="shared" si="1"/>
        <v>1.625</v>
      </c>
      <c r="J330" s="48">
        <f>MAX(I330:$I$336)</f>
        <v>1.625</v>
      </c>
    </row>
    <row r="331" spans="2:10" ht="15.75" customHeight="1" x14ac:dyDescent="0.3">
      <c r="B331" s="34">
        <v>114</v>
      </c>
      <c r="C331" s="34" t="s">
        <v>25</v>
      </c>
      <c r="D331" s="34" t="s">
        <v>8</v>
      </c>
      <c r="E331" s="34">
        <v>41</v>
      </c>
      <c r="F331" s="34">
        <v>66</v>
      </c>
      <c r="G331" s="34">
        <v>89</v>
      </c>
      <c r="H331" s="47">
        <v>4</v>
      </c>
      <c r="I331" s="48">
        <f t="shared" si="1"/>
        <v>1.6097560975609757</v>
      </c>
      <c r="J331" s="48">
        <f>MAX(I331:$I$336)</f>
        <v>1.6097560975609757</v>
      </c>
    </row>
    <row r="332" spans="2:10" ht="15.75" customHeight="1" x14ac:dyDescent="0.3">
      <c r="B332" s="32">
        <v>106</v>
      </c>
      <c r="C332" s="32" t="s">
        <v>17</v>
      </c>
      <c r="D332" s="32" t="s">
        <v>8</v>
      </c>
      <c r="E332" s="32">
        <v>38</v>
      </c>
      <c r="F332" s="32">
        <v>58</v>
      </c>
      <c r="G332" s="32">
        <v>85</v>
      </c>
      <c r="H332" s="46">
        <v>4</v>
      </c>
      <c r="I332" s="48">
        <f t="shared" si="1"/>
        <v>1.5263157894736843</v>
      </c>
      <c r="J332" s="48">
        <f>MAX(I332:$I$336)</f>
        <v>1.5263157894736843</v>
      </c>
    </row>
    <row r="333" spans="2:10" ht="15.75" customHeight="1" x14ac:dyDescent="0.3">
      <c r="B333" s="34">
        <v>110</v>
      </c>
      <c r="C333" s="34" t="s">
        <v>21</v>
      </c>
      <c r="D333" s="34" t="s">
        <v>8</v>
      </c>
      <c r="E333" s="34">
        <v>37</v>
      </c>
      <c r="F333" s="34">
        <v>55</v>
      </c>
      <c r="G333" s="34">
        <v>83</v>
      </c>
      <c r="H333" s="47">
        <v>4</v>
      </c>
      <c r="I333" s="48">
        <f t="shared" si="1"/>
        <v>1.4864864864864864</v>
      </c>
      <c r="J333" s="48">
        <f>MAX(I333:$I$336)</f>
        <v>1.4864864864864864</v>
      </c>
    </row>
    <row r="334" spans="2:10" ht="15.75" customHeight="1" x14ac:dyDescent="0.3">
      <c r="B334" s="30">
        <v>101</v>
      </c>
      <c r="C334" s="30" t="s">
        <v>7</v>
      </c>
      <c r="D334" s="30" t="s">
        <v>8</v>
      </c>
      <c r="E334" s="30">
        <v>35</v>
      </c>
      <c r="F334" s="30">
        <v>50</v>
      </c>
      <c r="G334" s="30">
        <v>80</v>
      </c>
      <c r="H334" s="45">
        <v>4</v>
      </c>
      <c r="I334" s="48">
        <f t="shared" si="1"/>
        <v>1.4285714285714286</v>
      </c>
      <c r="J334" s="48">
        <f>MAX(I334:$I$336)</f>
        <v>1.4444444444444444</v>
      </c>
    </row>
    <row r="335" spans="2:10" ht="15.75" customHeight="1" x14ac:dyDescent="0.3">
      <c r="B335" s="34">
        <v>120</v>
      </c>
      <c r="C335" s="34" t="s">
        <v>31</v>
      </c>
      <c r="D335" s="34" t="s">
        <v>8</v>
      </c>
      <c r="E335" s="34">
        <v>36</v>
      </c>
      <c r="F335" s="34">
        <v>52</v>
      </c>
      <c r="G335" s="34">
        <v>78</v>
      </c>
      <c r="H335" s="47">
        <v>4</v>
      </c>
      <c r="I335" s="48">
        <f t="shared" si="1"/>
        <v>1.4444444444444444</v>
      </c>
      <c r="J335" s="48">
        <f>MAX(I335:$I$336)</f>
        <v>1.4444444444444444</v>
      </c>
    </row>
    <row r="336" spans="2:10" ht="15.75" customHeight="1" x14ac:dyDescent="0.3">
      <c r="B336" s="32">
        <v>124</v>
      </c>
      <c r="C336" s="32" t="s">
        <v>35</v>
      </c>
      <c r="D336" s="32" t="s">
        <v>8</v>
      </c>
      <c r="E336" s="32">
        <v>34</v>
      </c>
      <c r="F336" s="32">
        <v>48</v>
      </c>
      <c r="G336" s="32">
        <v>76</v>
      </c>
      <c r="H336" s="46">
        <v>3</v>
      </c>
      <c r="I336" s="48">
        <f t="shared" si="1"/>
        <v>1.411764705882353</v>
      </c>
      <c r="J336" s="48">
        <f>MAX(I336:$I$336)</f>
        <v>1.411764705882353</v>
      </c>
    </row>
    <row r="338" spans="2:7" ht="15.75" customHeight="1" x14ac:dyDescent="0.25">
      <c r="B338" s="50" t="s">
        <v>1</v>
      </c>
      <c r="C338" s="50" t="s">
        <v>3</v>
      </c>
      <c r="D338" s="50" t="s">
        <v>4</v>
      </c>
      <c r="E338" s="50" t="s">
        <v>58</v>
      </c>
      <c r="F338" s="50" t="s">
        <v>5</v>
      </c>
      <c r="G338" s="50" t="s">
        <v>6</v>
      </c>
    </row>
    <row r="339" spans="2:7" ht="15.75" customHeight="1" x14ac:dyDescent="0.25">
      <c r="B339" s="52" t="s">
        <v>18</v>
      </c>
      <c r="C339" s="51">
        <v>50</v>
      </c>
      <c r="D339" s="51">
        <v>80</v>
      </c>
      <c r="E339" s="52">
        <v>1.6</v>
      </c>
      <c r="F339" s="51">
        <v>100</v>
      </c>
      <c r="G339" s="51">
        <v>5</v>
      </c>
    </row>
    <row r="340" spans="2:7" ht="15.75" customHeight="1" x14ac:dyDescent="0.25">
      <c r="B340" s="51" t="s">
        <v>36</v>
      </c>
      <c r="C340" s="51">
        <v>47</v>
      </c>
      <c r="D340" s="51">
        <v>79</v>
      </c>
      <c r="E340" s="51">
        <v>1.68</v>
      </c>
      <c r="F340" s="51">
        <v>99</v>
      </c>
      <c r="G340" s="51">
        <v>5</v>
      </c>
    </row>
    <row r="341" spans="2:7" ht="15.75" customHeight="1" x14ac:dyDescent="0.25">
      <c r="B341" s="51" t="s">
        <v>26</v>
      </c>
      <c r="C341" s="51">
        <v>48</v>
      </c>
      <c r="D341" s="51">
        <v>78</v>
      </c>
      <c r="E341" s="51">
        <v>1.625</v>
      </c>
      <c r="F341" s="51">
        <v>98</v>
      </c>
      <c r="G341" s="51">
        <v>5</v>
      </c>
    </row>
    <row r="342" spans="2:7" ht="15.75" customHeight="1" x14ac:dyDescent="0.25">
      <c r="B342" s="51" t="s">
        <v>13</v>
      </c>
      <c r="C342" s="51">
        <v>45</v>
      </c>
      <c r="D342" s="51">
        <v>75</v>
      </c>
      <c r="E342" s="51">
        <v>1.67</v>
      </c>
      <c r="F342" s="51">
        <v>95</v>
      </c>
      <c r="G342" s="51">
        <v>5</v>
      </c>
    </row>
    <row r="344" spans="2:7" ht="15.75" customHeight="1" x14ac:dyDescent="0.25">
      <c r="B344" t="e" cm="1">
        <f t="array" ref="B344:B368">_xlfn.XLOOKUP(G312:G336,B312:H336,B312:H336)</f>
        <v>#VALUE!</v>
      </c>
    </row>
    <row r="345" spans="2:7" ht="15.75" customHeight="1" x14ac:dyDescent="0.25">
      <c r="B345" t="e">
        <v>#VALUE!</v>
      </c>
      <c r="C345" cm="1">
        <f t="array" ref="C345:C348">_xlfn.XLOOKUP(F339:F342,G312:G336,B312:H336)</f>
        <v>107</v>
      </c>
      <c r="D345" t="str" cm="1">
        <f t="array" ref="D345:D348">_xlfn.XLOOKUP(F339:F342,G312:G336,C312:H336)</f>
        <v>Rahul</v>
      </c>
    </row>
    <row r="346" spans="2:7" ht="15.75" customHeight="1" x14ac:dyDescent="0.25">
      <c r="B346" t="e">
        <v>#VALUE!</v>
      </c>
      <c r="C346">
        <v>125</v>
      </c>
      <c r="D346" t="str">
        <v>Tanya</v>
      </c>
    </row>
    <row r="347" spans="2:7" ht="15.75" customHeight="1" x14ac:dyDescent="0.25">
      <c r="B347" t="e">
        <v>#VALUE!</v>
      </c>
      <c r="C347">
        <v>115</v>
      </c>
      <c r="D347" t="str">
        <v>Rakesh</v>
      </c>
    </row>
    <row r="348" spans="2:7" ht="15.75" customHeight="1" x14ac:dyDescent="0.25">
      <c r="B348" t="e">
        <v>#VALUE!</v>
      </c>
      <c r="C348">
        <v>104</v>
      </c>
      <c r="D348" t="str">
        <v>Riya</v>
      </c>
    </row>
    <row r="349" spans="2:7" ht="15.75" customHeight="1" x14ac:dyDescent="0.25">
      <c r="B349" t="e">
        <v>#VALUE!</v>
      </c>
    </row>
    <row r="350" spans="2:7" ht="15.75" customHeight="1" x14ac:dyDescent="0.25">
      <c r="B350" t="e">
        <v>#VALUE!</v>
      </c>
    </row>
    <row r="351" spans="2:7" ht="15.75" customHeight="1" x14ac:dyDescent="0.25">
      <c r="B351" t="e">
        <v>#VALUE!</v>
      </c>
    </row>
    <row r="352" spans="2:7" ht="15.75" customHeight="1" x14ac:dyDescent="0.25">
      <c r="B352" t="e">
        <v>#VALUE!</v>
      </c>
    </row>
    <row r="353" spans="2:2" ht="15.75" customHeight="1" x14ac:dyDescent="0.25">
      <c r="B353" t="e">
        <v>#VALUE!</v>
      </c>
    </row>
    <row r="354" spans="2:2" ht="15.75" customHeight="1" x14ac:dyDescent="0.25">
      <c r="B354" t="e">
        <v>#VALUE!</v>
      </c>
    </row>
    <row r="355" spans="2:2" ht="15.75" customHeight="1" x14ac:dyDescent="0.25">
      <c r="B355" t="e">
        <v>#VALUE!</v>
      </c>
    </row>
    <row r="356" spans="2:2" ht="15.75" customHeight="1" x14ac:dyDescent="0.25">
      <c r="B356" t="e">
        <v>#VALUE!</v>
      </c>
    </row>
    <row r="357" spans="2:2" ht="15.75" customHeight="1" x14ac:dyDescent="0.25">
      <c r="B357" t="e">
        <v>#VALUE!</v>
      </c>
    </row>
    <row r="358" spans="2:2" ht="15.75" customHeight="1" x14ac:dyDescent="0.25">
      <c r="B358" t="e">
        <v>#VALUE!</v>
      </c>
    </row>
    <row r="359" spans="2:2" ht="15.75" customHeight="1" x14ac:dyDescent="0.25">
      <c r="B359" t="e">
        <v>#VALUE!</v>
      </c>
    </row>
    <row r="360" spans="2:2" ht="15.75" customHeight="1" x14ac:dyDescent="0.25">
      <c r="B360" t="e">
        <v>#VALUE!</v>
      </c>
    </row>
    <row r="361" spans="2:2" ht="15.75" customHeight="1" x14ac:dyDescent="0.25">
      <c r="B361" t="e">
        <v>#VALUE!</v>
      </c>
    </row>
    <row r="362" spans="2:2" ht="15.75" customHeight="1" x14ac:dyDescent="0.25">
      <c r="B362" t="e">
        <v>#VALUE!</v>
      </c>
    </row>
    <row r="363" spans="2:2" ht="15.75" customHeight="1" x14ac:dyDescent="0.25">
      <c r="B363" t="e">
        <v>#VALUE!</v>
      </c>
    </row>
    <row r="364" spans="2:2" ht="15.75" customHeight="1" x14ac:dyDescent="0.25">
      <c r="B364" t="e">
        <v>#VALUE!</v>
      </c>
    </row>
    <row r="365" spans="2:2" ht="15.75" customHeight="1" x14ac:dyDescent="0.25">
      <c r="B365" t="e">
        <v>#VALUE!</v>
      </c>
    </row>
    <row r="366" spans="2:2" ht="15.75" customHeight="1" x14ac:dyDescent="0.25">
      <c r="B366" t="e">
        <v>#VALUE!</v>
      </c>
    </row>
    <row r="367" spans="2:2" ht="15.75" customHeight="1" x14ac:dyDescent="0.25">
      <c r="B367" t="e">
        <v>#VALUE!</v>
      </c>
    </row>
    <row r="368" spans="2:2" ht="15.75" customHeight="1" x14ac:dyDescent="0.25">
      <c r="B368" t="e">
        <v>#VALUE!</v>
      </c>
    </row>
  </sheetData>
  <sortState xmlns:xlrd2="http://schemas.microsoft.com/office/spreadsheetml/2017/richdata2" ref="A2:G26">
    <sortCondition descending="1" ref="F2:F26"/>
  </sortState>
  <mergeCells count="4">
    <mergeCell ref="A28:G28"/>
    <mergeCell ref="B61:J61"/>
    <mergeCell ref="B165:F165"/>
    <mergeCell ref="B195:F195"/>
  </mergeCells>
  <phoneticPr fontId="11" type="noConversion"/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 Kumar</cp:lastModifiedBy>
  <cp:lastPrinted>2025-05-27T10:59:16Z</cp:lastPrinted>
  <dcterms:modified xsi:type="dcterms:W3CDTF">2025-05-27T10:59:21Z</dcterms:modified>
</cp:coreProperties>
</file>