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pp-ts\c$\Users\adm_har3005\Documents\sources\git\AdTidy\documentation\"/>
    </mc:Choice>
  </mc:AlternateContent>
  <xr:revisionPtr revIDLastSave="0" documentId="13_ncr:1_{2CE6094A-8C21-472D-862E-71D0E1DB10CA}" xr6:coauthVersionLast="47" xr6:coauthVersionMax="47" xr10:uidLastSave="{00000000-0000-0000-0000-000000000000}"/>
  <bookViews>
    <workbookView xWindow="-38510" yWindow="-110" windowWidth="38620" windowHeight="21100" xr2:uid="{3511F786-3003-4B1E-9A0A-339533652B0E}"/>
  </bookViews>
  <sheets>
    <sheet name="ADTidy_Inventory_OU" sheetId="25" r:id="rId1"/>
    <sheet name="ADTidy_Inventory_Users" sheetId="24" r:id="rId2"/>
    <sheet name="ITTOOL_adtidy_summaries" sheetId="21" r:id="rId3"/>
    <sheet name="json_filters_definition" sheetId="22" r:id="rId4"/>
    <sheet name="json_action_definition" sheetId="23" r:id="rId5"/>
    <sheet name="API URI" sheetId="1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60" i="25" l="1"/>
  <c r="AF60" i="25"/>
  <c r="AO59" i="25"/>
  <c r="AP59" i="25" s="1"/>
  <c r="AQ59" i="25" s="1"/>
  <c r="AK59" i="25"/>
  <c r="AJ59" i="25"/>
  <c r="AI59" i="25"/>
  <c r="AM59" i="25" s="1" a="1"/>
  <c r="AM59" i="25" s="1"/>
  <c r="AH59" i="25"/>
  <c r="AG59" i="25"/>
  <c r="AD59" i="25"/>
  <c r="AC59" i="25"/>
  <c r="AB59" i="25"/>
  <c r="AA59" i="25"/>
  <c r="V59" i="25"/>
  <c r="U59" i="25"/>
  <c r="T59" i="25"/>
  <c r="S59" i="25"/>
  <c r="O59" i="25"/>
  <c r="R59" i="25" s="1"/>
  <c r="N59" i="25"/>
  <c r="Q59" i="25" s="1"/>
  <c r="A59" i="25"/>
  <c r="P59" i="25" s="1"/>
  <c r="AK58" i="25"/>
  <c r="AJ58" i="25"/>
  <c r="AI58" i="25"/>
  <c r="AH58" i="25"/>
  <c r="AG58" i="25"/>
  <c r="AD58" i="25"/>
  <c r="AC58" i="25"/>
  <c r="AB58" i="25"/>
  <c r="AA58" i="25"/>
  <c r="V58" i="25"/>
  <c r="T58" i="25"/>
  <c r="S58" i="25"/>
  <c r="R58" i="25"/>
  <c r="O58" i="25"/>
  <c r="N58" i="25"/>
  <c r="Q58" i="25" s="1"/>
  <c r="A58" i="25"/>
  <c r="Z58" i="25" s="1"/>
  <c r="AK57" i="25"/>
  <c r="AJ57" i="25"/>
  <c r="AI57" i="25"/>
  <c r="AL57" i="25" s="1" a="1"/>
  <c r="AL57" i="25" s="1"/>
  <c r="AH57" i="25"/>
  <c r="AD57" i="25"/>
  <c r="AC57" i="25"/>
  <c r="AB57" i="25"/>
  <c r="AA57" i="25"/>
  <c r="V57" i="25"/>
  <c r="T57" i="25"/>
  <c r="S57" i="25"/>
  <c r="O57" i="25"/>
  <c r="R57" i="25" s="1"/>
  <c r="N57" i="25"/>
  <c r="Q57" i="25" s="1"/>
  <c r="A57" i="25"/>
  <c r="AG57" i="25" s="1"/>
  <c r="AK56" i="25"/>
  <c r="AJ56" i="25"/>
  <c r="AI56" i="25"/>
  <c r="AH56" i="25"/>
  <c r="AD56" i="25"/>
  <c r="AC56" i="25"/>
  <c r="AB56" i="25"/>
  <c r="AA56" i="25"/>
  <c r="V56" i="25"/>
  <c r="T56" i="25"/>
  <c r="S56" i="25"/>
  <c r="O56" i="25"/>
  <c r="R56" i="25" s="1"/>
  <c r="N56" i="25"/>
  <c r="Q56" i="25" s="1"/>
  <c r="A56" i="25"/>
  <c r="Z56" i="25" s="1"/>
  <c r="AE56" i="25" s="1"/>
  <c r="AK55" i="25"/>
  <c r="AJ55" i="25"/>
  <c r="AI55" i="25"/>
  <c r="AH55" i="25"/>
  <c r="AD55" i="25"/>
  <c r="AC55" i="25"/>
  <c r="AB55" i="25"/>
  <c r="AA55" i="25"/>
  <c r="V55" i="25"/>
  <c r="T55" i="25"/>
  <c r="S55" i="25"/>
  <c r="O55" i="25"/>
  <c r="R55" i="25" s="1"/>
  <c r="N55" i="25"/>
  <c r="Q55" i="25" s="1"/>
  <c r="A55" i="25"/>
  <c r="AG55" i="25" s="1"/>
  <c r="AK54" i="25"/>
  <c r="AJ54" i="25"/>
  <c r="AI54" i="25"/>
  <c r="AH54" i="25"/>
  <c r="AD54" i="25"/>
  <c r="AC54" i="25"/>
  <c r="AB54" i="25"/>
  <c r="AA54" i="25"/>
  <c r="V54" i="25"/>
  <c r="T54" i="25"/>
  <c r="S54" i="25"/>
  <c r="O54" i="25"/>
  <c r="R54" i="25" s="1"/>
  <c r="N54" i="25"/>
  <c r="Q54" i="25" s="1"/>
  <c r="A54" i="25"/>
  <c r="AG54" i="25" s="1"/>
  <c r="AK53" i="25"/>
  <c r="AJ53" i="25"/>
  <c r="AI53" i="25"/>
  <c r="AH53" i="25"/>
  <c r="AD53" i="25"/>
  <c r="AC53" i="25"/>
  <c r="AB53" i="25"/>
  <c r="AA53" i="25"/>
  <c r="V53" i="25"/>
  <c r="T53" i="25"/>
  <c r="S53" i="25"/>
  <c r="O53" i="25"/>
  <c r="R53" i="25" s="1"/>
  <c r="N53" i="25"/>
  <c r="Q53" i="25" s="1"/>
  <c r="A53" i="25"/>
  <c r="P53" i="25" s="1"/>
  <c r="AK52" i="25"/>
  <c r="AJ52" i="25"/>
  <c r="AI52" i="25"/>
  <c r="AM52" i="25" s="1" a="1"/>
  <c r="AM52" i="25" s="1"/>
  <c r="AH52" i="25"/>
  <c r="AD52" i="25"/>
  <c r="AC52" i="25"/>
  <c r="AB52" i="25"/>
  <c r="AA52" i="25"/>
  <c r="V52" i="25"/>
  <c r="T52" i="25"/>
  <c r="S52" i="25"/>
  <c r="O52" i="25"/>
  <c r="R52" i="25" s="1"/>
  <c r="N52" i="25"/>
  <c r="Q52" i="25" s="1"/>
  <c r="A52" i="25"/>
  <c r="P52" i="25" s="1"/>
  <c r="AK51" i="25"/>
  <c r="AJ51" i="25"/>
  <c r="AI51" i="25"/>
  <c r="AH51" i="25"/>
  <c r="AD51" i="25"/>
  <c r="AC51" i="25"/>
  <c r="AB51" i="25"/>
  <c r="AA51" i="25"/>
  <c r="V51" i="25"/>
  <c r="T51" i="25"/>
  <c r="S51" i="25"/>
  <c r="O51" i="25"/>
  <c r="R51" i="25" s="1"/>
  <c r="N51" i="25"/>
  <c r="Q51" i="25" s="1"/>
  <c r="A51" i="25"/>
  <c r="P51" i="25" s="1"/>
  <c r="AK50" i="25"/>
  <c r="AJ50" i="25"/>
  <c r="AI50" i="25"/>
  <c r="AH50" i="25"/>
  <c r="AD50" i="25"/>
  <c r="AC50" i="25"/>
  <c r="AB50" i="25"/>
  <c r="AA50" i="25"/>
  <c r="V50" i="25"/>
  <c r="T50" i="25"/>
  <c r="S50" i="25"/>
  <c r="O50" i="25"/>
  <c r="R50" i="25" s="1"/>
  <c r="N50" i="25"/>
  <c r="Q50" i="25" s="1"/>
  <c r="A50" i="25"/>
  <c r="AG50" i="25" s="1"/>
  <c r="AK49" i="25"/>
  <c r="AJ49" i="25"/>
  <c r="AI49" i="25"/>
  <c r="AH49" i="25"/>
  <c r="AD49" i="25"/>
  <c r="AC49" i="25"/>
  <c r="AB49" i="25"/>
  <c r="AA49" i="25"/>
  <c r="V49" i="25"/>
  <c r="T49" i="25"/>
  <c r="S49" i="25"/>
  <c r="O49" i="25"/>
  <c r="R49" i="25" s="1"/>
  <c r="N49" i="25"/>
  <c r="Q49" i="25" s="1"/>
  <c r="A49" i="25"/>
  <c r="P49" i="25" s="1"/>
  <c r="AK48" i="25"/>
  <c r="AJ48" i="25"/>
  <c r="AL48" i="25" s="1" a="1"/>
  <c r="AL48" i="25" s="1"/>
  <c r="AI48" i="25"/>
  <c r="AH48" i="25"/>
  <c r="AD48" i="25"/>
  <c r="AC48" i="25"/>
  <c r="AB48" i="25"/>
  <c r="AA48" i="25"/>
  <c r="V48" i="25"/>
  <c r="T48" i="25"/>
  <c r="S48" i="25"/>
  <c r="O48" i="25"/>
  <c r="R48" i="25" s="1"/>
  <c r="N48" i="25"/>
  <c r="Q48" i="25" s="1"/>
  <c r="A48" i="25"/>
  <c r="Z48" i="25" s="1"/>
  <c r="AE48" i="25" s="1"/>
  <c r="AK47" i="25"/>
  <c r="AJ47" i="25"/>
  <c r="AI47" i="25"/>
  <c r="AH47" i="25"/>
  <c r="AD47" i="25"/>
  <c r="AC47" i="25"/>
  <c r="AB47" i="25"/>
  <c r="AA47" i="25"/>
  <c r="V47" i="25"/>
  <c r="T47" i="25"/>
  <c r="S47" i="25"/>
  <c r="O47" i="25"/>
  <c r="R47" i="25" s="1"/>
  <c r="N47" i="25"/>
  <c r="Q47" i="25" s="1"/>
  <c r="A47" i="25"/>
  <c r="Z47" i="25" s="1"/>
  <c r="AK46" i="25"/>
  <c r="AJ46" i="25"/>
  <c r="AI46" i="25"/>
  <c r="AH46" i="25"/>
  <c r="AD46" i="25"/>
  <c r="AC46" i="25"/>
  <c r="AB46" i="25"/>
  <c r="AA46" i="25"/>
  <c r="V46" i="25"/>
  <c r="T46" i="25"/>
  <c r="S46" i="25"/>
  <c r="O46" i="25"/>
  <c r="R46" i="25" s="1"/>
  <c r="N46" i="25"/>
  <c r="Q46" i="25" s="1"/>
  <c r="A46" i="25"/>
  <c r="Z46" i="25" s="1"/>
  <c r="AE46" i="25" s="1"/>
  <c r="AK45" i="25"/>
  <c r="AJ45" i="25"/>
  <c r="AI45" i="25"/>
  <c r="AH45" i="25"/>
  <c r="AD45" i="25"/>
  <c r="AC45" i="25"/>
  <c r="AB45" i="25"/>
  <c r="AA45" i="25"/>
  <c r="V45" i="25"/>
  <c r="T45" i="25"/>
  <c r="S45" i="25"/>
  <c r="O45" i="25"/>
  <c r="R45" i="25" s="1"/>
  <c r="N45" i="25"/>
  <c r="Q45" i="25" s="1"/>
  <c r="A45" i="25"/>
  <c r="Z45" i="25" s="1"/>
  <c r="AK44" i="25"/>
  <c r="AJ44" i="25"/>
  <c r="AI44" i="25"/>
  <c r="AH44" i="25"/>
  <c r="AD44" i="25"/>
  <c r="AC44" i="25"/>
  <c r="AB44" i="25"/>
  <c r="AA44" i="25"/>
  <c r="V44" i="25"/>
  <c r="T44" i="25"/>
  <c r="S44" i="25"/>
  <c r="O44" i="25"/>
  <c r="R44" i="25" s="1"/>
  <c r="N44" i="25"/>
  <c r="Q44" i="25" s="1"/>
  <c r="A44" i="25"/>
  <c r="P44" i="25" s="1"/>
  <c r="AK43" i="25"/>
  <c r="AJ43" i="25"/>
  <c r="AI43" i="25"/>
  <c r="AH43" i="25"/>
  <c r="AD43" i="25"/>
  <c r="AC43" i="25"/>
  <c r="AB43" i="25"/>
  <c r="AA43" i="25"/>
  <c r="V43" i="25"/>
  <c r="T43" i="25"/>
  <c r="S43" i="25"/>
  <c r="O43" i="25"/>
  <c r="R43" i="25" s="1"/>
  <c r="N43" i="25"/>
  <c r="Q43" i="25" s="1"/>
  <c r="A43" i="25"/>
  <c r="P43" i="25" s="1"/>
  <c r="AK42" i="25"/>
  <c r="AJ42" i="25"/>
  <c r="AI42" i="25"/>
  <c r="AH42" i="25"/>
  <c r="AD42" i="25"/>
  <c r="AC42" i="25"/>
  <c r="AB42" i="25"/>
  <c r="AA42" i="25"/>
  <c r="V42" i="25"/>
  <c r="T42" i="25"/>
  <c r="S42" i="25"/>
  <c r="O42" i="25"/>
  <c r="R42" i="25" s="1"/>
  <c r="N42" i="25"/>
  <c r="Q42" i="25" s="1"/>
  <c r="A42" i="25"/>
  <c r="Z42" i="25" s="1"/>
  <c r="AE42" i="25" s="1"/>
  <c r="AK41" i="25"/>
  <c r="AJ41" i="25"/>
  <c r="AI41" i="25"/>
  <c r="AH41" i="25"/>
  <c r="AD41" i="25"/>
  <c r="AC41" i="25"/>
  <c r="AB41" i="25"/>
  <c r="AA41" i="25"/>
  <c r="V41" i="25"/>
  <c r="T41" i="25"/>
  <c r="S41" i="25"/>
  <c r="O41" i="25"/>
  <c r="R41" i="25" s="1"/>
  <c r="N41" i="25"/>
  <c r="Q41" i="25" s="1"/>
  <c r="A41" i="25"/>
  <c r="AG41" i="25" s="1"/>
  <c r="AK40" i="25"/>
  <c r="AJ40" i="25"/>
  <c r="AI40" i="25"/>
  <c r="AM40" i="25" s="1" a="1"/>
  <c r="AM40" i="25" s="1"/>
  <c r="AH40" i="25"/>
  <c r="AD40" i="25"/>
  <c r="AC40" i="25"/>
  <c r="AB40" i="25"/>
  <c r="AA40" i="25"/>
  <c r="V40" i="25"/>
  <c r="T40" i="25"/>
  <c r="S40" i="25"/>
  <c r="O40" i="25"/>
  <c r="R40" i="25" s="1"/>
  <c r="N40" i="25"/>
  <c r="Q40" i="25" s="1"/>
  <c r="A40" i="25"/>
  <c r="P40" i="25" s="1"/>
  <c r="AK39" i="25"/>
  <c r="AJ39" i="25"/>
  <c r="AI39" i="25"/>
  <c r="AH39" i="25"/>
  <c r="AD39" i="25"/>
  <c r="AC39" i="25"/>
  <c r="AB39" i="25"/>
  <c r="AA39" i="25"/>
  <c r="V39" i="25"/>
  <c r="T39" i="25"/>
  <c r="S39" i="25"/>
  <c r="O39" i="25"/>
  <c r="R39" i="25" s="1"/>
  <c r="N39" i="25"/>
  <c r="Q39" i="25" s="1"/>
  <c r="A39" i="25"/>
  <c r="AG39" i="25" s="1"/>
  <c r="AK38" i="25"/>
  <c r="AJ38" i="25"/>
  <c r="AI38" i="25"/>
  <c r="AH38" i="25"/>
  <c r="AD38" i="25"/>
  <c r="AC38" i="25"/>
  <c r="AB38" i="25"/>
  <c r="AA38" i="25"/>
  <c r="V38" i="25"/>
  <c r="T38" i="25"/>
  <c r="S38" i="25"/>
  <c r="O38" i="25"/>
  <c r="R38" i="25" s="1"/>
  <c r="N38" i="25"/>
  <c r="Q38" i="25" s="1"/>
  <c r="A38" i="25"/>
  <c r="AG38" i="25" s="1"/>
  <c r="AK37" i="25"/>
  <c r="AJ37" i="25"/>
  <c r="AI37" i="25"/>
  <c r="AH37" i="25"/>
  <c r="AD37" i="25"/>
  <c r="AC37" i="25"/>
  <c r="AB37" i="25"/>
  <c r="AA37" i="25"/>
  <c r="V37" i="25"/>
  <c r="T37" i="25"/>
  <c r="S37" i="25"/>
  <c r="O37" i="25"/>
  <c r="R37" i="25" s="1"/>
  <c r="N37" i="25"/>
  <c r="Q37" i="25" s="1"/>
  <c r="A37" i="25"/>
  <c r="P37" i="25" s="1"/>
  <c r="AK36" i="25"/>
  <c r="AJ36" i="25"/>
  <c r="AI36" i="25"/>
  <c r="AH36" i="25"/>
  <c r="AD36" i="25"/>
  <c r="AC36" i="25"/>
  <c r="AB36" i="25"/>
  <c r="AA36" i="25"/>
  <c r="V36" i="25"/>
  <c r="T36" i="25"/>
  <c r="S36" i="25"/>
  <c r="O36" i="25"/>
  <c r="R36" i="25" s="1"/>
  <c r="N36" i="25"/>
  <c r="Q36" i="25" s="1"/>
  <c r="A36" i="25"/>
  <c r="AG36" i="25" s="1"/>
  <c r="AK35" i="25"/>
  <c r="AJ35" i="25"/>
  <c r="AI35" i="25"/>
  <c r="AH35" i="25"/>
  <c r="AD35" i="25"/>
  <c r="AC35" i="25"/>
  <c r="AB35" i="25"/>
  <c r="AA35" i="25"/>
  <c r="V35" i="25"/>
  <c r="T35" i="25"/>
  <c r="S35" i="25"/>
  <c r="O35" i="25"/>
  <c r="R35" i="25" s="1"/>
  <c r="N35" i="25"/>
  <c r="Q35" i="25" s="1"/>
  <c r="A35" i="25"/>
  <c r="P35" i="25" s="1"/>
  <c r="AK34" i="25"/>
  <c r="AJ34" i="25"/>
  <c r="AI34" i="25"/>
  <c r="AL34" i="25" s="1" a="1"/>
  <c r="AL34" i="25" s="1"/>
  <c r="AH34" i="25"/>
  <c r="AD34" i="25"/>
  <c r="AC34" i="25"/>
  <c r="AB34" i="25"/>
  <c r="AA34" i="25"/>
  <c r="V34" i="25"/>
  <c r="T34" i="25"/>
  <c r="S34" i="25"/>
  <c r="O34" i="25"/>
  <c r="R34" i="25" s="1"/>
  <c r="N34" i="25"/>
  <c r="Q34" i="25" s="1"/>
  <c r="A34" i="25"/>
  <c r="AG34" i="25" s="1"/>
  <c r="AK33" i="25"/>
  <c r="AJ33" i="25"/>
  <c r="AI33" i="25"/>
  <c r="AH33" i="25"/>
  <c r="AD33" i="25"/>
  <c r="AC33" i="25"/>
  <c r="AB33" i="25"/>
  <c r="AA33" i="25"/>
  <c r="V33" i="25"/>
  <c r="T33" i="25"/>
  <c r="S33" i="25"/>
  <c r="O33" i="25"/>
  <c r="R33" i="25" s="1"/>
  <c r="N33" i="25"/>
  <c r="Q33" i="25" s="1"/>
  <c r="A33" i="25"/>
  <c r="P33" i="25" s="1"/>
  <c r="AK32" i="25"/>
  <c r="AJ32" i="25"/>
  <c r="AI32" i="25"/>
  <c r="AH32" i="25"/>
  <c r="AD32" i="25"/>
  <c r="AC32" i="25"/>
  <c r="AB32" i="25"/>
  <c r="AA32" i="25"/>
  <c r="V32" i="25"/>
  <c r="T32" i="25"/>
  <c r="S32" i="25"/>
  <c r="O32" i="25"/>
  <c r="R32" i="25" s="1"/>
  <c r="N32" i="25"/>
  <c r="Q32" i="25" s="1"/>
  <c r="A32" i="25"/>
  <c r="AG32" i="25" s="1"/>
  <c r="AK31" i="25"/>
  <c r="AJ31" i="25"/>
  <c r="AI31" i="25"/>
  <c r="AH31" i="25"/>
  <c r="AD31" i="25"/>
  <c r="AC31" i="25"/>
  <c r="AB31" i="25"/>
  <c r="AA31" i="25"/>
  <c r="V31" i="25"/>
  <c r="T31" i="25"/>
  <c r="S31" i="25"/>
  <c r="O31" i="25"/>
  <c r="R31" i="25" s="1"/>
  <c r="N31" i="25"/>
  <c r="Q31" i="25" s="1"/>
  <c r="A31" i="25"/>
  <c r="Z31" i="25" s="1"/>
  <c r="AE31" i="25" s="1"/>
  <c r="AK30" i="25"/>
  <c r="AJ30" i="25"/>
  <c r="AI30" i="25"/>
  <c r="AM30" i="25" s="1" a="1"/>
  <c r="AM30" i="25" s="1"/>
  <c r="AH30" i="25"/>
  <c r="AD30" i="25"/>
  <c r="AC30" i="25"/>
  <c r="AB30" i="25"/>
  <c r="AA30" i="25"/>
  <c r="V30" i="25"/>
  <c r="T30" i="25"/>
  <c r="S30" i="25"/>
  <c r="O30" i="25"/>
  <c r="R30" i="25" s="1"/>
  <c r="N30" i="25"/>
  <c r="Q30" i="25" s="1"/>
  <c r="A30" i="25"/>
  <c r="P30" i="25" s="1"/>
  <c r="AK29" i="25"/>
  <c r="AJ29" i="25"/>
  <c r="AI29" i="25"/>
  <c r="AH29" i="25"/>
  <c r="AD29" i="25"/>
  <c r="AC29" i="25"/>
  <c r="AB29" i="25"/>
  <c r="AA29" i="25"/>
  <c r="V29" i="25"/>
  <c r="T29" i="25"/>
  <c r="S29" i="25"/>
  <c r="O29" i="25"/>
  <c r="R29" i="25" s="1"/>
  <c r="N29" i="25"/>
  <c r="Q29" i="25" s="1"/>
  <c r="A29" i="25"/>
  <c r="Z29" i="25" s="1"/>
  <c r="AK28" i="25"/>
  <c r="AJ28" i="25"/>
  <c r="AI28" i="25"/>
  <c r="AH28" i="25"/>
  <c r="AD28" i="25"/>
  <c r="AC28" i="25"/>
  <c r="AB28" i="25"/>
  <c r="AA28" i="25"/>
  <c r="V28" i="25"/>
  <c r="T28" i="25"/>
  <c r="S28" i="25"/>
  <c r="O28" i="25"/>
  <c r="R28" i="25" s="1"/>
  <c r="N28" i="25"/>
  <c r="Q28" i="25" s="1"/>
  <c r="A28" i="25"/>
  <c r="P28" i="25" s="1"/>
  <c r="AK27" i="25"/>
  <c r="AJ27" i="25"/>
  <c r="AI27" i="25"/>
  <c r="AM27" i="25" s="1" a="1"/>
  <c r="AM27" i="25" s="1"/>
  <c r="AH27" i="25"/>
  <c r="AD27" i="25"/>
  <c r="AC27" i="25"/>
  <c r="AB27" i="25"/>
  <c r="AA27" i="25"/>
  <c r="V27" i="25"/>
  <c r="T27" i="25"/>
  <c r="S27" i="25"/>
  <c r="O27" i="25"/>
  <c r="R27" i="25" s="1"/>
  <c r="N27" i="25"/>
  <c r="Q27" i="25" s="1"/>
  <c r="A27" i="25"/>
  <c r="P27" i="25" s="1"/>
  <c r="AK26" i="25"/>
  <c r="AJ26" i="25"/>
  <c r="AI26" i="25"/>
  <c r="AH26" i="25"/>
  <c r="AD26" i="25"/>
  <c r="AC26" i="25"/>
  <c r="AB26" i="25"/>
  <c r="AA26" i="25"/>
  <c r="V26" i="25"/>
  <c r="T26" i="25"/>
  <c r="S26" i="25"/>
  <c r="O26" i="25"/>
  <c r="R26" i="25" s="1"/>
  <c r="N26" i="25"/>
  <c r="Q26" i="25" s="1"/>
  <c r="A26" i="25"/>
  <c r="Z26" i="25" s="1"/>
  <c r="AE26" i="25" s="1"/>
  <c r="AK25" i="25"/>
  <c r="AJ25" i="25"/>
  <c r="AI25" i="25"/>
  <c r="AH25" i="25"/>
  <c r="AD25" i="25"/>
  <c r="AC25" i="25"/>
  <c r="AB25" i="25"/>
  <c r="AA25" i="25"/>
  <c r="V25" i="25"/>
  <c r="T25" i="25"/>
  <c r="S25" i="25"/>
  <c r="O25" i="25"/>
  <c r="R25" i="25" s="1"/>
  <c r="N25" i="25"/>
  <c r="Q25" i="25" s="1"/>
  <c r="A25" i="25"/>
  <c r="AG25" i="25" s="1"/>
  <c r="AK24" i="25"/>
  <c r="AJ24" i="25"/>
  <c r="AI24" i="25"/>
  <c r="AL24" i="25" s="1" a="1"/>
  <c r="AL24" i="25" s="1"/>
  <c r="AH24" i="25"/>
  <c r="AD24" i="25"/>
  <c r="AC24" i="25"/>
  <c r="AB24" i="25"/>
  <c r="AA24" i="25"/>
  <c r="V24" i="25"/>
  <c r="T24" i="25"/>
  <c r="S24" i="25"/>
  <c r="O24" i="25"/>
  <c r="R24" i="25" s="1"/>
  <c r="N24" i="25"/>
  <c r="Q24" i="25" s="1"/>
  <c r="A24" i="25"/>
  <c r="P24" i="25" s="1"/>
  <c r="AK23" i="25"/>
  <c r="AJ23" i="25"/>
  <c r="AI23" i="25"/>
  <c r="AH23" i="25"/>
  <c r="AD23" i="25"/>
  <c r="AC23" i="25"/>
  <c r="AB23" i="25"/>
  <c r="AA23" i="25"/>
  <c r="V23" i="25"/>
  <c r="T23" i="25"/>
  <c r="S23" i="25"/>
  <c r="O23" i="25"/>
  <c r="R23" i="25" s="1"/>
  <c r="N23" i="25"/>
  <c r="Q23" i="25" s="1"/>
  <c r="A23" i="25"/>
  <c r="AG23" i="25" s="1"/>
  <c r="AK22" i="25"/>
  <c r="AJ22" i="25"/>
  <c r="AI22" i="25"/>
  <c r="AH22" i="25"/>
  <c r="AD22" i="25"/>
  <c r="AC22" i="25"/>
  <c r="AB22" i="25"/>
  <c r="AA22" i="25"/>
  <c r="V22" i="25"/>
  <c r="T22" i="25"/>
  <c r="S22" i="25"/>
  <c r="O22" i="25"/>
  <c r="R22" i="25" s="1"/>
  <c r="N22" i="25"/>
  <c r="Q22" i="25" s="1"/>
  <c r="A22" i="25"/>
  <c r="AG22" i="25" s="1"/>
  <c r="AK21" i="25"/>
  <c r="AJ21" i="25"/>
  <c r="AI21" i="25"/>
  <c r="AL21" i="25" s="1" a="1"/>
  <c r="AL21" i="25" s="1"/>
  <c r="AH21" i="25"/>
  <c r="AD21" i="25"/>
  <c r="AC21" i="25"/>
  <c r="AB21" i="25"/>
  <c r="AA21" i="25"/>
  <c r="V21" i="25"/>
  <c r="T21" i="25"/>
  <c r="S21" i="25"/>
  <c r="O21" i="25"/>
  <c r="R21" i="25" s="1"/>
  <c r="N21" i="25"/>
  <c r="Q21" i="25" s="1"/>
  <c r="A21" i="25"/>
  <c r="P21" i="25" s="1"/>
  <c r="AK20" i="25"/>
  <c r="AJ20" i="25"/>
  <c r="AI20" i="25"/>
  <c r="AM20" i="25" s="1" a="1"/>
  <c r="AM20" i="25" s="1"/>
  <c r="AH20" i="25"/>
  <c r="AG20" i="25"/>
  <c r="AD20" i="25"/>
  <c r="AC20" i="25"/>
  <c r="AB20" i="25"/>
  <c r="AA20" i="25"/>
  <c r="V20" i="25"/>
  <c r="T20" i="25"/>
  <c r="S20" i="25"/>
  <c r="O20" i="25"/>
  <c r="R20" i="25" s="1"/>
  <c r="N20" i="25"/>
  <c r="Q20" i="25" s="1"/>
  <c r="A20" i="25"/>
  <c r="Z20" i="25" s="1"/>
  <c r="AE20" i="25" s="1"/>
  <c r="AK19" i="25"/>
  <c r="AJ19" i="25"/>
  <c r="AI19" i="25"/>
  <c r="AM19" i="25" s="1" a="1"/>
  <c r="AM19" i="25" s="1"/>
  <c r="AH19" i="25"/>
  <c r="AD19" i="25"/>
  <c r="AC19" i="25"/>
  <c r="AB19" i="25"/>
  <c r="AA19" i="25"/>
  <c r="V19" i="25"/>
  <c r="T19" i="25"/>
  <c r="S19" i="25"/>
  <c r="O19" i="25"/>
  <c r="R19" i="25" s="1"/>
  <c r="N19" i="25"/>
  <c r="Q19" i="25" s="1"/>
  <c r="A19" i="25"/>
  <c r="P19" i="25" s="1"/>
  <c r="AK18" i="25"/>
  <c r="AJ18" i="25"/>
  <c r="AI18" i="25"/>
  <c r="AL18" i="25" s="1" a="1"/>
  <c r="AL18" i="25" s="1"/>
  <c r="AH18" i="25"/>
  <c r="AD18" i="25"/>
  <c r="AC18" i="25"/>
  <c r="AB18" i="25"/>
  <c r="AA18" i="25"/>
  <c r="V18" i="25"/>
  <c r="T18" i="25"/>
  <c r="S18" i="25"/>
  <c r="O18" i="25"/>
  <c r="R18" i="25" s="1"/>
  <c r="N18" i="25"/>
  <c r="Q18" i="25" s="1"/>
  <c r="A18" i="25"/>
  <c r="AG18" i="25" s="1"/>
  <c r="AK17" i="25"/>
  <c r="AJ17" i="25"/>
  <c r="AI17" i="25"/>
  <c r="AL17" i="25" s="1" a="1"/>
  <c r="AL17" i="25" s="1"/>
  <c r="AH17" i="25"/>
  <c r="AD17" i="25"/>
  <c r="AC17" i="25"/>
  <c r="AB17" i="25"/>
  <c r="AA17" i="25"/>
  <c r="V17" i="25"/>
  <c r="T17" i="25"/>
  <c r="S17" i="25"/>
  <c r="O17" i="25"/>
  <c r="R17" i="25" s="1"/>
  <c r="N17" i="25"/>
  <c r="Q17" i="25" s="1"/>
  <c r="A17" i="25"/>
  <c r="P17" i="25" s="1"/>
  <c r="AK16" i="25"/>
  <c r="AJ16" i="25"/>
  <c r="AI16" i="25"/>
  <c r="AM16" i="25" s="1" a="1"/>
  <c r="AM16" i="25" s="1"/>
  <c r="AH16" i="25"/>
  <c r="AD16" i="25"/>
  <c r="AC16" i="25"/>
  <c r="AB16" i="25"/>
  <c r="AA16" i="25"/>
  <c r="V16" i="25"/>
  <c r="T16" i="25"/>
  <c r="S16" i="25"/>
  <c r="O16" i="25"/>
  <c r="R16" i="25" s="1"/>
  <c r="N16" i="25"/>
  <c r="Q16" i="25" s="1"/>
  <c r="A16" i="25"/>
  <c r="P16" i="25" s="1"/>
  <c r="U15" i="25" s="1"/>
  <c r="AK15" i="25"/>
  <c r="AJ15" i="25"/>
  <c r="AI15" i="25"/>
  <c r="AL15" i="25" s="1" a="1"/>
  <c r="AL15" i="25" s="1"/>
  <c r="AH15" i="25"/>
  <c r="AD15" i="25"/>
  <c r="AC15" i="25"/>
  <c r="AB15" i="25"/>
  <c r="AA15" i="25"/>
  <c r="V15" i="25"/>
  <c r="T15" i="25"/>
  <c r="S15" i="25"/>
  <c r="O15" i="25"/>
  <c r="R15" i="25" s="1"/>
  <c r="N15" i="25"/>
  <c r="Q15" i="25" s="1"/>
  <c r="A15" i="25"/>
  <c r="Z15" i="25" s="1"/>
  <c r="AE15" i="25" s="1"/>
  <c r="AK14" i="25"/>
  <c r="AJ14" i="25"/>
  <c r="AI14" i="25"/>
  <c r="AH14" i="25"/>
  <c r="AD14" i="25"/>
  <c r="AC14" i="25"/>
  <c r="AB14" i="25"/>
  <c r="AA14" i="25"/>
  <c r="V14" i="25"/>
  <c r="T14" i="25"/>
  <c r="S14" i="25"/>
  <c r="O14" i="25"/>
  <c r="R14" i="25" s="1"/>
  <c r="N14" i="25"/>
  <c r="Q14" i="25" s="1"/>
  <c r="A14" i="25"/>
  <c r="P14" i="25" s="1"/>
  <c r="AK13" i="25"/>
  <c r="AJ13" i="25"/>
  <c r="AM13" i="25" s="1" a="1"/>
  <c r="AM13" i="25" s="1"/>
  <c r="AI13" i="25"/>
  <c r="AH13" i="25"/>
  <c r="AD13" i="25"/>
  <c r="AC13" i="25"/>
  <c r="AB13" i="25"/>
  <c r="AA13" i="25"/>
  <c r="V13" i="25"/>
  <c r="T13" i="25"/>
  <c r="S13" i="25"/>
  <c r="O13" i="25"/>
  <c r="R13" i="25" s="1"/>
  <c r="N13" i="25"/>
  <c r="Q13" i="25" s="1"/>
  <c r="A13" i="25"/>
  <c r="Z13" i="25" s="1"/>
  <c r="AE13" i="25" s="1"/>
  <c r="AL12" i="25" a="1"/>
  <c r="AL12" i="25" s="1"/>
  <c r="AK12" i="25"/>
  <c r="AJ12" i="25"/>
  <c r="AI12" i="25"/>
  <c r="AH12" i="25"/>
  <c r="AD12" i="25"/>
  <c r="AC12" i="25"/>
  <c r="AB12" i="25"/>
  <c r="AA12" i="25"/>
  <c r="V12" i="25"/>
  <c r="T12" i="25"/>
  <c r="S12" i="25"/>
  <c r="O12" i="25"/>
  <c r="R12" i="25" s="1"/>
  <c r="N12" i="25"/>
  <c r="Q12" i="25" s="1"/>
  <c r="A12" i="25"/>
  <c r="P12" i="25" s="1"/>
  <c r="AK11" i="25"/>
  <c r="AJ11" i="25"/>
  <c r="AI11" i="25"/>
  <c r="AM11" i="25" s="1" a="1"/>
  <c r="AM11" i="25" s="1"/>
  <c r="AH11" i="25"/>
  <c r="AD11" i="25"/>
  <c r="AC11" i="25"/>
  <c r="AB11" i="25"/>
  <c r="AA11" i="25"/>
  <c r="V11" i="25"/>
  <c r="T11" i="25"/>
  <c r="S11" i="25"/>
  <c r="O11" i="25"/>
  <c r="R11" i="25" s="1"/>
  <c r="N11" i="25"/>
  <c r="Q11" i="25" s="1"/>
  <c r="A11" i="25"/>
  <c r="P11" i="25" s="1"/>
  <c r="AK10" i="25"/>
  <c r="AJ10" i="25"/>
  <c r="AI10" i="25"/>
  <c r="AH10" i="25"/>
  <c r="AD10" i="25"/>
  <c r="AC10" i="25"/>
  <c r="AB10" i="25"/>
  <c r="AA10" i="25"/>
  <c r="V10" i="25"/>
  <c r="T10" i="25"/>
  <c r="S10" i="25"/>
  <c r="O10" i="25"/>
  <c r="R10" i="25" s="1"/>
  <c r="N10" i="25"/>
  <c r="Q10" i="25" s="1"/>
  <c r="A10" i="25"/>
  <c r="Z10" i="25" s="1"/>
  <c r="AE10" i="25" s="1"/>
  <c r="AL9" i="25" a="1"/>
  <c r="AL9" i="25" s="1"/>
  <c r="AK9" i="25"/>
  <c r="AJ9" i="25"/>
  <c r="AM9" i="25" s="1" a="1"/>
  <c r="AM9" i="25" s="1"/>
  <c r="AI9" i="25"/>
  <c r="AH9" i="25"/>
  <c r="AD9" i="25"/>
  <c r="AC9" i="25"/>
  <c r="AB9" i="25"/>
  <c r="AA9" i="25"/>
  <c r="V9" i="25"/>
  <c r="T9" i="25"/>
  <c r="S9" i="25"/>
  <c r="O9" i="25"/>
  <c r="R9" i="25" s="1"/>
  <c r="N9" i="25"/>
  <c r="Q9" i="25" s="1"/>
  <c r="A9" i="25"/>
  <c r="Z9" i="25" s="1"/>
  <c r="AE9" i="25" s="1"/>
  <c r="AK8" i="25"/>
  <c r="AJ8" i="25"/>
  <c r="AI8" i="25"/>
  <c r="AL8" i="25" s="1" a="1"/>
  <c r="AL8" i="25" s="1"/>
  <c r="AH8" i="25"/>
  <c r="AD8" i="25"/>
  <c r="AC8" i="25"/>
  <c r="AB8" i="25"/>
  <c r="AA8" i="25"/>
  <c r="V8" i="25"/>
  <c r="T8" i="25"/>
  <c r="S8" i="25"/>
  <c r="O8" i="25"/>
  <c r="R8" i="25" s="1"/>
  <c r="N8" i="25"/>
  <c r="Q8" i="25" s="1"/>
  <c r="A8" i="25"/>
  <c r="P8" i="25" s="1"/>
  <c r="Y7" i="25"/>
  <c r="AF6" i="25"/>
  <c r="A8" i="24"/>
  <c r="A9" i="24"/>
  <c r="A10" i="24"/>
  <c r="A11" i="24"/>
  <c r="A12" i="24"/>
  <c r="A13" i="24"/>
  <c r="A14" i="24"/>
  <c r="A15" i="24"/>
  <c r="A16" i="24"/>
  <c r="A17" i="24"/>
  <c r="A18" i="24"/>
  <c r="A19" i="24"/>
  <c r="A20" i="24"/>
  <c r="A21" i="24"/>
  <c r="A22" i="24"/>
  <c r="A23" i="24"/>
  <c r="A24" i="24"/>
  <c r="A25" i="24"/>
  <c r="A26" i="24"/>
  <c r="A27" i="24"/>
  <c r="A28" i="24"/>
  <c r="A29" i="24"/>
  <c r="A30" i="24"/>
  <c r="A31" i="24"/>
  <c r="A32" i="24"/>
  <c r="A33" i="24"/>
  <c r="A34" i="24"/>
  <c r="A35" i="24"/>
  <c r="A36" i="24"/>
  <c r="A37" i="24"/>
  <c r="A38" i="24"/>
  <c r="A39" i="24"/>
  <c r="A40" i="24"/>
  <c r="A41" i="24"/>
  <c r="A42" i="24"/>
  <c r="A43" i="24"/>
  <c r="A44" i="24"/>
  <c r="A45" i="24"/>
  <c r="A46" i="24"/>
  <c r="A47" i="24"/>
  <c r="A48" i="24"/>
  <c r="A49" i="24"/>
  <c r="A50" i="24"/>
  <c r="A51" i="24"/>
  <c r="A52" i="24"/>
  <c r="A53" i="24"/>
  <c r="A54" i="24"/>
  <c r="A55" i="24"/>
  <c r="AG13" i="25" l="1"/>
  <c r="P13" i="25"/>
  <c r="AG9" i="25"/>
  <c r="AL13" i="25" a="1"/>
  <c r="AL13" i="25" s="1"/>
  <c r="AO13" i="25" s="1"/>
  <c r="AM36" i="25" a="1"/>
  <c r="AM36" i="25" s="1"/>
  <c r="AO9" i="25"/>
  <c r="Z8" i="25"/>
  <c r="AE8" i="25" s="1"/>
  <c r="AF8" i="25" s="1"/>
  <c r="AG14" i="25"/>
  <c r="AG16" i="25"/>
  <c r="AG8" i="25"/>
  <c r="AM14" i="25" a="1"/>
  <c r="AM14" i="25" s="1"/>
  <c r="AM8" i="25" a="1"/>
  <c r="AM8" i="25" s="1"/>
  <c r="AM10" i="25" a="1"/>
  <c r="AM10" i="25" s="1"/>
  <c r="AG10" i="25"/>
  <c r="AM12" i="25" a="1"/>
  <c r="AM12" i="25" s="1"/>
  <c r="AM49" i="25" a="1"/>
  <c r="AM49" i="25" s="1"/>
  <c r="AM56" i="25" a="1"/>
  <c r="AM56" i="25" s="1"/>
  <c r="AM54" i="25" a="1"/>
  <c r="AM54" i="25" s="1"/>
  <c r="Z18" i="25"/>
  <c r="AE18" i="25" s="1"/>
  <c r="Z16" i="25"/>
  <c r="AE16" i="25" s="1"/>
  <c r="AF15" i="25" s="1"/>
  <c r="P54" i="25"/>
  <c r="U53" i="25" s="1"/>
  <c r="Z54" i="25"/>
  <c r="AE54" i="25" s="1"/>
  <c r="Z52" i="25"/>
  <c r="AE52" i="25" s="1"/>
  <c r="AG56" i="25"/>
  <c r="P48" i="25"/>
  <c r="U47" i="25" s="1"/>
  <c r="AG52" i="25"/>
  <c r="Z19" i="25"/>
  <c r="AE19" i="25" s="1"/>
  <c r="AF19" i="25" s="1"/>
  <c r="Z35" i="25"/>
  <c r="AE35" i="25" s="1"/>
  <c r="AG48" i="25"/>
  <c r="AG46" i="25"/>
  <c r="AE29" i="25"/>
  <c r="AG35" i="25"/>
  <c r="AE47" i="25"/>
  <c r="AF46" i="25" s="1"/>
  <c r="P29" i="25"/>
  <c r="AE58" i="25"/>
  <c r="AF57" i="25" s="1"/>
  <c r="P20" i="25"/>
  <c r="U19" i="25" s="1"/>
  <c r="AE45" i="25"/>
  <c r="AF45" i="25" s="1"/>
  <c r="AM47" i="25" a="1"/>
  <c r="AM47" i="25" s="1"/>
  <c r="AL45" i="25" a="1"/>
  <c r="AL45" i="25" s="1"/>
  <c r="AM43" i="25" a="1"/>
  <c r="AM43" i="25" s="1"/>
  <c r="AM25" i="25" a="1"/>
  <c r="AM25" i="25" s="1"/>
  <c r="AM32" i="25" a="1"/>
  <c r="AM32" i="25" s="1"/>
  <c r="AO32" i="25" s="1"/>
  <c r="AM39" i="25" a="1"/>
  <c r="AM39" i="25" s="1"/>
  <c r="AM50" i="25" a="1"/>
  <c r="AM50" i="25" s="1"/>
  <c r="AL28" i="25" a="1"/>
  <c r="AL28" i="25" s="1"/>
  <c r="AM46" i="25" a="1"/>
  <c r="AM46" i="25" s="1"/>
  <c r="AL31" i="25" a="1"/>
  <c r="AL31" i="25" s="1"/>
  <c r="AO31" i="25" s="1"/>
  <c r="AL44" i="25" a="1"/>
  <c r="AL44" i="25" s="1"/>
  <c r="AO44" i="25" s="1"/>
  <c r="AM26" i="25" a="1"/>
  <c r="AM26" i="25" s="1"/>
  <c r="AO18" i="25"/>
  <c r="AM24" i="25" a="1"/>
  <c r="AM24" i="25" s="1"/>
  <c r="AO24" i="25" s="1"/>
  <c r="AM33" i="25" a="1"/>
  <c r="AM33" i="25" s="1"/>
  <c r="AL53" i="25" a="1"/>
  <c r="AL53" i="25" s="1"/>
  <c r="AL32" i="25" a="1"/>
  <c r="AL32" i="25" s="1"/>
  <c r="AL41" i="25" a="1"/>
  <c r="AL41" i="25" s="1"/>
  <c r="AM58" i="25" a="1"/>
  <c r="AM58" i="25" s="1"/>
  <c r="AL56" i="25" a="1"/>
  <c r="AL56" i="25" s="1"/>
  <c r="AO56" i="25" s="1"/>
  <c r="AM15" i="25" a="1"/>
  <c r="AM15" i="25" s="1"/>
  <c r="AO15" i="25" s="1"/>
  <c r="AM28" i="25" a="1"/>
  <c r="AM28" i="25" s="1"/>
  <c r="AO28" i="25" s="1"/>
  <c r="AM41" i="25" a="1"/>
  <c r="AM41" i="25" s="1"/>
  <c r="AL30" i="25" a="1"/>
  <c r="AL30" i="25" s="1"/>
  <c r="AO30" i="25" s="1"/>
  <c r="AM17" i="25" a="1"/>
  <c r="AM17" i="25" s="1"/>
  <c r="AO17" i="25" s="1"/>
  <c r="AL37" i="25" a="1"/>
  <c r="AL37" i="25" s="1"/>
  <c r="AL50" i="25" a="1"/>
  <c r="AL50" i="25" s="1"/>
  <c r="AM22" i="25" a="1"/>
  <c r="AM22" i="25" s="1"/>
  <c r="AM35" i="25" a="1"/>
  <c r="AM35" i="25" s="1"/>
  <c r="AM48" i="25" a="1"/>
  <c r="AM48" i="25" s="1"/>
  <c r="AO48" i="25" s="1"/>
  <c r="AM44" i="25" a="1"/>
  <c r="AM44" i="25" s="1"/>
  <c r="AM31" i="25" a="1"/>
  <c r="AM31" i="25" s="1"/>
  <c r="AL29" i="25" a="1"/>
  <c r="AL29" i="25" s="1"/>
  <c r="AM42" i="25" a="1"/>
  <c r="AM42" i="25" s="1"/>
  <c r="AM23" i="25" a="1"/>
  <c r="AM23" i="25" s="1"/>
  <c r="AM34" i="25" a="1"/>
  <c r="AM34" i="25" s="1"/>
  <c r="AO34" i="25" s="1"/>
  <c r="AL16" i="25" a="1"/>
  <c r="AL16" i="25" s="1"/>
  <c r="AO16" i="25" s="1"/>
  <c r="AM55" i="25" a="1"/>
  <c r="AM55" i="25" s="1"/>
  <c r="AM57" i="25" a="1"/>
  <c r="AM57" i="25" s="1"/>
  <c r="AO57" i="25" s="1"/>
  <c r="AM18" i="25" a="1"/>
  <c r="AM18" i="25" s="1"/>
  <c r="AM29" i="25" a="1"/>
  <c r="AM29" i="25" s="1"/>
  <c r="AM38" i="25" a="1"/>
  <c r="AM38" i="25" s="1"/>
  <c r="AL40" i="25" a="1"/>
  <c r="AL40" i="25" s="1"/>
  <c r="AO40" i="25" s="1"/>
  <c r="AM45" i="25" a="1"/>
  <c r="AM45" i="25" s="1"/>
  <c r="AL14" i="25" a="1"/>
  <c r="AL14" i="25" s="1"/>
  <c r="AM51" i="25" a="1"/>
  <c r="AM51" i="25" s="1"/>
  <c r="AL25" i="25" a="1"/>
  <c r="AL25" i="25" s="1"/>
  <c r="AO25" i="25" s="1"/>
  <c r="P45" i="25"/>
  <c r="Z37" i="25"/>
  <c r="AE37" i="25" s="1"/>
  <c r="P22" i="25"/>
  <c r="U21" i="25" s="1"/>
  <c r="Y21" i="25" s="1"/>
  <c r="P32" i="25"/>
  <c r="U31" i="25" s="1"/>
  <c r="Z24" i="25"/>
  <c r="AE24" i="25" s="1"/>
  <c r="P34" i="25"/>
  <c r="Y34" i="25" s="1"/>
  <c r="AG45" i="25"/>
  <c r="Z22" i="25"/>
  <c r="AE22" i="25" s="1"/>
  <c r="Z30" i="25"/>
  <c r="AE30" i="25" s="1"/>
  <c r="AG37" i="25"/>
  <c r="AG24" i="25"/>
  <c r="P36" i="25"/>
  <c r="U35" i="25" s="1"/>
  <c r="Y35" i="25" s="1"/>
  <c r="Z51" i="25"/>
  <c r="V60" i="25"/>
  <c r="Z32" i="25"/>
  <c r="AE32" i="25" s="1"/>
  <c r="AF31" i="25" s="1"/>
  <c r="AG26" i="25"/>
  <c r="Z34" i="25"/>
  <c r="AE34" i="25" s="1"/>
  <c r="AG30" i="25"/>
  <c r="AE51" i="25"/>
  <c r="Z53" i="25"/>
  <c r="AE53" i="25" s="1"/>
  <c r="AF52" i="25" s="1"/>
  <c r="Z36" i="25"/>
  <c r="AE36" i="25" s="1"/>
  <c r="P38" i="25"/>
  <c r="U37" i="25" s="1"/>
  <c r="Y37" i="25" s="1"/>
  <c r="P46" i="25"/>
  <c r="U45" i="25" s="1"/>
  <c r="Y45" i="25" s="1"/>
  <c r="AG51" i="25"/>
  <c r="AG53" i="25"/>
  <c r="Z40" i="25"/>
  <c r="AE40" i="25" s="1"/>
  <c r="Z21" i="25"/>
  <c r="AE21" i="25" s="1"/>
  <c r="AF20" i="25" s="1"/>
  <c r="P50" i="25"/>
  <c r="Z38" i="25"/>
  <c r="AE38" i="25" s="1"/>
  <c r="AG19" i="25"/>
  <c r="Z14" i="25"/>
  <c r="AE14" i="25" s="1"/>
  <c r="AF14" i="25" s="1"/>
  <c r="P18" i="25"/>
  <c r="U17" i="25" s="1"/>
  <c r="Y17" i="25" s="1"/>
  <c r="AG29" i="25"/>
  <c r="AG40" i="25"/>
  <c r="AG21" i="25"/>
  <c r="AG42" i="25"/>
  <c r="Z50" i="25"/>
  <c r="AE50" i="25" s="1"/>
  <c r="U36" i="25"/>
  <c r="U48" i="25"/>
  <c r="Y48" i="25" s="1"/>
  <c r="U42" i="25"/>
  <c r="U50" i="25"/>
  <c r="AO8" i="25"/>
  <c r="AP8" i="25" s="1"/>
  <c r="AQ8" i="25" s="1"/>
  <c r="AO12" i="25"/>
  <c r="AP12" i="25" s="1"/>
  <c r="Y19" i="25"/>
  <c r="U18" i="25"/>
  <c r="Y53" i="25"/>
  <c r="U52" i="25"/>
  <c r="Y52" i="25" s="1"/>
  <c r="Y59" i="25"/>
  <c r="U58" i="25"/>
  <c r="U23" i="25"/>
  <c r="U20" i="25"/>
  <c r="Y20" i="25" s="1"/>
  <c r="U39" i="25"/>
  <c r="U43" i="25"/>
  <c r="Y43" i="25" s="1"/>
  <c r="U10" i="25"/>
  <c r="U26" i="25"/>
  <c r="U16" i="25"/>
  <c r="Y16" i="25" s="1"/>
  <c r="AF9" i="25"/>
  <c r="U27" i="25"/>
  <c r="Y27" i="25" s="1"/>
  <c r="U34" i="25"/>
  <c r="U32" i="25"/>
  <c r="U51" i="25"/>
  <c r="Y51" i="25" s="1"/>
  <c r="Y12" i="25"/>
  <c r="U11" i="25"/>
  <c r="Y11" i="25" s="1"/>
  <c r="AF47" i="25"/>
  <c r="AO14" i="25"/>
  <c r="AF13" i="25"/>
  <c r="AL55" i="25" a="1"/>
  <c r="AL55" i="25" s="1"/>
  <c r="AM21" i="25" a="1"/>
  <c r="AM21" i="25" s="1"/>
  <c r="AO21" i="25" s="1"/>
  <c r="AL36" i="25" a="1"/>
  <c r="AL36" i="25" s="1"/>
  <c r="AO36" i="25" s="1"/>
  <c r="P42" i="25"/>
  <c r="AL52" i="25" a="1"/>
  <c r="AL52" i="25" s="1"/>
  <c r="AO52" i="25" s="1"/>
  <c r="AM53" i="25" a="1"/>
  <c r="AM53" i="25" s="1"/>
  <c r="AO53" i="25" s="1"/>
  <c r="P58" i="25"/>
  <c r="AL20" i="25" a="1"/>
  <c r="AL20" i="25" s="1"/>
  <c r="AO20" i="25" s="1"/>
  <c r="P26" i="25"/>
  <c r="U12" i="25"/>
  <c r="AG17" i="25"/>
  <c r="U28" i="25"/>
  <c r="Y28" i="25" s="1"/>
  <c r="AG33" i="25"/>
  <c r="U44" i="25"/>
  <c r="Y44" i="25" s="1"/>
  <c r="AG49" i="25"/>
  <c r="AM37" i="25" a="1"/>
  <c r="AM37" i="25" s="1"/>
  <c r="AO37" i="25" s="1"/>
  <c r="AP37" i="25" s="1"/>
  <c r="P9" i="25"/>
  <c r="AL19" i="25" a="1"/>
  <c r="AL19" i="25" s="1"/>
  <c r="AO19" i="25" s="1"/>
  <c r="P25" i="25"/>
  <c r="AL35" i="25" a="1"/>
  <c r="AL35" i="25" s="1"/>
  <c r="P41" i="25"/>
  <c r="AL51" i="25" a="1"/>
  <c r="AL51" i="25" s="1"/>
  <c r="P57" i="25"/>
  <c r="Z17" i="25"/>
  <c r="AE17" i="25" s="1"/>
  <c r="AF16" i="25" s="1"/>
  <c r="Z12" i="25"/>
  <c r="AE12" i="25" s="1"/>
  <c r="AF11" i="25" s="1"/>
  <c r="Z28" i="25"/>
  <c r="AE28" i="25" s="1"/>
  <c r="Z44" i="25"/>
  <c r="AE44" i="25" s="1"/>
  <c r="P56" i="25"/>
  <c r="AL23" i="25" a="1"/>
  <c r="AL23" i="25" s="1"/>
  <c r="Z33" i="25"/>
  <c r="AE33" i="25" s="1"/>
  <c r="AL39" i="25" a="1"/>
  <c r="AL39" i="25" s="1"/>
  <c r="AO39" i="25" s="1"/>
  <c r="AG15" i="25"/>
  <c r="AG31" i="25"/>
  <c r="AG47" i="25"/>
  <c r="P23" i="25"/>
  <c r="Z27" i="25"/>
  <c r="AE27" i="25" s="1"/>
  <c r="AF26" i="25" s="1"/>
  <c r="AL33" i="25" a="1"/>
  <c r="AL33" i="25" s="1"/>
  <c r="P39" i="25"/>
  <c r="Z43" i="25"/>
  <c r="AE43" i="25" s="1"/>
  <c r="AF42" i="25" s="1"/>
  <c r="AL49" i="25" a="1"/>
  <c r="AL49" i="25" s="1"/>
  <c r="AO49" i="25" s="1"/>
  <c r="P55" i="25"/>
  <c r="Z59" i="25"/>
  <c r="AE59" i="25" s="1"/>
  <c r="Z49" i="25"/>
  <c r="AE49" i="25" s="1"/>
  <c r="AF48" i="25" s="1"/>
  <c r="P10" i="25"/>
  <c r="Z11" i="25"/>
  <c r="AE11" i="25" s="1"/>
  <c r="AF10" i="25" s="1"/>
  <c r="Z25" i="25"/>
  <c r="AE25" i="25" s="1"/>
  <c r="Z41" i="25"/>
  <c r="AE41" i="25" s="1"/>
  <c r="AL47" i="25" a="1"/>
  <c r="AL47" i="25" s="1"/>
  <c r="AO47" i="25" s="1"/>
  <c r="Z57" i="25"/>
  <c r="AE57" i="25" s="1"/>
  <c r="AF56" i="25" s="1"/>
  <c r="AG12" i="25"/>
  <c r="AG28" i="25"/>
  <c r="AG44" i="25"/>
  <c r="AL46" i="25" a="1"/>
  <c r="AL46" i="25" s="1"/>
  <c r="AG11" i="25"/>
  <c r="AG43" i="25"/>
  <c r="AG27" i="25"/>
  <c r="Z23" i="25"/>
  <c r="AE23" i="25" s="1"/>
  <c r="Z39" i="25"/>
  <c r="AE39" i="25" s="1"/>
  <c r="Z55" i="25"/>
  <c r="AE55" i="25" s="1"/>
  <c r="AF54" i="25" s="1"/>
  <c r="AL11" i="25" a="1"/>
  <c r="AL11" i="25" s="1"/>
  <c r="AO11" i="25" s="1"/>
  <c r="AL59" i="25" a="1"/>
  <c r="AL59" i="25" s="1"/>
  <c r="AL27" i="25" a="1"/>
  <c r="AL27" i="25" s="1"/>
  <c r="AO27" i="25" s="1"/>
  <c r="AL43" i="25" a="1"/>
  <c r="AL43" i="25" s="1"/>
  <c r="AO43" i="25" s="1"/>
  <c r="AP43" i="25" s="1"/>
  <c r="AL10" i="25" a="1"/>
  <c r="AL10" i="25" s="1"/>
  <c r="AO10" i="25" s="1"/>
  <c r="AP10" i="25" s="1"/>
  <c r="AQ10" i="25" s="1"/>
  <c r="AL58" i="25" a="1"/>
  <c r="AL58" i="25" s="1"/>
  <c r="AL26" i="25" a="1"/>
  <c r="AL26" i="25" s="1"/>
  <c r="AO26" i="25" s="1"/>
  <c r="AL42" i="25" a="1"/>
  <c r="AL42" i="25" s="1"/>
  <c r="AO42" i="25" s="1"/>
  <c r="P15" i="25"/>
  <c r="P31" i="25"/>
  <c r="P47" i="25"/>
  <c r="U49" i="25"/>
  <c r="Y49" i="25" s="1"/>
  <c r="AL22" i="25" a="1"/>
  <c r="AL22" i="25" s="1"/>
  <c r="AL38" i="25" a="1"/>
  <c r="AL38" i="25" s="1"/>
  <c r="AO38" i="25" s="1"/>
  <c r="AL54" i="25" a="1"/>
  <c r="AL54" i="25" s="1"/>
  <c r="AO54" i="25" s="1"/>
  <c r="U13" i="25"/>
  <c r="Y13" i="25" s="1"/>
  <c r="U29" i="25"/>
  <c r="Y29" i="25" s="1"/>
  <c r="AQ60" i="24"/>
  <c r="AF60" i="24"/>
  <c r="AO59" i="24"/>
  <c r="AP59" i="24" s="1"/>
  <c r="AK59" i="24"/>
  <c r="AJ59" i="24"/>
  <c r="AI59" i="24"/>
  <c r="AM59" i="24" s="1" a="1"/>
  <c r="AM59" i="24" s="1"/>
  <c r="AH59" i="24"/>
  <c r="AG59" i="24"/>
  <c r="AD59" i="24"/>
  <c r="AC59" i="24"/>
  <c r="AB59" i="24"/>
  <c r="AA59" i="24"/>
  <c r="V59" i="24"/>
  <c r="U59" i="24"/>
  <c r="T59" i="24"/>
  <c r="S59" i="24"/>
  <c r="Q59" i="24"/>
  <c r="O59" i="24"/>
  <c r="R59" i="24" s="1"/>
  <c r="N59" i="24"/>
  <c r="A59" i="24"/>
  <c r="Z59" i="24" s="1"/>
  <c r="AE59" i="24" s="1"/>
  <c r="AK58" i="24"/>
  <c r="AJ58" i="24"/>
  <c r="AI58" i="24"/>
  <c r="AH58" i="24"/>
  <c r="AD58" i="24"/>
  <c r="AC58" i="24"/>
  <c r="AB58" i="24"/>
  <c r="AA58" i="24"/>
  <c r="V58" i="24"/>
  <c r="T58" i="24"/>
  <c r="S58" i="24"/>
  <c r="O58" i="24"/>
  <c r="R58" i="24" s="1"/>
  <c r="N58" i="24"/>
  <c r="Q58" i="24" s="1"/>
  <c r="A58" i="24"/>
  <c r="Z58" i="24" s="1"/>
  <c r="AK57" i="24"/>
  <c r="AJ57" i="24"/>
  <c r="AI57" i="24"/>
  <c r="AL57" i="24" s="1" a="1"/>
  <c r="AL57" i="24" s="1"/>
  <c r="AH57" i="24"/>
  <c r="AD57" i="24"/>
  <c r="AC57" i="24"/>
  <c r="AB57" i="24"/>
  <c r="AA57" i="24"/>
  <c r="V57" i="24"/>
  <c r="T57" i="24"/>
  <c r="S57" i="24"/>
  <c r="O57" i="24"/>
  <c r="R57" i="24" s="1"/>
  <c r="N57" i="24"/>
  <c r="Q57" i="24" s="1"/>
  <c r="A57" i="24"/>
  <c r="Z57" i="24" s="1"/>
  <c r="AK56" i="24"/>
  <c r="AJ56" i="24"/>
  <c r="AI56" i="24"/>
  <c r="AH56" i="24"/>
  <c r="AD56" i="24"/>
  <c r="AC56" i="24"/>
  <c r="AB56" i="24"/>
  <c r="AA56" i="24"/>
  <c r="V56" i="24"/>
  <c r="T56" i="24"/>
  <c r="S56" i="24"/>
  <c r="O56" i="24"/>
  <c r="R56" i="24" s="1"/>
  <c r="N56" i="24"/>
  <c r="Q56" i="24" s="1"/>
  <c r="A56" i="24"/>
  <c r="Z56" i="24" s="1"/>
  <c r="AK55" i="24"/>
  <c r="AJ55" i="24"/>
  <c r="AI55" i="24"/>
  <c r="AH55" i="24"/>
  <c r="AG55" i="24"/>
  <c r="AD55" i="24"/>
  <c r="AC55" i="24"/>
  <c r="AB55" i="24"/>
  <c r="AA55" i="24"/>
  <c r="Z55" i="24"/>
  <c r="V55" i="24"/>
  <c r="T55" i="24"/>
  <c r="S55" i="24"/>
  <c r="P55" i="24"/>
  <c r="U54" i="24" s="1"/>
  <c r="O55" i="24"/>
  <c r="R55" i="24" s="1"/>
  <c r="N55" i="24"/>
  <c r="Q55" i="24" s="1"/>
  <c r="AK54" i="24"/>
  <c r="AJ54" i="24"/>
  <c r="AI54" i="24"/>
  <c r="AH54" i="24"/>
  <c r="AG54" i="24"/>
  <c r="AD54" i="24"/>
  <c r="AC54" i="24"/>
  <c r="AB54" i="24"/>
  <c r="AA54" i="24"/>
  <c r="Z54" i="24"/>
  <c r="V54" i="24"/>
  <c r="T54" i="24"/>
  <c r="S54" i="24"/>
  <c r="P54" i="24"/>
  <c r="U53" i="24" s="1"/>
  <c r="O54" i="24"/>
  <c r="R54" i="24" s="1"/>
  <c r="N54" i="24"/>
  <c r="Q54" i="24" s="1"/>
  <c r="AK53" i="24"/>
  <c r="AJ53" i="24"/>
  <c r="AI53" i="24"/>
  <c r="AH53" i="24"/>
  <c r="AG53" i="24"/>
  <c r="AD53" i="24"/>
  <c r="AC53" i="24"/>
  <c r="AB53" i="24"/>
  <c r="AA53" i="24"/>
  <c r="Z53" i="24"/>
  <c r="V53" i="24"/>
  <c r="T53" i="24"/>
  <c r="S53" i="24"/>
  <c r="P53" i="24"/>
  <c r="U52" i="24" s="1"/>
  <c r="O53" i="24"/>
  <c r="R53" i="24" s="1"/>
  <c r="N53" i="24"/>
  <c r="Q53" i="24" s="1"/>
  <c r="AK52" i="24"/>
  <c r="AJ52" i="24"/>
  <c r="AI52" i="24"/>
  <c r="AH52" i="24"/>
  <c r="AG52" i="24"/>
  <c r="AD52" i="24"/>
  <c r="AC52" i="24"/>
  <c r="AB52" i="24"/>
  <c r="AA52" i="24"/>
  <c r="Z52" i="24"/>
  <c r="V52" i="24"/>
  <c r="T52" i="24"/>
  <c r="S52" i="24"/>
  <c r="P52" i="24"/>
  <c r="U51" i="24" s="1"/>
  <c r="O52" i="24"/>
  <c r="R52" i="24" s="1"/>
  <c r="N52" i="24"/>
  <c r="Q52" i="24" s="1"/>
  <c r="AK51" i="24"/>
  <c r="AJ51" i="24"/>
  <c r="AI51" i="24"/>
  <c r="AH51" i="24"/>
  <c r="AG51" i="24"/>
  <c r="AD51" i="24"/>
  <c r="AC51" i="24"/>
  <c r="AB51" i="24"/>
  <c r="AA51" i="24"/>
  <c r="Z51" i="24"/>
  <c r="V51" i="24"/>
  <c r="T51" i="24"/>
  <c r="S51" i="24"/>
  <c r="P51" i="24"/>
  <c r="U50" i="24" s="1"/>
  <c r="O51" i="24"/>
  <c r="R51" i="24" s="1"/>
  <c r="N51" i="24"/>
  <c r="Q51" i="24" s="1"/>
  <c r="AK50" i="24"/>
  <c r="AJ50" i="24"/>
  <c r="AI50" i="24"/>
  <c r="AH50" i="24"/>
  <c r="AG50" i="24"/>
  <c r="AD50" i="24"/>
  <c r="AC50" i="24"/>
  <c r="AB50" i="24"/>
  <c r="AA50" i="24"/>
  <c r="Z50" i="24"/>
  <c r="V50" i="24"/>
  <c r="T50" i="24"/>
  <c r="S50" i="24"/>
  <c r="P50" i="24"/>
  <c r="U49" i="24" s="1"/>
  <c r="O50" i="24"/>
  <c r="R50" i="24" s="1"/>
  <c r="N50" i="24"/>
  <c r="Q50" i="24" s="1"/>
  <c r="AK49" i="24"/>
  <c r="AJ49" i="24"/>
  <c r="AI49" i="24"/>
  <c r="AH49" i="24"/>
  <c r="AG49" i="24"/>
  <c r="AD49" i="24"/>
  <c r="AC49" i="24"/>
  <c r="AB49" i="24"/>
  <c r="AA49" i="24"/>
  <c r="Z49" i="24"/>
  <c r="V49" i="24"/>
  <c r="T49" i="24"/>
  <c r="S49" i="24"/>
  <c r="P49" i="24"/>
  <c r="O49" i="24"/>
  <c r="R49" i="24" s="1"/>
  <c r="N49" i="24"/>
  <c r="Q49" i="24" s="1"/>
  <c r="AK48" i="24"/>
  <c r="AJ48" i="24"/>
  <c r="AI48" i="24"/>
  <c r="AH48" i="24"/>
  <c r="AG48" i="24"/>
  <c r="AD48" i="24"/>
  <c r="AC48" i="24"/>
  <c r="AB48" i="24"/>
  <c r="AA48" i="24"/>
  <c r="Z48" i="24"/>
  <c r="V48" i="24"/>
  <c r="T48" i="24"/>
  <c r="S48" i="24"/>
  <c r="P48" i="24"/>
  <c r="U47" i="24" s="1"/>
  <c r="O48" i="24"/>
  <c r="R48" i="24" s="1"/>
  <c r="N48" i="24"/>
  <c r="Q48" i="24" s="1"/>
  <c r="AK47" i="24"/>
  <c r="AJ47" i="24"/>
  <c r="AI47" i="24"/>
  <c r="AH47" i="24"/>
  <c r="AG47" i="24"/>
  <c r="AD47" i="24"/>
  <c r="AC47" i="24"/>
  <c r="AB47" i="24"/>
  <c r="AA47" i="24"/>
  <c r="Z47" i="24"/>
  <c r="V47" i="24"/>
  <c r="T47" i="24"/>
  <c r="S47" i="24"/>
  <c r="P47" i="24"/>
  <c r="U46" i="24" s="1"/>
  <c r="O47" i="24"/>
  <c r="R47" i="24" s="1"/>
  <c r="N47" i="24"/>
  <c r="Q47" i="24" s="1"/>
  <c r="AK46" i="24"/>
  <c r="AJ46" i="24"/>
  <c r="AI46" i="24"/>
  <c r="AH46" i="24"/>
  <c r="AG46" i="24"/>
  <c r="AD46" i="24"/>
  <c r="AC46" i="24"/>
  <c r="AB46" i="24"/>
  <c r="AA46" i="24"/>
  <c r="Z46" i="24"/>
  <c r="V46" i="24"/>
  <c r="T46" i="24"/>
  <c r="S46" i="24"/>
  <c r="P46" i="24"/>
  <c r="U45" i="24" s="1"/>
  <c r="O46" i="24"/>
  <c r="R46" i="24" s="1"/>
  <c r="N46" i="24"/>
  <c r="Q46" i="24" s="1"/>
  <c r="AK45" i="24"/>
  <c r="AJ45" i="24"/>
  <c r="AI45" i="24"/>
  <c r="AH45" i="24"/>
  <c r="AG45" i="24"/>
  <c r="AD45" i="24"/>
  <c r="AC45" i="24"/>
  <c r="AB45" i="24"/>
  <c r="AA45" i="24"/>
  <c r="Z45" i="24"/>
  <c r="V45" i="24"/>
  <c r="T45" i="24"/>
  <c r="S45" i="24"/>
  <c r="P45" i="24"/>
  <c r="U44" i="24" s="1"/>
  <c r="O45" i="24"/>
  <c r="R45" i="24" s="1"/>
  <c r="N45" i="24"/>
  <c r="Q45" i="24" s="1"/>
  <c r="AK44" i="24"/>
  <c r="AJ44" i="24"/>
  <c r="AI44" i="24"/>
  <c r="AH44" i="24"/>
  <c r="AG44" i="24"/>
  <c r="AD44" i="24"/>
  <c r="AC44" i="24"/>
  <c r="AB44" i="24"/>
  <c r="AA44" i="24"/>
  <c r="Z44" i="24"/>
  <c r="V44" i="24"/>
  <c r="T44" i="24"/>
  <c r="S44" i="24"/>
  <c r="P44" i="24"/>
  <c r="U43" i="24" s="1"/>
  <c r="O44" i="24"/>
  <c r="R44" i="24" s="1"/>
  <c r="N44" i="24"/>
  <c r="Q44" i="24" s="1"/>
  <c r="AK43" i="24"/>
  <c r="AJ43" i="24"/>
  <c r="AI43" i="24"/>
  <c r="AL43" i="24" s="1" a="1"/>
  <c r="AL43" i="24" s="1"/>
  <c r="AH43" i="24"/>
  <c r="AG43" i="24"/>
  <c r="AD43" i="24"/>
  <c r="AC43" i="24"/>
  <c r="AB43" i="24"/>
  <c r="AA43" i="24"/>
  <c r="Z43" i="24"/>
  <c r="V43" i="24"/>
  <c r="T43" i="24"/>
  <c r="S43" i="24"/>
  <c r="P43" i="24"/>
  <c r="U42" i="24" s="1"/>
  <c r="O43" i="24"/>
  <c r="R43" i="24" s="1"/>
  <c r="N43" i="24"/>
  <c r="Q43" i="24" s="1"/>
  <c r="AK42" i="24"/>
  <c r="AJ42" i="24"/>
  <c r="AI42" i="24"/>
  <c r="AH42" i="24"/>
  <c r="AG42" i="24"/>
  <c r="AD42" i="24"/>
  <c r="AC42" i="24"/>
  <c r="AB42" i="24"/>
  <c r="AA42" i="24"/>
  <c r="Z42" i="24"/>
  <c r="V42" i="24"/>
  <c r="T42" i="24"/>
  <c r="S42" i="24"/>
  <c r="P42" i="24"/>
  <c r="U41" i="24" s="1"/>
  <c r="O42" i="24"/>
  <c r="R42" i="24" s="1"/>
  <c r="N42" i="24"/>
  <c r="Q42" i="24" s="1"/>
  <c r="AK41" i="24"/>
  <c r="AJ41" i="24"/>
  <c r="AI41" i="24"/>
  <c r="AH41" i="24"/>
  <c r="AG41" i="24"/>
  <c r="AD41" i="24"/>
  <c r="AC41" i="24"/>
  <c r="AB41" i="24"/>
  <c r="AA41" i="24"/>
  <c r="Z41" i="24"/>
  <c r="V41" i="24"/>
  <c r="T41" i="24"/>
  <c r="S41" i="24"/>
  <c r="P41" i="24"/>
  <c r="U40" i="24" s="1"/>
  <c r="O41" i="24"/>
  <c r="R41" i="24" s="1"/>
  <c r="N41" i="24"/>
  <c r="Q41" i="24" s="1"/>
  <c r="AK40" i="24"/>
  <c r="AJ40" i="24"/>
  <c r="AI40" i="24"/>
  <c r="AH40" i="24"/>
  <c r="AG40" i="24"/>
  <c r="AD40" i="24"/>
  <c r="AC40" i="24"/>
  <c r="AB40" i="24"/>
  <c r="AA40" i="24"/>
  <c r="Z40" i="24"/>
  <c r="V40" i="24"/>
  <c r="T40" i="24"/>
  <c r="S40" i="24"/>
  <c r="P40" i="24"/>
  <c r="U39" i="24" s="1"/>
  <c r="O40" i="24"/>
  <c r="R40" i="24" s="1"/>
  <c r="N40" i="24"/>
  <c r="Q40" i="24" s="1"/>
  <c r="AK39" i="24"/>
  <c r="AJ39" i="24"/>
  <c r="AI39" i="24"/>
  <c r="AH39" i="24"/>
  <c r="AG39" i="24"/>
  <c r="AD39" i="24"/>
  <c r="AC39" i="24"/>
  <c r="AB39" i="24"/>
  <c r="AA39" i="24"/>
  <c r="Z39" i="24"/>
  <c r="V39" i="24"/>
  <c r="T39" i="24"/>
  <c r="S39" i="24"/>
  <c r="P39" i="24"/>
  <c r="U38" i="24" s="1"/>
  <c r="O39" i="24"/>
  <c r="R39" i="24" s="1"/>
  <c r="N39" i="24"/>
  <c r="Q39" i="24" s="1"/>
  <c r="AK38" i="24"/>
  <c r="AJ38" i="24"/>
  <c r="AI38" i="24"/>
  <c r="AH38" i="24"/>
  <c r="AG38" i="24"/>
  <c r="AD38" i="24"/>
  <c r="AC38" i="24"/>
  <c r="AB38" i="24"/>
  <c r="AA38" i="24"/>
  <c r="Z38" i="24"/>
  <c r="V38" i="24"/>
  <c r="T38" i="24"/>
  <c r="S38" i="24"/>
  <c r="P38" i="24"/>
  <c r="U37" i="24" s="1"/>
  <c r="O38" i="24"/>
  <c r="R38" i="24" s="1"/>
  <c r="N38" i="24"/>
  <c r="Q38" i="24" s="1"/>
  <c r="AK37" i="24"/>
  <c r="AJ37" i="24"/>
  <c r="AI37" i="24"/>
  <c r="AH37" i="24"/>
  <c r="AG37" i="24"/>
  <c r="AD37" i="24"/>
  <c r="AC37" i="24"/>
  <c r="AB37" i="24"/>
  <c r="AA37" i="24"/>
  <c r="Z37" i="24"/>
  <c r="V37" i="24"/>
  <c r="T37" i="24"/>
  <c r="S37" i="24"/>
  <c r="P37" i="24"/>
  <c r="U36" i="24" s="1"/>
  <c r="O37" i="24"/>
  <c r="R37" i="24" s="1"/>
  <c r="N37" i="24"/>
  <c r="Q37" i="24" s="1"/>
  <c r="AK36" i="24"/>
  <c r="AJ36" i="24"/>
  <c r="AI36" i="24"/>
  <c r="AH36" i="24"/>
  <c r="AG36" i="24"/>
  <c r="AD36" i="24"/>
  <c r="AC36" i="24"/>
  <c r="AB36" i="24"/>
  <c r="AA36" i="24"/>
  <c r="Z36" i="24"/>
  <c r="V36" i="24"/>
  <c r="T36" i="24"/>
  <c r="S36" i="24"/>
  <c r="P36" i="24"/>
  <c r="U35" i="24" s="1"/>
  <c r="O36" i="24"/>
  <c r="R36" i="24" s="1"/>
  <c r="N36" i="24"/>
  <c r="Q36" i="24" s="1"/>
  <c r="AK35" i="24"/>
  <c r="AJ35" i="24"/>
  <c r="AI35" i="24"/>
  <c r="AM35" i="24" s="1" a="1"/>
  <c r="AM35" i="24" s="1"/>
  <c r="AH35" i="24"/>
  <c r="AG35" i="24"/>
  <c r="AD35" i="24"/>
  <c r="AC35" i="24"/>
  <c r="AB35" i="24"/>
  <c r="AA35" i="24"/>
  <c r="Z35" i="24"/>
  <c r="V35" i="24"/>
  <c r="T35" i="24"/>
  <c r="S35" i="24"/>
  <c r="P35" i="24"/>
  <c r="U34" i="24" s="1"/>
  <c r="O35" i="24"/>
  <c r="R35" i="24" s="1"/>
  <c r="N35" i="24"/>
  <c r="Q35" i="24" s="1"/>
  <c r="AK34" i="24"/>
  <c r="AJ34" i="24"/>
  <c r="AI34" i="24"/>
  <c r="AH34" i="24"/>
  <c r="AG34" i="24"/>
  <c r="AD34" i="24"/>
  <c r="AC34" i="24"/>
  <c r="AB34" i="24"/>
  <c r="AA34" i="24"/>
  <c r="Z34" i="24"/>
  <c r="V34" i="24"/>
  <c r="T34" i="24"/>
  <c r="S34" i="24"/>
  <c r="P34" i="24"/>
  <c r="U33" i="24" s="1"/>
  <c r="O34" i="24"/>
  <c r="R34" i="24" s="1"/>
  <c r="N34" i="24"/>
  <c r="Q34" i="24" s="1"/>
  <c r="AK33" i="24"/>
  <c r="AJ33" i="24"/>
  <c r="AI33" i="24"/>
  <c r="AH33" i="24"/>
  <c r="AG33" i="24"/>
  <c r="AD33" i="24"/>
  <c r="AC33" i="24"/>
  <c r="AB33" i="24"/>
  <c r="AA33" i="24"/>
  <c r="Z33" i="24"/>
  <c r="V33" i="24"/>
  <c r="T33" i="24"/>
  <c r="S33" i="24"/>
  <c r="P33" i="24"/>
  <c r="U32" i="24" s="1"/>
  <c r="O33" i="24"/>
  <c r="R33" i="24" s="1"/>
  <c r="N33" i="24"/>
  <c r="Q33" i="24" s="1"/>
  <c r="AK32" i="24"/>
  <c r="AJ32" i="24"/>
  <c r="AI32" i="24"/>
  <c r="AH32" i="24"/>
  <c r="AG32" i="24"/>
  <c r="AD32" i="24"/>
  <c r="AC32" i="24"/>
  <c r="AB32" i="24"/>
  <c r="AA32" i="24"/>
  <c r="Z32" i="24"/>
  <c r="V32" i="24"/>
  <c r="T32" i="24"/>
  <c r="S32" i="24"/>
  <c r="P32" i="24"/>
  <c r="U31" i="24" s="1"/>
  <c r="O32" i="24"/>
  <c r="R32" i="24" s="1"/>
  <c r="N32" i="24"/>
  <c r="Q32" i="24" s="1"/>
  <c r="AK31" i="24"/>
  <c r="AJ31" i="24"/>
  <c r="AI31" i="24"/>
  <c r="AH31" i="24"/>
  <c r="AG31" i="24"/>
  <c r="AD31" i="24"/>
  <c r="AC31" i="24"/>
  <c r="AB31" i="24"/>
  <c r="AA31" i="24"/>
  <c r="Z31" i="24"/>
  <c r="V31" i="24"/>
  <c r="T31" i="24"/>
  <c r="S31" i="24"/>
  <c r="P31" i="24"/>
  <c r="U30" i="24" s="1"/>
  <c r="O31" i="24"/>
  <c r="R31" i="24" s="1"/>
  <c r="N31" i="24"/>
  <c r="Q31" i="24" s="1"/>
  <c r="AK30" i="24"/>
  <c r="AJ30" i="24"/>
  <c r="AI30" i="24"/>
  <c r="AH30" i="24"/>
  <c r="AG30" i="24"/>
  <c r="AD30" i="24"/>
  <c r="AC30" i="24"/>
  <c r="AB30" i="24"/>
  <c r="AA30" i="24"/>
  <c r="Z30" i="24"/>
  <c r="V30" i="24"/>
  <c r="T30" i="24"/>
  <c r="S30" i="24"/>
  <c r="P30" i="24"/>
  <c r="U29" i="24" s="1"/>
  <c r="O30" i="24"/>
  <c r="R30" i="24" s="1"/>
  <c r="N30" i="24"/>
  <c r="Q30" i="24" s="1"/>
  <c r="AK29" i="24"/>
  <c r="AJ29" i="24"/>
  <c r="AI29" i="24"/>
  <c r="AH29" i="24"/>
  <c r="AG29" i="24"/>
  <c r="AD29" i="24"/>
  <c r="AC29" i="24"/>
  <c r="AB29" i="24"/>
  <c r="AA29" i="24"/>
  <c r="Z29" i="24"/>
  <c r="V29" i="24"/>
  <c r="T29" i="24"/>
  <c r="S29" i="24"/>
  <c r="P29" i="24"/>
  <c r="U28" i="24" s="1"/>
  <c r="O29" i="24"/>
  <c r="R29" i="24" s="1"/>
  <c r="N29" i="24"/>
  <c r="Q29" i="24" s="1"/>
  <c r="AK28" i="24"/>
  <c r="AJ28" i="24"/>
  <c r="AI28" i="24"/>
  <c r="AH28" i="24"/>
  <c r="AG28" i="24"/>
  <c r="AD28" i="24"/>
  <c r="AC28" i="24"/>
  <c r="AB28" i="24"/>
  <c r="AA28" i="24"/>
  <c r="Z28" i="24"/>
  <c r="V28" i="24"/>
  <c r="T28" i="24"/>
  <c r="S28" i="24"/>
  <c r="P28" i="24"/>
  <c r="U27" i="24" s="1"/>
  <c r="O28" i="24"/>
  <c r="R28" i="24" s="1"/>
  <c r="N28" i="24"/>
  <c r="Q28" i="24" s="1"/>
  <c r="AK27" i="24"/>
  <c r="AJ27" i="24"/>
  <c r="AI27" i="24"/>
  <c r="AH27" i="24"/>
  <c r="AG27" i="24"/>
  <c r="AD27" i="24"/>
  <c r="AC27" i="24"/>
  <c r="AB27" i="24"/>
  <c r="AA27" i="24"/>
  <c r="Z27" i="24"/>
  <c r="V27" i="24"/>
  <c r="T27" i="24"/>
  <c r="S27" i="24"/>
  <c r="P27" i="24"/>
  <c r="U26" i="24" s="1"/>
  <c r="O27" i="24"/>
  <c r="R27" i="24" s="1"/>
  <c r="N27" i="24"/>
  <c r="Q27" i="24" s="1"/>
  <c r="AK26" i="24"/>
  <c r="AJ26" i="24"/>
  <c r="AI26" i="24"/>
  <c r="AH26" i="24"/>
  <c r="AG26" i="24"/>
  <c r="AD26" i="24"/>
  <c r="AC26" i="24"/>
  <c r="AB26" i="24"/>
  <c r="AA26" i="24"/>
  <c r="Z26" i="24"/>
  <c r="V26" i="24"/>
  <c r="T26" i="24"/>
  <c r="S26" i="24"/>
  <c r="P26" i="24"/>
  <c r="U25" i="24" s="1"/>
  <c r="O26" i="24"/>
  <c r="R26" i="24" s="1"/>
  <c r="N26" i="24"/>
  <c r="Q26" i="24" s="1"/>
  <c r="AK25" i="24"/>
  <c r="AJ25" i="24"/>
  <c r="AI25" i="24"/>
  <c r="AH25" i="24"/>
  <c r="AG25" i="24"/>
  <c r="AD25" i="24"/>
  <c r="AC25" i="24"/>
  <c r="AB25" i="24"/>
  <c r="AA25" i="24"/>
  <c r="Z25" i="24"/>
  <c r="V25" i="24"/>
  <c r="T25" i="24"/>
  <c r="S25" i="24"/>
  <c r="P25" i="24"/>
  <c r="U24" i="24" s="1"/>
  <c r="O25" i="24"/>
  <c r="R25" i="24" s="1"/>
  <c r="N25" i="24"/>
  <c r="Q25" i="24" s="1"/>
  <c r="AK24" i="24"/>
  <c r="AJ24" i="24"/>
  <c r="AI24" i="24"/>
  <c r="AH24" i="24"/>
  <c r="AG24" i="24"/>
  <c r="AD24" i="24"/>
  <c r="AC24" i="24"/>
  <c r="AB24" i="24"/>
  <c r="AA24" i="24"/>
  <c r="Z24" i="24"/>
  <c r="V24" i="24"/>
  <c r="T24" i="24"/>
  <c r="S24" i="24"/>
  <c r="P24" i="24"/>
  <c r="U23" i="24" s="1"/>
  <c r="O24" i="24"/>
  <c r="R24" i="24" s="1"/>
  <c r="N24" i="24"/>
  <c r="Q24" i="24" s="1"/>
  <c r="AK23" i="24"/>
  <c r="AJ23" i="24"/>
  <c r="AI23" i="24"/>
  <c r="AH23" i="24"/>
  <c r="AG23" i="24"/>
  <c r="AD23" i="24"/>
  <c r="AC23" i="24"/>
  <c r="AB23" i="24"/>
  <c r="AA23" i="24"/>
  <c r="Z23" i="24"/>
  <c r="V23" i="24"/>
  <c r="T23" i="24"/>
  <c r="S23" i="24"/>
  <c r="P23" i="24"/>
  <c r="U22" i="24" s="1"/>
  <c r="O23" i="24"/>
  <c r="R23" i="24" s="1"/>
  <c r="N23" i="24"/>
  <c r="Q23" i="24" s="1"/>
  <c r="AK22" i="24"/>
  <c r="AJ22" i="24"/>
  <c r="AI22" i="24"/>
  <c r="AH22" i="24"/>
  <c r="AG22" i="24"/>
  <c r="AD22" i="24"/>
  <c r="AC22" i="24"/>
  <c r="AB22" i="24"/>
  <c r="AA22" i="24"/>
  <c r="Z22" i="24"/>
  <c r="V22" i="24"/>
  <c r="T22" i="24"/>
  <c r="S22" i="24"/>
  <c r="P22" i="24"/>
  <c r="U21" i="24" s="1"/>
  <c r="O22" i="24"/>
  <c r="R22" i="24" s="1"/>
  <c r="N22" i="24"/>
  <c r="Q22" i="24" s="1"/>
  <c r="AK21" i="24"/>
  <c r="AJ21" i="24"/>
  <c r="AI21" i="24"/>
  <c r="AH21" i="24"/>
  <c r="AG21" i="24"/>
  <c r="AD21" i="24"/>
  <c r="AC21" i="24"/>
  <c r="AB21" i="24"/>
  <c r="AA21" i="24"/>
  <c r="Z21" i="24"/>
  <c r="V21" i="24"/>
  <c r="T21" i="24"/>
  <c r="S21" i="24"/>
  <c r="P21" i="24"/>
  <c r="U20" i="24" s="1"/>
  <c r="O21" i="24"/>
  <c r="R21" i="24" s="1"/>
  <c r="N21" i="24"/>
  <c r="Q21" i="24" s="1"/>
  <c r="AK20" i="24"/>
  <c r="AJ20" i="24"/>
  <c r="AI20" i="24"/>
  <c r="AH20" i="24"/>
  <c r="AG20" i="24"/>
  <c r="AD20" i="24"/>
  <c r="AC20" i="24"/>
  <c r="AB20" i="24"/>
  <c r="AA20" i="24"/>
  <c r="Z20" i="24"/>
  <c r="V20" i="24"/>
  <c r="T20" i="24"/>
  <c r="S20" i="24"/>
  <c r="P20" i="24"/>
  <c r="U19" i="24" s="1"/>
  <c r="O20" i="24"/>
  <c r="R20" i="24" s="1"/>
  <c r="N20" i="24"/>
  <c r="Q20" i="24" s="1"/>
  <c r="AK19" i="24"/>
  <c r="AJ19" i="24"/>
  <c r="AI19" i="24"/>
  <c r="AH19" i="24"/>
  <c r="AG19" i="24"/>
  <c r="AD19" i="24"/>
  <c r="AC19" i="24"/>
  <c r="AB19" i="24"/>
  <c r="AA19" i="24"/>
  <c r="Z19" i="24"/>
  <c r="V19" i="24"/>
  <c r="T19" i="24"/>
  <c r="S19" i="24"/>
  <c r="P19" i="24"/>
  <c r="U18" i="24" s="1"/>
  <c r="O19" i="24"/>
  <c r="R19" i="24" s="1"/>
  <c r="N19" i="24"/>
  <c r="Q19" i="24" s="1"/>
  <c r="AK18" i="24"/>
  <c r="AJ18" i="24"/>
  <c r="AI18" i="24"/>
  <c r="AH18" i="24"/>
  <c r="AG18" i="24"/>
  <c r="AD18" i="24"/>
  <c r="AC18" i="24"/>
  <c r="AB18" i="24"/>
  <c r="AA18" i="24"/>
  <c r="Z18" i="24"/>
  <c r="V18" i="24"/>
  <c r="T18" i="24"/>
  <c r="S18" i="24"/>
  <c r="P18" i="24"/>
  <c r="U17" i="24" s="1"/>
  <c r="O18" i="24"/>
  <c r="R18" i="24" s="1"/>
  <c r="N18" i="24"/>
  <c r="Q18" i="24" s="1"/>
  <c r="AK17" i="24"/>
  <c r="AJ17" i="24"/>
  <c r="AI17" i="24"/>
  <c r="AH17" i="24"/>
  <c r="AG17" i="24"/>
  <c r="AD17" i="24"/>
  <c r="AC17" i="24"/>
  <c r="AB17" i="24"/>
  <c r="AA17" i="24"/>
  <c r="Z17" i="24"/>
  <c r="V17" i="24"/>
  <c r="T17" i="24"/>
  <c r="S17" i="24"/>
  <c r="P17" i="24"/>
  <c r="O17" i="24"/>
  <c r="R17" i="24" s="1"/>
  <c r="N17" i="24"/>
  <c r="Q17" i="24" s="1"/>
  <c r="AK16" i="24"/>
  <c r="AJ16" i="24"/>
  <c r="AI16" i="24"/>
  <c r="AH16" i="24"/>
  <c r="AG16" i="24"/>
  <c r="AD16" i="24"/>
  <c r="AC16" i="24"/>
  <c r="AB16" i="24"/>
  <c r="AA16" i="24"/>
  <c r="Z16" i="24"/>
  <c r="V16" i="24"/>
  <c r="T16" i="24"/>
  <c r="S16" i="24"/>
  <c r="P16" i="24"/>
  <c r="U15" i="24" s="1"/>
  <c r="O16" i="24"/>
  <c r="R16" i="24" s="1"/>
  <c r="N16" i="24"/>
  <c r="Q16" i="24" s="1"/>
  <c r="AK15" i="24"/>
  <c r="AJ15" i="24"/>
  <c r="AI15" i="24"/>
  <c r="AH15" i="24"/>
  <c r="AG15" i="24"/>
  <c r="AD15" i="24"/>
  <c r="AC15" i="24"/>
  <c r="AB15" i="24"/>
  <c r="AA15" i="24"/>
  <c r="Z15" i="24"/>
  <c r="V15" i="24"/>
  <c r="T15" i="24"/>
  <c r="S15" i="24"/>
  <c r="P15" i="24"/>
  <c r="U14" i="24" s="1"/>
  <c r="O15" i="24"/>
  <c r="R15" i="24" s="1"/>
  <c r="N15" i="24"/>
  <c r="Q15" i="24" s="1"/>
  <c r="AK14" i="24"/>
  <c r="AJ14" i="24"/>
  <c r="AI14" i="24"/>
  <c r="AL14" i="24" s="1" a="1"/>
  <c r="AL14" i="24" s="1"/>
  <c r="AH14" i="24"/>
  <c r="AG14" i="24"/>
  <c r="AD14" i="24"/>
  <c r="AC14" i="24"/>
  <c r="AB14" i="24"/>
  <c r="AA14" i="24"/>
  <c r="Z14" i="24"/>
  <c r="V14" i="24"/>
  <c r="T14" i="24"/>
  <c r="S14" i="24"/>
  <c r="P14" i="24"/>
  <c r="U13" i="24" s="1"/>
  <c r="O14" i="24"/>
  <c r="R14" i="24" s="1"/>
  <c r="N14" i="24"/>
  <c r="Q14" i="24" s="1"/>
  <c r="AK13" i="24"/>
  <c r="AJ13" i="24"/>
  <c r="AI13" i="24"/>
  <c r="AH13" i="24"/>
  <c r="AG13" i="24"/>
  <c r="AD13" i="24"/>
  <c r="AC13" i="24"/>
  <c r="AB13" i="24"/>
  <c r="AA13" i="24"/>
  <c r="Z13" i="24"/>
  <c r="V13" i="24"/>
  <c r="T13" i="24"/>
  <c r="S13" i="24"/>
  <c r="P13" i="24"/>
  <c r="U12" i="24" s="1"/>
  <c r="O13" i="24"/>
  <c r="R13" i="24" s="1"/>
  <c r="N13" i="24"/>
  <c r="Q13" i="24" s="1"/>
  <c r="AK12" i="24"/>
  <c r="AJ12" i="24"/>
  <c r="AI12" i="24"/>
  <c r="AH12" i="24"/>
  <c r="AG12" i="24"/>
  <c r="AD12" i="24"/>
  <c r="AC12" i="24"/>
  <c r="AB12" i="24"/>
  <c r="AA12" i="24"/>
  <c r="Z12" i="24"/>
  <c r="V12" i="24"/>
  <c r="T12" i="24"/>
  <c r="S12" i="24"/>
  <c r="P12" i="24"/>
  <c r="U11" i="24" s="1"/>
  <c r="O12" i="24"/>
  <c r="R12" i="24" s="1"/>
  <c r="N12" i="24"/>
  <c r="Q12" i="24" s="1"/>
  <c r="AK11" i="24"/>
  <c r="AJ11" i="24"/>
  <c r="AI11" i="24"/>
  <c r="AH11" i="24"/>
  <c r="AG11" i="24"/>
  <c r="AD11" i="24"/>
  <c r="AC11" i="24"/>
  <c r="AB11" i="24"/>
  <c r="AA11" i="24"/>
  <c r="Z11" i="24"/>
  <c r="V11" i="24"/>
  <c r="T11" i="24"/>
  <c r="S11" i="24"/>
  <c r="P11" i="24"/>
  <c r="U10" i="24" s="1"/>
  <c r="O11" i="24"/>
  <c r="R11" i="24" s="1"/>
  <c r="N11" i="24"/>
  <c r="Q11" i="24" s="1"/>
  <c r="AK10" i="24"/>
  <c r="AJ10" i="24"/>
  <c r="AI10" i="24"/>
  <c r="AH10" i="24"/>
  <c r="AG10" i="24"/>
  <c r="AD10" i="24"/>
  <c r="AC10" i="24"/>
  <c r="AB10" i="24"/>
  <c r="AA10" i="24"/>
  <c r="Z10" i="24"/>
  <c r="V10" i="24"/>
  <c r="T10" i="24"/>
  <c r="S10" i="24"/>
  <c r="P10" i="24"/>
  <c r="U9" i="24" s="1"/>
  <c r="O10" i="24"/>
  <c r="R10" i="24" s="1"/>
  <c r="N10" i="24"/>
  <c r="Q10" i="24" s="1"/>
  <c r="AK9" i="24"/>
  <c r="AJ9" i="24"/>
  <c r="AI9" i="24"/>
  <c r="AH9" i="24"/>
  <c r="AG9" i="24"/>
  <c r="AD9" i="24"/>
  <c r="AC9" i="24"/>
  <c r="AB9" i="24"/>
  <c r="AA9" i="24"/>
  <c r="Z9" i="24"/>
  <c r="V9" i="24"/>
  <c r="T9" i="24"/>
  <c r="S9" i="24"/>
  <c r="P9" i="24"/>
  <c r="U8" i="24" s="1"/>
  <c r="O9" i="24"/>
  <c r="R9" i="24" s="1"/>
  <c r="N9" i="24"/>
  <c r="Q9" i="24" s="1"/>
  <c r="AK8" i="24"/>
  <c r="AJ8" i="24"/>
  <c r="AI8" i="24"/>
  <c r="AL8" i="24" s="1" a="1"/>
  <c r="AL8" i="24" s="1"/>
  <c r="AH8" i="24"/>
  <c r="AG8" i="24"/>
  <c r="AD8" i="24"/>
  <c r="AC8" i="24"/>
  <c r="AB8" i="24"/>
  <c r="AA8" i="24"/>
  <c r="Z8" i="24"/>
  <c r="AE8" i="24" s="1"/>
  <c r="V8" i="24"/>
  <c r="T8" i="24"/>
  <c r="S8" i="24"/>
  <c r="P8" i="24"/>
  <c r="O8" i="24"/>
  <c r="R8" i="24" s="1"/>
  <c r="N8" i="24"/>
  <c r="Q8" i="24" s="1"/>
  <c r="Y7" i="24"/>
  <c r="AF6" i="24"/>
  <c r="AI9" i="21"/>
  <c r="AI10" i="21"/>
  <c r="AI11" i="21"/>
  <c r="AI12" i="21"/>
  <c r="AI13" i="21"/>
  <c r="AI14" i="21"/>
  <c r="AI15" i="21"/>
  <c r="AI16" i="21"/>
  <c r="AI17" i="21"/>
  <c r="AI18" i="21"/>
  <c r="AI19" i="21"/>
  <c r="AI20" i="21"/>
  <c r="AI21" i="21"/>
  <c r="AI22" i="21"/>
  <c r="AI23" i="21"/>
  <c r="AI24" i="21"/>
  <c r="AI25" i="21"/>
  <c r="AI26" i="21"/>
  <c r="AI27" i="21"/>
  <c r="AI28" i="21"/>
  <c r="AI29" i="21"/>
  <c r="AI30" i="21"/>
  <c r="AI31" i="21"/>
  <c r="AI32" i="21"/>
  <c r="AI33" i="21"/>
  <c r="AI34" i="21"/>
  <c r="AI35" i="21"/>
  <c r="AI36" i="21"/>
  <c r="AI37" i="21"/>
  <c r="AI38" i="21"/>
  <c r="AI39" i="21"/>
  <c r="AI40" i="21"/>
  <c r="AI41" i="21"/>
  <c r="AI42" i="21"/>
  <c r="AI43" i="21"/>
  <c r="AI44" i="21"/>
  <c r="AI45" i="21"/>
  <c r="AI46" i="21"/>
  <c r="AI47" i="21"/>
  <c r="AI48" i="21"/>
  <c r="AI49" i="21"/>
  <c r="AI50" i="21"/>
  <c r="AI51" i="21"/>
  <c r="AI52" i="21"/>
  <c r="AI53" i="21"/>
  <c r="AI54" i="21"/>
  <c r="AI55" i="21"/>
  <c r="AI56" i="21"/>
  <c r="AL56" i="21" s="1" a="1"/>
  <c r="AL56" i="21" s="1"/>
  <c r="AI57" i="21"/>
  <c r="AI58" i="21"/>
  <c r="AI59" i="21"/>
  <c r="AG55" i="21"/>
  <c r="AH55" i="21"/>
  <c r="AJ55" i="21"/>
  <c r="AM55" i="21" s="1" a="1"/>
  <c r="AM55" i="21" s="1"/>
  <c r="AK55" i="21"/>
  <c r="AF56" i="21"/>
  <c r="AG56" i="21"/>
  <c r="AH56" i="21"/>
  <c r="AJ56" i="21"/>
  <c r="AK56" i="21"/>
  <c r="AO56" i="21"/>
  <c r="AP56" i="21" s="1"/>
  <c r="AF57" i="21"/>
  <c r="AG57" i="21"/>
  <c r="AH57" i="21"/>
  <c r="AJ57" i="21"/>
  <c r="AM57" i="21" s="1" a="1"/>
  <c r="AM57" i="21" s="1"/>
  <c r="AK57" i="21"/>
  <c r="AL57" i="21" a="1"/>
  <c r="AL57" i="21" s="1"/>
  <c r="AO57" i="21"/>
  <c r="AP57" i="21" s="1"/>
  <c r="AF58" i="21"/>
  <c r="AG58" i="21"/>
  <c r="AH58" i="21"/>
  <c r="AL58" i="21" a="1"/>
  <c r="AL58" i="21" s="1"/>
  <c r="AJ58" i="21"/>
  <c r="AM58" i="21" s="1" a="1"/>
  <c r="AM58" i="21" s="1"/>
  <c r="AK58" i="21"/>
  <c r="AO58" i="21"/>
  <c r="AP58" i="21"/>
  <c r="AQ58" i="21" s="1"/>
  <c r="AF59" i="21"/>
  <c r="AG59" i="21"/>
  <c r="AH59" i="21"/>
  <c r="AM59" i="21" a="1"/>
  <c r="AM59" i="21" s="1"/>
  <c r="AJ59" i="21"/>
  <c r="AL59" i="21" s="1" a="1"/>
  <c r="AL59" i="21" s="1"/>
  <c r="AK59" i="21"/>
  <c r="AO59" i="21"/>
  <c r="AP59" i="21"/>
  <c r="AQ59" i="21" s="1"/>
  <c r="U55" i="21"/>
  <c r="U56" i="21"/>
  <c r="U57" i="21"/>
  <c r="U58" i="21"/>
  <c r="U59" i="21"/>
  <c r="U42" i="21"/>
  <c r="U53" i="21"/>
  <c r="P52" i="21"/>
  <c r="U51" i="21" s="1"/>
  <c r="N52" i="21"/>
  <c r="Q52" i="21" s="1"/>
  <c r="O52" i="21"/>
  <c r="R52" i="21" s="1"/>
  <c r="S52" i="21"/>
  <c r="T52" i="21"/>
  <c r="V52" i="21"/>
  <c r="AA52" i="21"/>
  <c r="AB52" i="21"/>
  <c r="AC52" i="21"/>
  <c r="AD52" i="21"/>
  <c r="AG52" i="21"/>
  <c r="AH52" i="21"/>
  <c r="AJ52" i="21"/>
  <c r="AK52" i="21"/>
  <c r="P53" i="21"/>
  <c r="U52" i="21" s="1"/>
  <c r="N53" i="21"/>
  <c r="Q53" i="21" s="1"/>
  <c r="O53" i="21"/>
  <c r="R53" i="21" s="1"/>
  <c r="S53" i="21"/>
  <c r="T53" i="21"/>
  <c r="V53" i="21"/>
  <c r="AA53" i="21"/>
  <c r="AB53" i="21"/>
  <c r="AC53" i="21"/>
  <c r="AD53" i="21"/>
  <c r="AG53" i="21"/>
  <c r="AH53" i="21"/>
  <c r="AJ53" i="21"/>
  <c r="AK53" i="21"/>
  <c r="P54" i="21"/>
  <c r="N54" i="21"/>
  <c r="Q54" i="21" s="1"/>
  <c r="O54" i="21"/>
  <c r="R54" i="21" s="1"/>
  <c r="S54" i="21"/>
  <c r="T54" i="21"/>
  <c r="V54" i="21"/>
  <c r="Z54" i="21"/>
  <c r="AA54" i="21"/>
  <c r="AB54" i="21"/>
  <c r="AC54" i="21"/>
  <c r="AD54" i="21"/>
  <c r="AH54" i="21"/>
  <c r="AJ54" i="21"/>
  <c r="AK54" i="21"/>
  <c r="P55" i="21"/>
  <c r="N55" i="21"/>
  <c r="Q55" i="21" s="1"/>
  <c r="O55" i="21"/>
  <c r="R55" i="21" s="1"/>
  <c r="S55" i="21"/>
  <c r="T55" i="21"/>
  <c r="V55" i="21"/>
  <c r="AA55" i="21"/>
  <c r="AB55" i="21"/>
  <c r="AC55" i="21"/>
  <c r="AD55" i="21"/>
  <c r="A56" i="21"/>
  <c r="P56" i="21" s="1"/>
  <c r="N56" i="21"/>
  <c r="O56" i="21"/>
  <c r="R56" i="21" s="1"/>
  <c r="Q56" i="21"/>
  <c r="S56" i="21"/>
  <c r="T56" i="21"/>
  <c r="V56" i="21"/>
  <c r="AA56" i="21"/>
  <c r="AB56" i="21"/>
  <c r="AC56" i="21"/>
  <c r="AD56" i="21"/>
  <c r="A57" i="21"/>
  <c r="P57" i="21" s="1"/>
  <c r="Y57" i="21" s="1"/>
  <c r="N57" i="21"/>
  <c r="Q57" i="21" s="1"/>
  <c r="O57" i="21"/>
  <c r="R57" i="21" s="1"/>
  <c r="S57" i="21"/>
  <c r="T57" i="21"/>
  <c r="V57" i="21"/>
  <c r="AA57" i="21"/>
  <c r="AB57" i="21"/>
  <c r="AC57" i="21"/>
  <c r="AD57" i="21"/>
  <c r="A58" i="21"/>
  <c r="N58" i="21"/>
  <c r="Q58" i="21" s="1"/>
  <c r="O58" i="21"/>
  <c r="R58" i="21" s="1"/>
  <c r="P58" i="21"/>
  <c r="Y58" i="21" s="1"/>
  <c r="S58" i="21"/>
  <c r="T58" i="21"/>
  <c r="V58" i="21"/>
  <c r="Z58" i="21"/>
  <c r="AE58" i="21" s="1"/>
  <c r="AA58" i="21"/>
  <c r="AB58" i="21"/>
  <c r="AC58" i="21"/>
  <c r="AD58" i="21"/>
  <c r="A59" i="21"/>
  <c r="P59" i="21" s="1"/>
  <c r="N59" i="21"/>
  <c r="O59" i="21"/>
  <c r="Q59" i="21"/>
  <c r="R59" i="21"/>
  <c r="S59" i="21"/>
  <c r="T59" i="21"/>
  <c r="V59" i="21"/>
  <c r="AA59" i="21"/>
  <c r="AB59" i="21"/>
  <c r="AC59" i="21"/>
  <c r="AD59" i="21"/>
  <c r="P41" i="21"/>
  <c r="U40" i="21" s="1"/>
  <c r="N41" i="21"/>
  <c r="Q41" i="21" s="1"/>
  <c r="O41" i="21"/>
  <c r="R41" i="21" s="1"/>
  <c r="S41" i="21"/>
  <c r="T41" i="21"/>
  <c r="V41" i="21"/>
  <c r="AA41" i="21"/>
  <c r="AB41" i="21"/>
  <c r="AC41" i="21"/>
  <c r="AD41" i="21"/>
  <c r="AG41" i="21"/>
  <c r="AH41" i="21"/>
  <c r="AJ41" i="21"/>
  <c r="AK41" i="21"/>
  <c r="P42" i="21"/>
  <c r="U41" i="21" s="1"/>
  <c r="N42" i="21"/>
  <c r="Q42" i="21" s="1"/>
  <c r="O42" i="21"/>
  <c r="R42" i="21" s="1"/>
  <c r="S42" i="21"/>
  <c r="T42" i="21"/>
  <c r="V42" i="21"/>
  <c r="AA42" i="21"/>
  <c r="AB42" i="21"/>
  <c r="AC42" i="21"/>
  <c r="AD42" i="21"/>
  <c r="AG42" i="21"/>
  <c r="AH42" i="21"/>
  <c r="AJ42" i="21"/>
  <c r="AK42" i="21"/>
  <c r="P43" i="21"/>
  <c r="N43" i="21"/>
  <c r="Q43" i="21" s="1"/>
  <c r="O43" i="21"/>
  <c r="R43" i="21" s="1"/>
  <c r="S43" i="21"/>
  <c r="T43" i="21"/>
  <c r="V43" i="21"/>
  <c r="AA43" i="21"/>
  <c r="AB43" i="21"/>
  <c r="AC43" i="21"/>
  <c r="AD43" i="21"/>
  <c r="AG43" i="21"/>
  <c r="AH43" i="21"/>
  <c r="AJ43" i="21"/>
  <c r="AK43" i="21"/>
  <c r="P44" i="21"/>
  <c r="U43" i="21" s="1"/>
  <c r="N44" i="21"/>
  <c r="Q44" i="21" s="1"/>
  <c r="O44" i="21"/>
  <c r="R44" i="21" s="1"/>
  <c r="S44" i="21"/>
  <c r="T44" i="21"/>
  <c r="V44" i="21"/>
  <c r="AA44" i="21"/>
  <c r="AB44" i="21"/>
  <c r="AC44" i="21"/>
  <c r="AD44" i="21"/>
  <c r="AG44" i="21"/>
  <c r="AH44" i="21"/>
  <c r="AJ44" i="21"/>
  <c r="AK44" i="21"/>
  <c r="P45" i="21"/>
  <c r="U44" i="21" s="1"/>
  <c r="N45" i="21"/>
  <c r="Q45" i="21" s="1"/>
  <c r="O45" i="21"/>
  <c r="R45" i="21" s="1"/>
  <c r="S45" i="21"/>
  <c r="T45" i="21"/>
  <c r="V45" i="21"/>
  <c r="AA45" i="21"/>
  <c r="AB45" i="21"/>
  <c r="AC45" i="21"/>
  <c r="AD45" i="21"/>
  <c r="AG45" i="21"/>
  <c r="AH45" i="21"/>
  <c r="AJ45" i="21"/>
  <c r="AK45" i="21"/>
  <c r="Z46" i="21"/>
  <c r="N46" i="21"/>
  <c r="Q46" i="21" s="1"/>
  <c r="O46" i="21"/>
  <c r="R46" i="21" s="1"/>
  <c r="S46" i="21"/>
  <c r="T46" i="21"/>
  <c r="V46" i="21"/>
  <c r="AA46" i="21"/>
  <c r="AB46" i="21"/>
  <c r="AC46" i="21"/>
  <c r="AD46" i="21"/>
  <c r="AG46" i="21"/>
  <c r="AH46" i="21"/>
  <c r="AJ46" i="21"/>
  <c r="AK46" i="21"/>
  <c r="Z47" i="21"/>
  <c r="N47" i="21"/>
  <c r="Q47" i="21" s="1"/>
  <c r="O47" i="21"/>
  <c r="R47" i="21" s="1"/>
  <c r="S47" i="21"/>
  <c r="T47" i="21"/>
  <c r="V47" i="21"/>
  <c r="AA47" i="21"/>
  <c r="AB47" i="21"/>
  <c r="AC47" i="21"/>
  <c r="AD47" i="21"/>
  <c r="AG47" i="21"/>
  <c r="AH47" i="21"/>
  <c r="AJ47" i="21"/>
  <c r="AK47" i="21"/>
  <c r="P48" i="21"/>
  <c r="U47" i="21" s="1"/>
  <c r="N48" i="21"/>
  <c r="Q48" i="21" s="1"/>
  <c r="O48" i="21"/>
  <c r="R48" i="21" s="1"/>
  <c r="S48" i="21"/>
  <c r="T48" i="21"/>
  <c r="V48" i="21"/>
  <c r="AA48" i="21"/>
  <c r="AB48" i="21"/>
  <c r="AC48" i="21"/>
  <c r="AD48" i="21"/>
  <c r="AG48" i="21"/>
  <c r="AH48" i="21"/>
  <c r="AJ48" i="21"/>
  <c r="AK48" i="21"/>
  <c r="P49" i="21"/>
  <c r="U48" i="21" s="1"/>
  <c r="N49" i="21"/>
  <c r="Q49" i="21" s="1"/>
  <c r="O49" i="21"/>
  <c r="R49" i="21" s="1"/>
  <c r="S49" i="21"/>
  <c r="T49" i="21"/>
  <c r="V49" i="21"/>
  <c r="AA49" i="21"/>
  <c r="AB49" i="21"/>
  <c r="AC49" i="21"/>
  <c r="AD49" i="21"/>
  <c r="AG49" i="21"/>
  <c r="AH49" i="21"/>
  <c r="AJ49" i="21"/>
  <c r="AK49" i="21"/>
  <c r="P50" i="21"/>
  <c r="U49" i="21" s="1"/>
  <c r="N50" i="21"/>
  <c r="Q50" i="21" s="1"/>
  <c r="O50" i="21"/>
  <c r="R50" i="21" s="1"/>
  <c r="S50" i="21"/>
  <c r="T50" i="21"/>
  <c r="V50" i="21"/>
  <c r="AA50" i="21"/>
  <c r="AB50" i="21"/>
  <c r="AC50" i="21"/>
  <c r="AD50" i="21"/>
  <c r="AG50" i="21"/>
  <c r="AH50" i="21"/>
  <c r="AJ50" i="21"/>
  <c r="AK50" i="21"/>
  <c r="P51" i="21"/>
  <c r="U50" i="21" s="1"/>
  <c r="N51" i="21"/>
  <c r="Q51" i="21" s="1"/>
  <c r="O51" i="21"/>
  <c r="R51" i="21" s="1"/>
  <c r="S51" i="21"/>
  <c r="T51" i="21"/>
  <c r="V51" i="21"/>
  <c r="AA51" i="21"/>
  <c r="AB51" i="21"/>
  <c r="AC51" i="21"/>
  <c r="AD51" i="21"/>
  <c r="AG51" i="21"/>
  <c r="AH51" i="21"/>
  <c r="AJ51" i="21"/>
  <c r="AK51" i="21"/>
  <c r="P13" i="21"/>
  <c r="N13" i="21"/>
  <c r="Q13" i="21" s="1"/>
  <c r="O13" i="21"/>
  <c r="R13" i="21" s="1"/>
  <c r="S13" i="21"/>
  <c r="T13" i="21"/>
  <c r="V13" i="21"/>
  <c r="AA13" i="21"/>
  <c r="AB13" i="21"/>
  <c r="AC13" i="21"/>
  <c r="AD13" i="21"/>
  <c r="AG13" i="21"/>
  <c r="AH13" i="21"/>
  <c r="AJ13" i="21"/>
  <c r="AK13" i="21"/>
  <c r="P14" i="21"/>
  <c r="N14" i="21"/>
  <c r="Q14" i="21" s="1"/>
  <c r="O14" i="21"/>
  <c r="R14" i="21" s="1"/>
  <c r="S14" i="21"/>
  <c r="T14" i="21"/>
  <c r="V14" i="21"/>
  <c r="AA14" i="21"/>
  <c r="AB14" i="21"/>
  <c r="AC14" i="21"/>
  <c r="AD14" i="21"/>
  <c r="AG14" i="21"/>
  <c r="AH14" i="21"/>
  <c r="AJ14" i="21"/>
  <c r="AK14" i="21"/>
  <c r="P15" i="21"/>
  <c r="U14" i="21" s="1"/>
  <c r="N15" i="21"/>
  <c r="Q15" i="21" s="1"/>
  <c r="O15" i="21"/>
  <c r="R15" i="21" s="1"/>
  <c r="S15" i="21"/>
  <c r="T15" i="21"/>
  <c r="V15" i="21"/>
  <c r="AA15" i="21"/>
  <c r="AB15" i="21"/>
  <c r="AC15" i="21"/>
  <c r="AD15" i="21"/>
  <c r="AG15" i="21"/>
  <c r="AH15" i="21"/>
  <c r="AJ15" i="21"/>
  <c r="AK15" i="21"/>
  <c r="P16" i="21"/>
  <c r="N16" i="21"/>
  <c r="Q16" i="21" s="1"/>
  <c r="O16" i="21"/>
  <c r="R16" i="21" s="1"/>
  <c r="S16" i="21"/>
  <c r="T16" i="21"/>
  <c r="V16" i="21"/>
  <c r="AA16" i="21"/>
  <c r="AB16" i="21"/>
  <c r="AC16" i="21"/>
  <c r="AD16" i="21"/>
  <c r="AG16" i="21"/>
  <c r="AH16" i="21"/>
  <c r="AJ16" i="21"/>
  <c r="AK16" i="21"/>
  <c r="P17" i="21"/>
  <c r="U16" i="21" s="1"/>
  <c r="N17" i="21"/>
  <c r="Q17" i="21" s="1"/>
  <c r="O17" i="21"/>
  <c r="R17" i="21" s="1"/>
  <c r="S17" i="21"/>
  <c r="T17" i="21"/>
  <c r="V17" i="21"/>
  <c r="AA17" i="21"/>
  <c r="AB17" i="21"/>
  <c r="AC17" i="21"/>
  <c r="AD17" i="21"/>
  <c r="AG17" i="21"/>
  <c r="AH17" i="21"/>
  <c r="AJ17" i="21"/>
  <c r="AK17" i="21"/>
  <c r="P18" i="21"/>
  <c r="N18" i="21"/>
  <c r="Q18" i="21" s="1"/>
  <c r="O18" i="21"/>
  <c r="R18" i="21" s="1"/>
  <c r="S18" i="21"/>
  <c r="T18" i="21"/>
  <c r="V18" i="21"/>
  <c r="AA18" i="21"/>
  <c r="AB18" i="21"/>
  <c r="AC18" i="21"/>
  <c r="AD18" i="21"/>
  <c r="AG18" i="21"/>
  <c r="AH18" i="21"/>
  <c r="AJ18" i="21"/>
  <c r="AK18" i="21"/>
  <c r="P19" i="21"/>
  <c r="U18" i="21" s="1"/>
  <c r="N19" i="21"/>
  <c r="Q19" i="21" s="1"/>
  <c r="O19" i="21"/>
  <c r="R19" i="21" s="1"/>
  <c r="S19" i="21"/>
  <c r="T19" i="21"/>
  <c r="V19" i="21"/>
  <c r="AA19" i="21"/>
  <c r="AB19" i="21"/>
  <c r="AC19" i="21"/>
  <c r="AD19" i="21"/>
  <c r="AG19" i="21"/>
  <c r="AH19" i="21"/>
  <c r="AJ19" i="21"/>
  <c r="AK19" i="21"/>
  <c r="P20" i="21"/>
  <c r="N20" i="21"/>
  <c r="Q20" i="21" s="1"/>
  <c r="O20" i="21"/>
  <c r="R20" i="21" s="1"/>
  <c r="S20" i="21"/>
  <c r="T20" i="21"/>
  <c r="V20" i="21"/>
  <c r="AA20" i="21"/>
  <c r="AB20" i="21"/>
  <c r="AC20" i="21"/>
  <c r="AD20" i="21"/>
  <c r="AG20" i="21"/>
  <c r="AH20" i="21"/>
  <c r="AJ20" i="21"/>
  <c r="AK20" i="21"/>
  <c r="P21" i="21"/>
  <c r="U20" i="21" s="1"/>
  <c r="N21" i="21"/>
  <c r="Q21" i="21" s="1"/>
  <c r="O21" i="21"/>
  <c r="R21" i="21" s="1"/>
  <c r="S21" i="21"/>
  <c r="T21" i="21"/>
  <c r="V21" i="21"/>
  <c r="AA21" i="21"/>
  <c r="AB21" i="21"/>
  <c r="AC21" i="21"/>
  <c r="AD21" i="21"/>
  <c r="AG21" i="21"/>
  <c r="AH21" i="21"/>
  <c r="AJ21" i="21"/>
  <c r="AK21" i="21"/>
  <c r="P22" i="21"/>
  <c r="N22" i="21"/>
  <c r="Q22" i="21" s="1"/>
  <c r="O22" i="21"/>
  <c r="R22" i="21" s="1"/>
  <c r="S22" i="21"/>
  <c r="T22" i="21"/>
  <c r="V22" i="21"/>
  <c r="AA22" i="21"/>
  <c r="AB22" i="21"/>
  <c r="AC22" i="21"/>
  <c r="AD22" i="21"/>
  <c r="AG22" i="21"/>
  <c r="AH22" i="21"/>
  <c r="AJ22" i="21"/>
  <c r="AK22" i="21"/>
  <c r="Z23" i="21"/>
  <c r="N23" i="21"/>
  <c r="Q23" i="21" s="1"/>
  <c r="O23" i="21"/>
  <c r="R23" i="21" s="1"/>
  <c r="S23" i="21"/>
  <c r="T23" i="21"/>
  <c r="V23" i="21"/>
  <c r="AA23" i="21"/>
  <c r="AB23" i="21"/>
  <c r="AC23" i="21"/>
  <c r="AD23" i="21"/>
  <c r="AG23" i="21"/>
  <c r="AH23" i="21"/>
  <c r="AJ23" i="21"/>
  <c r="AK23" i="21"/>
  <c r="P24" i="21"/>
  <c r="N24" i="21"/>
  <c r="Q24" i="21" s="1"/>
  <c r="O24" i="21"/>
  <c r="R24" i="21" s="1"/>
  <c r="S24" i="21"/>
  <c r="T24" i="21"/>
  <c r="V24" i="21"/>
  <c r="AA24" i="21"/>
  <c r="AB24" i="21"/>
  <c r="AC24" i="21"/>
  <c r="AD24" i="21"/>
  <c r="AG24" i="21"/>
  <c r="AH24" i="21"/>
  <c r="AJ24" i="21"/>
  <c r="AK24" i="21"/>
  <c r="Z25" i="21"/>
  <c r="N25" i="21"/>
  <c r="Q25" i="21" s="1"/>
  <c r="O25" i="21"/>
  <c r="R25" i="21" s="1"/>
  <c r="S25" i="21"/>
  <c r="T25" i="21"/>
  <c r="V25" i="21"/>
  <c r="AA25" i="21"/>
  <c r="AB25" i="21"/>
  <c r="AC25" i="21"/>
  <c r="AD25" i="21"/>
  <c r="AG25" i="21"/>
  <c r="AH25" i="21"/>
  <c r="AJ25" i="21"/>
  <c r="AK25" i="21"/>
  <c r="P26" i="21"/>
  <c r="N26" i="21"/>
  <c r="Q26" i="21" s="1"/>
  <c r="O26" i="21"/>
  <c r="R26" i="21" s="1"/>
  <c r="S26" i="21"/>
  <c r="T26" i="21"/>
  <c r="V26" i="21"/>
  <c r="AA26" i="21"/>
  <c r="AB26" i="21"/>
  <c r="AC26" i="21"/>
  <c r="AD26" i="21"/>
  <c r="AG26" i="21"/>
  <c r="AH26" i="21"/>
  <c r="AJ26" i="21"/>
  <c r="AK26" i="21"/>
  <c r="P27" i="21"/>
  <c r="N27" i="21"/>
  <c r="Q27" i="21" s="1"/>
  <c r="O27" i="21"/>
  <c r="R27" i="21" s="1"/>
  <c r="S27" i="21"/>
  <c r="T27" i="21"/>
  <c r="V27" i="21"/>
  <c r="AA27" i="21"/>
  <c r="AB27" i="21"/>
  <c r="AC27" i="21"/>
  <c r="AD27" i="21"/>
  <c r="AG27" i="21"/>
  <c r="AH27" i="21"/>
  <c r="AJ27" i="21"/>
  <c r="AK27" i="21"/>
  <c r="P28" i="21"/>
  <c r="N28" i="21"/>
  <c r="Q28" i="21" s="1"/>
  <c r="O28" i="21"/>
  <c r="R28" i="21" s="1"/>
  <c r="S28" i="21"/>
  <c r="T28" i="21"/>
  <c r="V28" i="21"/>
  <c r="AA28" i="21"/>
  <c r="AB28" i="21"/>
  <c r="AC28" i="21"/>
  <c r="AD28" i="21"/>
  <c r="AG28" i="21"/>
  <c r="AH28" i="21"/>
  <c r="AJ28" i="21"/>
  <c r="AK28" i="21"/>
  <c r="P29" i="21"/>
  <c r="U28" i="21" s="1"/>
  <c r="N29" i="21"/>
  <c r="Q29" i="21" s="1"/>
  <c r="O29" i="21"/>
  <c r="R29" i="21" s="1"/>
  <c r="S29" i="21"/>
  <c r="T29" i="21"/>
  <c r="V29" i="21"/>
  <c r="AA29" i="21"/>
  <c r="AB29" i="21"/>
  <c r="AC29" i="21"/>
  <c r="AD29" i="21"/>
  <c r="AG29" i="21"/>
  <c r="AH29" i="21"/>
  <c r="AJ29" i="21"/>
  <c r="AK29" i="21"/>
  <c r="P30" i="21"/>
  <c r="N30" i="21"/>
  <c r="Q30" i="21" s="1"/>
  <c r="O30" i="21"/>
  <c r="R30" i="21" s="1"/>
  <c r="S30" i="21"/>
  <c r="T30" i="21"/>
  <c r="V30" i="21"/>
  <c r="AA30" i="21"/>
  <c r="AB30" i="21"/>
  <c r="AC30" i="21"/>
  <c r="AD30" i="21"/>
  <c r="AG30" i="21"/>
  <c r="AH30" i="21"/>
  <c r="AJ30" i="21"/>
  <c r="AK30" i="21"/>
  <c r="P31" i="21"/>
  <c r="U30" i="21" s="1"/>
  <c r="N31" i="21"/>
  <c r="Q31" i="21" s="1"/>
  <c r="O31" i="21"/>
  <c r="R31" i="21" s="1"/>
  <c r="S31" i="21"/>
  <c r="T31" i="21"/>
  <c r="V31" i="21"/>
  <c r="AA31" i="21"/>
  <c r="AB31" i="21"/>
  <c r="AC31" i="21"/>
  <c r="AD31" i="21"/>
  <c r="AG31" i="21"/>
  <c r="AH31" i="21"/>
  <c r="AJ31" i="21"/>
  <c r="AK31" i="21"/>
  <c r="P32" i="21"/>
  <c r="N32" i="21"/>
  <c r="Q32" i="21" s="1"/>
  <c r="O32" i="21"/>
  <c r="R32" i="21" s="1"/>
  <c r="S32" i="21"/>
  <c r="T32" i="21"/>
  <c r="V32" i="21"/>
  <c r="AA32" i="21"/>
  <c r="AB32" i="21"/>
  <c r="AC32" i="21"/>
  <c r="AD32" i="21"/>
  <c r="AG32" i="21"/>
  <c r="AH32" i="21"/>
  <c r="AJ32" i="21"/>
  <c r="AK32" i="21"/>
  <c r="P33" i="21"/>
  <c r="U32" i="21" s="1"/>
  <c r="N33" i="21"/>
  <c r="Q33" i="21" s="1"/>
  <c r="O33" i="21"/>
  <c r="R33" i="21" s="1"/>
  <c r="S33" i="21"/>
  <c r="T33" i="21"/>
  <c r="V33" i="21"/>
  <c r="AA33" i="21"/>
  <c r="AB33" i="21"/>
  <c r="AC33" i="21"/>
  <c r="AD33" i="21"/>
  <c r="AG33" i="21"/>
  <c r="AH33" i="21"/>
  <c r="AJ33" i="21"/>
  <c r="AK33" i="21"/>
  <c r="P34" i="21"/>
  <c r="N34" i="21"/>
  <c r="Q34" i="21" s="1"/>
  <c r="O34" i="21"/>
  <c r="R34" i="21" s="1"/>
  <c r="S34" i="21"/>
  <c r="T34" i="21"/>
  <c r="V34" i="21"/>
  <c r="AA34" i="21"/>
  <c r="AB34" i="21"/>
  <c r="AC34" i="21"/>
  <c r="AD34" i="21"/>
  <c r="AG34" i="21"/>
  <c r="AH34" i="21"/>
  <c r="AJ34" i="21"/>
  <c r="AK34" i="21"/>
  <c r="P35" i="21"/>
  <c r="N35" i="21"/>
  <c r="Q35" i="21" s="1"/>
  <c r="O35" i="21"/>
  <c r="R35" i="21" s="1"/>
  <c r="S35" i="21"/>
  <c r="T35" i="21"/>
  <c r="V35" i="21"/>
  <c r="AA35" i="21"/>
  <c r="AB35" i="21"/>
  <c r="AC35" i="21"/>
  <c r="AD35" i="21"/>
  <c r="AG35" i="21"/>
  <c r="AH35" i="21"/>
  <c r="AJ35" i="21"/>
  <c r="AK35" i="21"/>
  <c r="P36" i="21"/>
  <c r="N36" i="21"/>
  <c r="Q36" i="21" s="1"/>
  <c r="O36" i="21"/>
  <c r="R36" i="21" s="1"/>
  <c r="S36" i="21"/>
  <c r="T36" i="21"/>
  <c r="V36" i="21"/>
  <c r="AA36" i="21"/>
  <c r="AB36" i="21"/>
  <c r="AC36" i="21"/>
  <c r="AD36" i="21"/>
  <c r="AG36" i="21"/>
  <c r="AH36" i="21"/>
  <c r="AJ36" i="21"/>
  <c r="AK36" i="21"/>
  <c r="P37" i="21"/>
  <c r="N37" i="21"/>
  <c r="Q37" i="21" s="1"/>
  <c r="O37" i="21"/>
  <c r="R37" i="21" s="1"/>
  <c r="S37" i="21"/>
  <c r="T37" i="21"/>
  <c r="V37" i="21"/>
  <c r="AA37" i="21"/>
  <c r="AB37" i="21"/>
  <c r="AC37" i="21"/>
  <c r="AD37" i="21"/>
  <c r="AG37" i="21"/>
  <c r="AH37" i="21"/>
  <c r="AJ37" i="21"/>
  <c r="AK37" i="21"/>
  <c r="P38" i="21"/>
  <c r="N38" i="21"/>
  <c r="Q38" i="21" s="1"/>
  <c r="O38" i="21"/>
  <c r="R38" i="21" s="1"/>
  <c r="S38" i="21"/>
  <c r="T38" i="21"/>
  <c r="V38" i="21"/>
  <c r="AA38" i="21"/>
  <c r="AB38" i="21"/>
  <c r="AC38" i="21"/>
  <c r="AD38" i="21"/>
  <c r="AG38" i="21"/>
  <c r="AH38" i="21"/>
  <c r="AJ38" i="21"/>
  <c r="AK38" i="21"/>
  <c r="Z39" i="21"/>
  <c r="N39" i="21"/>
  <c r="Q39" i="21" s="1"/>
  <c r="O39" i="21"/>
  <c r="R39" i="21" s="1"/>
  <c r="S39" i="21"/>
  <c r="T39" i="21"/>
  <c r="V39" i="21"/>
  <c r="AA39" i="21"/>
  <c r="AB39" i="21"/>
  <c r="AC39" i="21"/>
  <c r="AD39" i="21"/>
  <c r="AG39" i="21"/>
  <c r="AH39" i="21"/>
  <c r="AJ39" i="21"/>
  <c r="AK39" i="21"/>
  <c r="P40" i="21"/>
  <c r="N40" i="21"/>
  <c r="Q40" i="21" s="1"/>
  <c r="O40" i="21"/>
  <c r="R40" i="21" s="1"/>
  <c r="S40" i="21"/>
  <c r="T40" i="21"/>
  <c r="V40" i="21"/>
  <c r="AA40" i="21"/>
  <c r="AB40" i="21"/>
  <c r="AC40" i="21"/>
  <c r="AD40" i="21"/>
  <c r="AG40" i="21"/>
  <c r="AH40" i="21"/>
  <c r="AJ40" i="21"/>
  <c r="AK40" i="21"/>
  <c r="AQ60" i="21"/>
  <c r="AF60" i="21"/>
  <c r="AK12" i="21"/>
  <c r="AJ12" i="21"/>
  <c r="AH12" i="21"/>
  <c r="AD12" i="21"/>
  <c r="AC12" i="21"/>
  <c r="AB12" i="21"/>
  <c r="AA12" i="21"/>
  <c r="V12" i="21"/>
  <c r="T12" i="21"/>
  <c r="S12" i="21"/>
  <c r="O12" i="21"/>
  <c r="R12" i="21" s="1"/>
  <c r="N12" i="21"/>
  <c r="Q12" i="21" s="1"/>
  <c r="Z12" i="21"/>
  <c r="AK11" i="21"/>
  <c r="AJ11" i="21"/>
  <c r="AH11" i="21"/>
  <c r="AD11" i="21"/>
  <c r="AC11" i="21"/>
  <c r="AB11" i="21"/>
  <c r="AA11" i="21"/>
  <c r="V11" i="21"/>
  <c r="T11" i="21"/>
  <c r="S11" i="21"/>
  <c r="O11" i="21"/>
  <c r="R11" i="21" s="1"/>
  <c r="N11" i="21"/>
  <c r="Q11" i="21" s="1"/>
  <c r="AG11" i="21"/>
  <c r="AK10" i="21"/>
  <c r="AJ10" i="21"/>
  <c r="AH10" i="21"/>
  <c r="AD10" i="21"/>
  <c r="AC10" i="21"/>
  <c r="AB10" i="21"/>
  <c r="AA10" i="21"/>
  <c r="V10" i="21"/>
  <c r="T10" i="21"/>
  <c r="S10" i="21"/>
  <c r="O10" i="21"/>
  <c r="R10" i="21" s="1"/>
  <c r="N10" i="21"/>
  <c r="Q10" i="21" s="1"/>
  <c r="Z10" i="21"/>
  <c r="AK9" i="21"/>
  <c r="AJ9" i="21"/>
  <c r="AH9" i="21"/>
  <c r="AD9" i="21"/>
  <c r="AC9" i="21"/>
  <c r="AB9" i="21"/>
  <c r="AA9" i="21"/>
  <c r="V9" i="21"/>
  <c r="T9" i="21"/>
  <c r="S9" i="21"/>
  <c r="O9" i="21"/>
  <c r="R9" i="21" s="1"/>
  <c r="N9" i="21"/>
  <c r="Q9" i="21" s="1"/>
  <c r="P9" i="21"/>
  <c r="U8" i="21" s="1"/>
  <c r="AK8" i="21"/>
  <c r="AJ8" i="21"/>
  <c r="AI8" i="21"/>
  <c r="AH8" i="21"/>
  <c r="AD8" i="21"/>
  <c r="AC8" i="21"/>
  <c r="AB8" i="21"/>
  <c r="AA8" i="21"/>
  <c r="V8" i="21"/>
  <c r="T8" i="21"/>
  <c r="S8" i="21"/>
  <c r="O8" i="21"/>
  <c r="R8" i="21" s="1"/>
  <c r="N8" i="21"/>
  <c r="Q8" i="21" s="1"/>
  <c r="Z8" i="21"/>
  <c r="Y7" i="21"/>
  <c r="AF6" i="21"/>
  <c r="AF29" i="25" l="1"/>
  <c r="AQ12" i="25"/>
  <c r="AF18" i="25"/>
  <c r="U33" i="25"/>
  <c r="Y33" i="25" s="1"/>
  <c r="Y18" i="25"/>
  <c r="AF44" i="25"/>
  <c r="AP31" i="25"/>
  <c r="AP26" i="25"/>
  <c r="AQ26" i="25" s="1"/>
  <c r="AF22" i="25"/>
  <c r="Y32" i="25"/>
  <c r="AO33" i="25"/>
  <c r="AP32" i="25" s="1"/>
  <c r="AQ32" i="25" s="1"/>
  <c r="AP42" i="25"/>
  <c r="AQ42" i="25" s="1"/>
  <c r="AO23" i="25"/>
  <c r="AP23" i="25" s="1"/>
  <c r="AQ23" i="25" s="1"/>
  <c r="Y50" i="25"/>
  <c r="AO50" i="25"/>
  <c r="AP50" i="25" s="1"/>
  <c r="AQ50" i="25" s="1"/>
  <c r="AP17" i="25"/>
  <c r="AP30" i="25"/>
  <c r="AQ30" i="25" s="1"/>
  <c r="AO51" i="25"/>
  <c r="AO46" i="25"/>
  <c r="AP46" i="25" s="1"/>
  <c r="AQ46" i="25" s="1"/>
  <c r="AO41" i="25"/>
  <c r="AP40" i="25" s="1"/>
  <c r="AQ40" i="25" s="1"/>
  <c r="AF30" i="25"/>
  <c r="AF37" i="25"/>
  <c r="AF32" i="25"/>
  <c r="AF35" i="25"/>
  <c r="AF50" i="25"/>
  <c r="AP16" i="25"/>
  <c r="AQ16" i="25" s="1"/>
  <c r="AP56" i="25"/>
  <c r="AQ56" i="25" s="1"/>
  <c r="AO22" i="25"/>
  <c r="AP21" i="25" s="1"/>
  <c r="AQ21" i="25" s="1"/>
  <c r="AO35" i="25"/>
  <c r="AP35" i="25" s="1"/>
  <c r="AQ35" i="25" s="1"/>
  <c r="AP49" i="25"/>
  <c r="AP53" i="25"/>
  <c r="AQ53" i="25" s="1"/>
  <c r="AO58" i="25"/>
  <c r="AP58" i="25" s="1"/>
  <c r="AQ58" i="25" s="1"/>
  <c r="AO55" i="25"/>
  <c r="AP55" i="25" s="1"/>
  <c r="AQ55" i="25" s="1"/>
  <c r="AO29" i="25"/>
  <c r="AP28" i="25" s="1"/>
  <c r="AQ28" i="25" s="1"/>
  <c r="AO45" i="25"/>
  <c r="AP44" i="25" s="1"/>
  <c r="AQ44" i="25" s="1"/>
  <c r="AP39" i="25"/>
  <c r="AQ39" i="25" s="1"/>
  <c r="AP24" i="25"/>
  <c r="AQ24" i="25" s="1"/>
  <c r="AP47" i="25"/>
  <c r="AQ47" i="25" s="1"/>
  <c r="AF38" i="25"/>
  <c r="AF21" i="25"/>
  <c r="AF40" i="25"/>
  <c r="AQ31" i="25"/>
  <c r="AP14" i="25"/>
  <c r="AQ14" i="25" s="1"/>
  <c r="AP25" i="25"/>
  <c r="AQ25" i="25" s="1"/>
  <c r="AF27" i="25"/>
  <c r="AF28" i="25"/>
  <c r="AQ43" i="25"/>
  <c r="AF55" i="25"/>
  <c r="AP51" i="25"/>
  <c r="AQ51" i="25" s="1"/>
  <c r="AF34" i="25"/>
  <c r="AP19" i="25"/>
  <c r="AQ19" i="25" s="1"/>
  <c r="Y36" i="25"/>
  <c r="AP18" i="25"/>
  <c r="AQ18" i="25" s="1"/>
  <c r="AQ37" i="25"/>
  <c r="AF36" i="25"/>
  <c r="AF24" i="25"/>
  <c r="AF53" i="25"/>
  <c r="AP38" i="25"/>
  <c r="AQ38" i="25" s="1"/>
  <c r="AQ17" i="25"/>
  <c r="AF51" i="25"/>
  <c r="U56" i="25"/>
  <c r="Y56" i="25" s="1"/>
  <c r="AF39" i="25"/>
  <c r="U8" i="25"/>
  <c r="Y8" i="25" s="1"/>
  <c r="AQ49" i="25"/>
  <c r="AF23" i="25"/>
  <c r="U24" i="25"/>
  <c r="Y24" i="25" s="1"/>
  <c r="AF17" i="25"/>
  <c r="Y10" i="25"/>
  <c r="U9" i="25"/>
  <c r="Y9" i="25" s="1"/>
  <c r="AF58" i="25"/>
  <c r="AF59" i="25"/>
  <c r="U40" i="25"/>
  <c r="Y40" i="25" s="1"/>
  <c r="U54" i="25"/>
  <c r="Y54" i="25" s="1"/>
  <c r="Y26" i="25"/>
  <c r="U25" i="25"/>
  <c r="Y25" i="25" s="1"/>
  <c r="AP13" i="25"/>
  <c r="AQ13" i="25" s="1"/>
  <c r="AP20" i="25"/>
  <c r="AQ20" i="25" s="1"/>
  <c r="Y58" i="25"/>
  <c r="U57" i="25"/>
  <c r="Y57" i="25" s="1"/>
  <c r="AF12" i="25"/>
  <c r="U46" i="25"/>
  <c r="Y46" i="25" s="1"/>
  <c r="Y47" i="25"/>
  <c r="Y39" i="25"/>
  <c r="U38" i="25"/>
  <c r="Y38" i="25" s="1"/>
  <c r="AP41" i="25"/>
  <c r="AQ41" i="25" s="1"/>
  <c r="U30" i="25"/>
  <c r="Y30" i="25" s="1"/>
  <c r="Y31" i="25"/>
  <c r="AP33" i="25"/>
  <c r="AQ33" i="25" s="1"/>
  <c r="AP52" i="25"/>
  <c r="AQ52" i="25" s="1"/>
  <c r="AF33" i="25"/>
  <c r="Y15" i="25"/>
  <c r="U14" i="25"/>
  <c r="Y14" i="25" s="1"/>
  <c r="Y42" i="25"/>
  <c r="U41" i="25"/>
  <c r="Y41" i="25" s="1"/>
  <c r="AP15" i="25"/>
  <c r="AQ15" i="25" s="1"/>
  <c r="Y23" i="25"/>
  <c r="U22" i="25"/>
  <c r="Y22" i="25" s="1"/>
  <c r="AP36" i="25"/>
  <c r="AQ36" i="25" s="1"/>
  <c r="AF49" i="25"/>
  <c r="AF41" i="25"/>
  <c r="AP27" i="25"/>
  <c r="AQ27" i="25" s="1"/>
  <c r="AP9" i="25"/>
  <c r="AQ9" i="25" s="1"/>
  <c r="AP48" i="25"/>
  <c r="AQ48" i="25" s="1"/>
  <c r="AP11" i="25"/>
  <c r="AQ11" i="25" s="1"/>
  <c r="U55" i="25"/>
  <c r="Y55" i="25" s="1"/>
  <c r="AF25" i="25"/>
  <c r="AF43" i="25"/>
  <c r="AM56" i="24" a="1"/>
  <c r="AM56" i="24" s="1"/>
  <c r="P59" i="24"/>
  <c r="AG57" i="24"/>
  <c r="AQ59" i="24"/>
  <c r="AM58" i="24" a="1"/>
  <c r="AM58" i="24" s="1"/>
  <c r="AL55" i="24" a="1"/>
  <c r="AL55" i="24" s="1"/>
  <c r="AM54" i="24" a="1"/>
  <c r="AM54" i="24" s="1"/>
  <c r="AG56" i="24"/>
  <c r="AG58" i="24"/>
  <c r="AE58" i="24"/>
  <c r="AE57" i="24"/>
  <c r="AE50" i="24"/>
  <c r="AE52" i="24"/>
  <c r="AE54" i="24"/>
  <c r="AE37" i="24"/>
  <c r="AL18" i="24" a="1"/>
  <c r="AL18" i="24" s="1"/>
  <c r="AM24" i="24" a="1"/>
  <c r="AM24" i="24" s="1"/>
  <c r="AM44" i="24" a="1"/>
  <c r="AM44" i="24" s="1"/>
  <c r="AL48" i="24" a="1"/>
  <c r="AL48" i="24" s="1"/>
  <c r="AM48" i="24" a="1"/>
  <c r="AM48" i="24" s="1"/>
  <c r="AE13" i="24"/>
  <c r="AE19" i="24"/>
  <c r="AE21" i="24"/>
  <c r="AE25" i="24"/>
  <c r="AE27" i="24"/>
  <c r="AE29" i="24"/>
  <c r="AE31" i="24"/>
  <c r="AE41" i="24"/>
  <c r="AE43" i="24"/>
  <c r="AF42" i="24" s="1"/>
  <c r="AE45" i="24"/>
  <c r="AE47" i="24"/>
  <c r="AL11" i="24" a="1"/>
  <c r="AL11" i="24" s="1"/>
  <c r="AL19" i="24" a="1"/>
  <c r="AL19" i="24" s="1"/>
  <c r="AE49" i="24"/>
  <c r="AM31" i="24" a="1"/>
  <c r="AM31" i="24" s="1"/>
  <c r="AL35" i="24" a="1"/>
  <c r="AL35" i="24" s="1"/>
  <c r="AO35" i="24" s="1"/>
  <c r="AM39" i="24" a="1"/>
  <c r="AM39" i="24" s="1"/>
  <c r="AM47" i="24" a="1"/>
  <c r="AM47" i="24" s="1"/>
  <c r="AE22" i="24"/>
  <c r="AE34" i="24"/>
  <c r="AE32" i="24"/>
  <c r="AE38" i="24"/>
  <c r="AE40" i="24"/>
  <c r="AE44" i="24"/>
  <c r="AE46" i="24"/>
  <c r="AM10" i="24" a="1"/>
  <c r="AM10" i="24" s="1"/>
  <c r="AE33" i="24"/>
  <c r="AL46" i="24" a="1"/>
  <c r="AL46" i="24" s="1"/>
  <c r="AE16" i="24"/>
  <c r="AE35" i="24"/>
  <c r="AE18" i="24"/>
  <c r="AE12" i="24"/>
  <c r="AF12" i="24" s="1"/>
  <c r="AM29" i="24" a="1"/>
  <c r="AM29" i="24" s="1"/>
  <c r="AE39" i="24"/>
  <c r="AE20" i="24"/>
  <c r="AM52" i="24" a="1"/>
  <c r="AM52" i="24" s="1"/>
  <c r="AM16" i="24" a="1"/>
  <c r="AM16" i="24" s="1"/>
  <c r="AE24" i="24"/>
  <c r="AM18" i="24" a="1"/>
  <c r="AM18" i="24" s="1"/>
  <c r="AM14" i="24" a="1"/>
  <c r="AM14" i="24" s="1"/>
  <c r="AE26" i="24"/>
  <c r="AE28" i="24"/>
  <c r="AM41" i="24" a="1"/>
  <c r="AM41" i="24" s="1"/>
  <c r="Y11" i="24"/>
  <c r="AM20" i="24" a="1"/>
  <c r="AM20" i="24" s="1"/>
  <c r="AE30" i="24"/>
  <c r="AE51" i="24"/>
  <c r="AE53" i="24"/>
  <c r="AE55" i="24"/>
  <c r="AE11" i="24"/>
  <c r="AE17" i="24"/>
  <c r="AE36" i="24"/>
  <c r="AM43" i="24" a="1"/>
  <c r="AM43" i="24" s="1"/>
  <c r="AO43" i="24" s="1"/>
  <c r="AM45" i="24" a="1"/>
  <c r="AM45" i="24" s="1"/>
  <c r="AE15" i="24"/>
  <c r="AL24" i="24" a="1"/>
  <c r="AL24" i="24" s="1"/>
  <c r="AO24" i="24" s="1"/>
  <c r="AL49" i="24" a="1"/>
  <c r="AL49" i="24" s="1"/>
  <c r="AM51" i="24" a="1"/>
  <c r="AM51" i="24" s="1"/>
  <c r="AE42" i="24"/>
  <c r="AM32" i="24" a="1"/>
  <c r="AM32" i="24" s="1"/>
  <c r="AM34" i="24" a="1"/>
  <c r="AM34" i="24" s="1"/>
  <c r="AL36" i="24" a="1"/>
  <c r="AL36" i="24" s="1"/>
  <c r="AM13" i="24" a="1"/>
  <c r="AM13" i="24" s="1"/>
  <c r="AE23" i="24"/>
  <c r="AE48" i="24"/>
  <c r="AM19" i="24" a="1"/>
  <c r="AM19" i="24" s="1"/>
  <c r="AL40" i="24" a="1"/>
  <c r="AL40" i="24" s="1"/>
  <c r="AM57" i="24" a="1"/>
  <c r="AM57" i="24" s="1"/>
  <c r="AO57" i="24" s="1"/>
  <c r="AL56" i="24" a="1"/>
  <c r="AL56" i="24" s="1"/>
  <c r="AO56" i="24" s="1"/>
  <c r="AE14" i="24"/>
  <c r="AE10" i="24"/>
  <c r="AE9" i="24"/>
  <c r="AF8" i="24" s="1"/>
  <c r="AO14" i="24"/>
  <c r="Y35" i="24"/>
  <c r="AO18" i="24"/>
  <c r="Y10" i="24"/>
  <c r="Y30" i="24"/>
  <c r="Y12" i="24"/>
  <c r="AE56" i="24"/>
  <c r="AM8" i="24" a="1"/>
  <c r="AM8" i="24" s="1"/>
  <c r="AO8" i="24" s="1"/>
  <c r="AM26" i="24" a="1"/>
  <c r="AM26" i="24" s="1"/>
  <c r="AM36" i="24" a="1"/>
  <c r="AM36" i="24" s="1"/>
  <c r="AL33" i="24" a="1"/>
  <c r="AL33" i="24" s="1"/>
  <c r="Y37" i="24"/>
  <c r="Y42" i="24"/>
  <c r="AM49" i="24" a="1"/>
  <c r="AM49" i="24" s="1"/>
  <c r="AM46" i="24" a="1"/>
  <c r="AM46" i="24" s="1"/>
  <c r="AO46" i="24" s="1"/>
  <c r="Y17" i="24"/>
  <c r="AM21" i="24" a="1"/>
  <c r="AM21" i="24" s="1"/>
  <c r="AL26" i="24" a="1"/>
  <c r="AL26" i="24" s="1"/>
  <c r="AL38" i="24" a="1"/>
  <c r="AL38" i="24" s="1"/>
  <c r="AM33" i="24" a="1"/>
  <c r="AM33" i="24" s="1"/>
  <c r="AM38" i="24" a="1"/>
  <c r="AM38" i="24" s="1"/>
  <c r="AM28" i="24" a="1"/>
  <c r="AM28" i="24" s="1"/>
  <c r="AM23" i="24" a="1"/>
  <c r="AM23" i="24" s="1"/>
  <c r="Y39" i="24"/>
  <c r="AM40" i="24" a="1"/>
  <c r="AM40" i="24" s="1"/>
  <c r="AO40" i="24" s="1"/>
  <c r="AM15" i="24" a="1"/>
  <c r="AM15" i="24" s="1"/>
  <c r="Y19" i="24"/>
  <c r="AM30" i="24" a="1"/>
  <c r="AM30" i="24" s="1"/>
  <c r="AM53" i="24" a="1"/>
  <c r="AM53" i="24" s="1"/>
  <c r="AM12" i="24" a="1"/>
  <c r="AM12" i="24" s="1"/>
  <c r="AM25" i="24" a="1"/>
  <c r="AM25" i="24" s="1"/>
  <c r="AF21" i="24"/>
  <c r="Y41" i="24"/>
  <c r="Y8" i="24"/>
  <c r="AL32" i="24" a="1"/>
  <c r="AL32" i="24" s="1"/>
  <c r="AM42" i="24" a="1"/>
  <c r="AM42" i="24" s="1"/>
  <c r="Y49" i="24"/>
  <c r="AM55" i="24" a="1"/>
  <c r="AM55" i="24" s="1"/>
  <c r="AO55" i="24" s="1"/>
  <c r="AM9" i="24" a="1"/>
  <c r="AM9" i="24" s="1"/>
  <c r="AM37" i="24" a="1"/>
  <c r="AM37" i="24" s="1"/>
  <c r="AM17" i="24" a="1"/>
  <c r="AM17" i="24" s="1"/>
  <c r="AM27" i="24" a="1"/>
  <c r="AM27" i="24" s="1"/>
  <c r="Y21" i="24"/>
  <c r="AM22" i="24" a="1"/>
  <c r="AM22" i="24" s="1"/>
  <c r="AM50" i="24" a="1"/>
  <c r="AM50" i="24" s="1"/>
  <c r="V60" i="24"/>
  <c r="AL39" i="24" a="1"/>
  <c r="AL39" i="24" s="1"/>
  <c r="Y9" i="24"/>
  <c r="AM11" i="24" a="1"/>
  <c r="AM11" i="24" s="1"/>
  <c r="AL16" i="24" a="1"/>
  <c r="AL16" i="24" s="1"/>
  <c r="Y45" i="24"/>
  <c r="Y53" i="24"/>
  <c r="Y25" i="24"/>
  <c r="Y50" i="24"/>
  <c r="Y20" i="24"/>
  <c r="AF58" i="24"/>
  <c r="AF59" i="24"/>
  <c r="Y22" i="24"/>
  <c r="Y59" i="24"/>
  <c r="Y44" i="24"/>
  <c r="Y13" i="24"/>
  <c r="Y43" i="24"/>
  <c r="AF57" i="24"/>
  <c r="Y38" i="24"/>
  <c r="Y18" i="24"/>
  <c r="Y51" i="24"/>
  <c r="Y40" i="24"/>
  <c r="U16" i="24"/>
  <c r="Y16" i="24" s="1"/>
  <c r="AL21" i="24" a="1"/>
  <c r="AL21" i="24" s="1"/>
  <c r="U48" i="24"/>
  <c r="Y48" i="24" s="1"/>
  <c r="AL53" i="24" a="1"/>
  <c r="AL53" i="24" s="1"/>
  <c r="P58" i="24"/>
  <c r="Y27" i="24"/>
  <c r="AL42" i="24" a="1"/>
  <c r="AL42" i="24" s="1"/>
  <c r="AL10" i="24" a="1"/>
  <c r="AL10" i="24" s="1"/>
  <c r="AL31" i="24" a="1"/>
  <c r="AL31" i="24" s="1"/>
  <c r="AO31" i="24" s="1"/>
  <c r="P57" i="24"/>
  <c r="AL20" i="24" a="1"/>
  <c r="AL20" i="24" s="1"/>
  <c r="AL52" i="24" a="1"/>
  <c r="AL52" i="24" s="1"/>
  <c r="AO52" i="24" s="1"/>
  <c r="Y28" i="24"/>
  <c r="AL9" i="24" a="1"/>
  <c r="AL9" i="24" s="1"/>
  <c r="Y26" i="24"/>
  <c r="AL41" i="24" a="1"/>
  <c r="AL41" i="24" s="1"/>
  <c r="P56" i="24"/>
  <c r="Y15" i="24"/>
  <c r="AL30" i="24" a="1"/>
  <c r="AL30" i="24" s="1"/>
  <c r="Y47" i="24"/>
  <c r="U58" i="24"/>
  <c r="Y36" i="24"/>
  <c r="AL51" i="24" a="1"/>
  <c r="AL51" i="24" s="1"/>
  <c r="AL29" i="24" a="1"/>
  <c r="AL29" i="24" s="1"/>
  <c r="AO29" i="24" s="1"/>
  <c r="Y46" i="24"/>
  <c r="AL50" i="24" a="1"/>
  <c r="AL50" i="24" s="1"/>
  <c r="Y14" i="24"/>
  <c r="Y24" i="24"/>
  <c r="AL28" i="24" a="1"/>
  <c r="AL28" i="24" s="1"/>
  <c r="AL17" i="24" a="1"/>
  <c r="AL17" i="24" s="1"/>
  <c r="Y34" i="24"/>
  <c r="Y23" i="24"/>
  <c r="AL27" i="24" a="1"/>
  <c r="AL27" i="24" s="1"/>
  <c r="AL13" i="24" a="1"/>
  <c r="AL13" i="24" s="1"/>
  <c r="Y33" i="24"/>
  <c r="AL37" i="24" a="1"/>
  <c r="AL37" i="24" s="1"/>
  <c r="Y54" i="24"/>
  <c r="AL45" i="24" a="1"/>
  <c r="AL45" i="24" s="1"/>
  <c r="AL15" i="24" a="1"/>
  <c r="AL15" i="24" s="1"/>
  <c r="Y32" i="24"/>
  <c r="AL47" i="24" a="1"/>
  <c r="AL47" i="24" s="1"/>
  <c r="AL59" i="24" a="1"/>
  <c r="AL59" i="24" s="1"/>
  <c r="AL25" i="24" a="1"/>
  <c r="AL25" i="24" s="1"/>
  <c r="AL58" i="24" a="1"/>
  <c r="AL58" i="24" s="1"/>
  <c r="AO58" i="24" s="1"/>
  <c r="AP58" i="24" s="1"/>
  <c r="AQ58" i="24" s="1"/>
  <c r="Y31" i="24"/>
  <c r="Y52" i="24"/>
  <c r="AL34" i="24" a="1"/>
  <c r="AL34" i="24" s="1"/>
  <c r="AO34" i="24" s="1"/>
  <c r="AL23" i="24" a="1"/>
  <c r="AL23" i="24" s="1"/>
  <c r="Y29" i="24"/>
  <c r="AL44" i="24" a="1"/>
  <c r="AL44" i="24" s="1"/>
  <c r="AO44" i="24" s="1"/>
  <c r="AL12" i="24" a="1"/>
  <c r="AL12" i="24" s="1"/>
  <c r="AL22" i="24" a="1"/>
  <c r="AL22" i="24" s="1"/>
  <c r="AO22" i="24" s="1"/>
  <c r="AL54" i="24" a="1"/>
  <c r="AL54" i="24" s="1"/>
  <c r="AO54" i="24" s="1"/>
  <c r="AM54" i="21" a="1"/>
  <c r="AM54" i="21" s="1"/>
  <c r="AQ56" i="21"/>
  <c r="AQ57" i="21"/>
  <c r="AL55" i="21" a="1"/>
  <c r="AL55" i="21" s="1"/>
  <c r="AO55" i="21" s="1"/>
  <c r="AP55" i="21" s="1"/>
  <c r="AQ55" i="21" s="1"/>
  <c r="AM56" i="21" a="1"/>
  <c r="AM56" i="21" s="1"/>
  <c r="Y55" i="21"/>
  <c r="U54" i="21"/>
  <c r="Y54" i="21" s="1"/>
  <c r="Y59" i="21"/>
  <c r="AG54" i="21"/>
  <c r="AL54" i="21" a="1"/>
  <c r="AL54" i="21" s="1"/>
  <c r="AO54" i="21" s="1"/>
  <c r="AL53" i="21" a="1"/>
  <c r="AL53" i="21" s="1"/>
  <c r="AM53" i="21" a="1"/>
  <c r="AM53" i="21" s="1"/>
  <c r="AM52" i="21" a="1"/>
  <c r="AM52" i="21" s="1"/>
  <c r="AL52" i="21" a="1"/>
  <c r="AL52" i="21" s="1"/>
  <c r="AE54" i="21"/>
  <c r="AF53" i="21" s="1"/>
  <c r="Y56" i="21"/>
  <c r="Y53" i="21"/>
  <c r="Y52" i="21"/>
  <c r="Z59" i="21"/>
  <c r="AE59" i="21" s="1"/>
  <c r="Z55" i="21"/>
  <c r="AE55" i="21" s="1"/>
  <c r="AF55" i="21" s="1"/>
  <c r="Z56" i="21"/>
  <c r="AE56" i="21" s="1"/>
  <c r="Z52" i="21"/>
  <c r="AE52" i="21" s="1"/>
  <c r="Z57" i="21"/>
  <c r="AE57" i="21" s="1"/>
  <c r="Z53" i="21"/>
  <c r="AE53" i="21" s="1"/>
  <c r="AL41" i="21" a="1"/>
  <c r="AL41" i="21" s="1"/>
  <c r="AM43" i="21" a="1"/>
  <c r="AM43" i="21" s="1"/>
  <c r="Z51" i="21"/>
  <c r="AE51" i="21" s="1"/>
  <c r="AF50" i="21" s="1"/>
  <c r="AM51" i="21" a="1"/>
  <c r="AM51" i="21" s="1"/>
  <c r="AL49" i="21" a="1"/>
  <c r="AL49" i="21" s="1"/>
  <c r="AO49" i="21" s="1"/>
  <c r="AL46" i="21" a="1"/>
  <c r="AL46" i="21" s="1"/>
  <c r="AL45" i="21" a="1"/>
  <c r="AL45" i="21" s="1"/>
  <c r="AM47" i="21" a="1"/>
  <c r="AM47" i="21" s="1"/>
  <c r="AM42" i="21" a="1"/>
  <c r="AM42" i="21" s="1"/>
  <c r="AL50" i="21" a="1"/>
  <c r="AL50" i="21" s="1"/>
  <c r="AL51" i="21" a="1"/>
  <c r="AL51" i="21" s="1"/>
  <c r="AM49" i="21" a="1"/>
  <c r="AM49" i="21" s="1"/>
  <c r="AL48" i="21" a="1"/>
  <c r="AL48" i="21" s="1"/>
  <c r="AM45" i="21" a="1"/>
  <c r="AM45" i="21" s="1"/>
  <c r="AL44" i="21" a="1"/>
  <c r="AL44" i="21" s="1"/>
  <c r="AO44" i="21" s="1"/>
  <c r="AM41" i="21" a="1"/>
  <c r="AM41" i="21" s="1"/>
  <c r="AM44" i="21" a="1"/>
  <c r="AM44" i="21" s="1"/>
  <c r="AM48" i="21" a="1"/>
  <c r="AM48" i="21" s="1"/>
  <c r="AM50" i="21" a="1"/>
  <c r="AM50" i="21" s="1"/>
  <c r="AM46" i="21" a="1"/>
  <c r="AM46" i="21" s="1"/>
  <c r="AL47" i="21" a="1"/>
  <c r="AL47" i="21" s="1"/>
  <c r="AO47" i="21" s="1"/>
  <c r="AL43" i="21" a="1"/>
  <c r="AL43" i="21" s="1"/>
  <c r="AL42" i="21" a="1"/>
  <c r="AL42" i="21" s="1"/>
  <c r="AO42" i="21" s="1"/>
  <c r="Z42" i="21"/>
  <c r="AE42" i="21" s="1"/>
  <c r="Y50" i="21"/>
  <c r="Z50" i="21"/>
  <c r="AE50" i="21" s="1"/>
  <c r="Z48" i="21"/>
  <c r="AE48" i="21" s="1"/>
  <c r="AF47" i="21" s="1"/>
  <c r="AE47" i="21"/>
  <c r="P47" i="21"/>
  <c r="AE46" i="21"/>
  <c r="Z44" i="21"/>
  <c r="AE44" i="21" s="1"/>
  <c r="AF43" i="21" s="1"/>
  <c r="Z43" i="21"/>
  <c r="AE43" i="21" s="1"/>
  <c r="AF42" i="21" s="1"/>
  <c r="Y42" i="21"/>
  <c r="Y44" i="21"/>
  <c r="Y49" i="21"/>
  <c r="Y51" i="21"/>
  <c r="Y48" i="21"/>
  <c r="P46" i="21"/>
  <c r="Y41" i="21"/>
  <c r="Y43" i="21"/>
  <c r="Z49" i="21"/>
  <c r="AE49" i="21" s="1"/>
  <c r="Z45" i="21"/>
  <c r="AE45" i="21" s="1"/>
  <c r="AF44" i="21" s="1"/>
  <c r="Z41" i="21"/>
  <c r="AE41" i="21" s="1"/>
  <c r="Z21" i="21"/>
  <c r="AE21" i="21" s="1"/>
  <c r="AL17" i="21" a="1"/>
  <c r="AL17" i="21" s="1"/>
  <c r="AM18" i="21" a="1"/>
  <c r="AM18" i="21" s="1"/>
  <c r="Z37" i="21"/>
  <c r="AE37" i="21" s="1"/>
  <c r="AL35" i="21" a="1"/>
  <c r="AL35" i="21" s="1"/>
  <c r="AM34" i="21" a="1"/>
  <c r="AM34" i="21" s="1"/>
  <c r="Z31" i="21"/>
  <c r="AE31" i="21" s="1"/>
  <c r="AL19" i="21" a="1"/>
  <c r="AL19" i="21" s="1"/>
  <c r="AM25" i="21" a="1"/>
  <c r="AM25" i="21" s="1"/>
  <c r="AM15" i="21" a="1"/>
  <c r="AM15" i="21" s="1"/>
  <c r="AM13" i="21" a="1"/>
  <c r="AM13" i="21" s="1"/>
  <c r="AL24" i="21" a="1"/>
  <c r="AL24" i="21" s="1"/>
  <c r="AM39" i="21" a="1"/>
  <c r="AM39" i="21" s="1"/>
  <c r="AL38" i="21" a="1"/>
  <c r="AL38" i="21" s="1"/>
  <c r="AM21" i="21" a="1"/>
  <c r="AM21" i="21" s="1"/>
  <c r="AM26" i="21" a="1"/>
  <c r="AM26" i="21" s="1"/>
  <c r="AL25" i="21" a="1"/>
  <c r="AL25" i="21" s="1"/>
  <c r="AO25" i="21" s="1"/>
  <c r="AM23" i="21" a="1"/>
  <c r="AM23" i="21" s="1"/>
  <c r="AL33" i="21" a="1"/>
  <c r="AL33" i="21" s="1"/>
  <c r="AO33" i="21" s="1"/>
  <c r="P25" i="21"/>
  <c r="U24" i="21" s="1"/>
  <c r="Y24" i="21" s="1"/>
  <c r="AM14" i="21" a="1"/>
  <c r="AM14" i="21" s="1"/>
  <c r="AL27" i="21" a="1"/>
  <c r="AL27" i="21" s="1"/>
  <c r="AM33" i="21" a="1"/>
  <c r="AM33" i="21" s="1"/>
  <c r="AL32" i="21" a="1"/>
  <c r="AL32" i="21" s="1"/>
  <c r="AM31" i="21" a="1"/>
  <c r="AM31" i="21" s="1"/>
  <c r="AL39" i="21" a="1"/>
  <c r="AL39" i="21" s="1"/>
  <c r="AO39" i="21" s="1"/>
  <c r="AM37" i="21" a="1"/>
  <c r="AM37" i="21" s="1"/>
  <c r="AL30" i="21" a="1"/>
  <c r="AL30" i="21" s="1"/>
  <c r="AL22" i="21" a="1"/>
  <c r="AL22" i="21" s="1"/>
  <c r="AL14" i="21" a="1"/>
  <c r="AL14" i="21" s="1"/>
  <c r="AM29" i="21" a="1"/>
  <c r="AM29" i="21" s="1"/>
  <c r="AM35" i="21" a="1"/>
  <c r="AM35" i="21" s="1"/>
  <c r="AL28" i="21" a="1"/>
  <c r="AL28" i="21" s="1"/>
  <c r="AL20" i="21" a="1"/>
  <c r="AL20" i="21" s="1"/>
  <c r="AL31" i="21" a="1"/>
  <c r="AL31" i="21" s="1"/>
  <c r="AM27" i="21" a="1"/>
  <c r="AM27" i="21" s="1"/>
  <c r="AM19" i="21" a="1"/>
  <c r="AM19" i="21" s="1"/>
  <c r="AM38" i="21" a="1"/>
  <c r="AM38" i="21" s="1"/>
  <c r="AL34" i="21" a="1"/>
  <c r="AL34" i="21" s="1"/>
  <c r="AL26" i="21" a="1"/>
  <c r="AL26" i="21" s="1"/>
  <c r="AO26" i="21" s="1"/>
  <c r="AL23" i="21" a="1"/>
  <c r="AL23" i="21" s="1"/>
  <c r="AO23" i="21" s="1"/>
  <c r="AL18" i="21" a="1"/>
  <c r="AL18" i="21" s="1"/>
  <c r="AO18" i="21" s="1"/>
  <c r="AL15" i="21" a="1"/>
  <c r="AL15" i="21" s="1"/>
  <c r="AL40" i="21" a="1"/>
  <c r="AL40" i="21" s="1"/>
  <c r="AL37" i="21" a="1"/>
  <c r="AL37" i="21" s="1"/>
  <c r="AM30" i="21" a="1"/>
  <c r="AM30" i="21" s="1"/>
  <c r="AM22" i="21" a="1"/>
  <c r="AM22" i="21" s="1"/>
  <c r="AM17" i="21" a="1"/>
  <c r="AM17" i="21" s="1"/>
  <c r="AL16" i="21" a="1"/>
  <c r="AL16" i="21" s="1"/>
  <c r="AL36" i="21" a="1"/>
  <c r="AL36" i="21" s="1"/>
  <c r="AL29" i="21" a="1"/>
  <c r="AL29" i="21" s="1"/>
  <c r="AO29" i="21" s="1"/>
  <c r="AL21" i="21" a="1"/>
  <c r="AL21" i="21" s="1"/>
  <c r="AO21" i="21" s="1"/>
  <c r="AL13" i="21" a="1"/>
  <c r="AL13" i="21" s="1"/>
  <c r="AO13" i="21" s="1"/>
  <c r="AE39" i="21"/>
  <c r="P39" i="21"/>
  <c r="U38" i="21" s="1"/>
  <c r="Y38" i="21" s="1"/>
  <c r="Z35" i="21"/>
  <c r="AE35" i="21" s="1"/>
  <c r="Z33" i="21"/>
  <c r="AE33" i="21" s="1"/>
  <c r="Z29" i="21"/>
  <c r="AE29" i="21" s="1"/>
  <c r="Z27" i="21"/>
  <c r="AE27" i="21" s="1"/>
  <c r="AE25" i="21"/>
  <c r="AE23" i="21"/>
  <c r="P23" i="21"/>
  <c r="U22" i="21" s="1"/>
  <c r="Y22" i="21" s="1"/>
  <c r="Z19" i="21"/>
  <c r="AE19" i="21" s="1"/>
  <c r="Z17" i="21"/>
  <c r="AE17" i="21" s="1"/>
  <c r="Z15" i="21"/>
  <c r="AE15" i="21" s="1"/>
  <c r="Z13" i="21"/>
  <c r="AE13" i="21" s="1"/>
  <c r="AE12" i="21"/>
  <c r="U39" i="21"/>
  <c r="U25" i="21"/>
  <c r="U23" i="21"/>
  <c r="U37" i="21"/>
  <c r="Y37" i="21" s="1"/>
  <c r="U19" i="21"/>
  <c r="Y19" i="21" s="1"/>
  <c r="Y20" i="21"/>
  <c r="U21" i="21"/>
  <c r="Y21" i="21" s="1"/>
  <c r="U29" i="21"/>
  <c r="Y29" i="21" s="1"/>
  <c r="Y30" i="21"/>
  <c r="U27" i="21"/>
  <c r="Y27" i="21" s="1"/>
  <c r="Y28" i="21"/>
  <c r="U13" i="21"/>
  <c r="Y13" i="21" s="1"/>
  <c r="Y14" i="21"/>
  <c r="U33" i="21"/>
  <c r="Y33" i="21" s="1"/>
  <c r="U31" i="21"/>
  <c r="Y31" i="21" s="1"/>
  <c r="Y32" i="21"/>
  <c r="U17" i="21"/>
  <c r="Y17" i="21" s="1"/>
  <c r="Y18" i="21"/>
  <c r="U15" i="21"/>
  <c r="Y15" i="21" s="1"/>
  <c r="Y16" i="21"/>
  <c r="U35" i="21"/>
  <c r="Y35" i="21" s="1"/>
  <c r="U34" i="21"/>
  <c r="Y34" i="21" s="1"/>
  <c r="U26" i="21"/>
  <c r="Y26" i="21" s="1"/>
  <c r="Z40" i="21"/>
  <c r="AE40" i="21" s="1"/>
  <c r="Z36" i="21"/>
  <c r="AE36" i="21" s="1"/>
  <c r="Z32" i="21"/>
  <c r="AE32" i="21" s="1"/>
  <c r="Z28" i="21"/>
  <c r="AE28" i="21" s="1"/>
  <c r="Z24" i="21"/>
  <c r="AE24" i="21" s="1"/>
  <c r="Z20" i="21"/>
  <c r="AE20" i="21" s="1"/>
  <c r="Z16" i="21"/>
  <c r="AE16" i="21" s="1"/>
  <c r="AM40" i="21" a="1"/>
  <c r="AM40" i="21" s="1"/>
  <c r="AM24" i="21" a="1"/>
  <c r="AM24" i="21" s="1"/>
  <c r="AM20" i="21" a="1"/>
  <c r="AM20" i="21" s="1"/>
  <c r="AM16" i="21" a="1"/>
  <c r="AM16" i="21" s="1"/>
  <c r="AM36" i="21" a="1"/>
  <c r="AM36" i="21" s="1"/>
  <c r="AM28" i="21" a="1"/>
  <c r="AM28" i="21" s="1"/>
  <c r="Y40" i="21"/>
  <c r="U36" i="21"/>
  <c r="Y36" i="21" s="1"/>
  <c r="AM32" i="21" a="1"/>
  <c r="AM32" i="21" s="1"/>
  <c r="Z38" i="21"/>
  <c r="AE38" i="21" s="1"/>
  <c r="Z34" i="21"/>
  <c r="AE34" i="21" s="1"/>
  <c r="Z30" i="21"/>
  <c r="AE30" i="21" s="1"/>
  <c r="Z26" i="21"/>
  <c r="AE26" i="21" s="1"/>
  <c r="Z22" i="21"/>
  <c r="AE22" i="21" s="1"/>
  <c r="Z18" i="21"/>
  <c r="AE18" i="21" s="1"/>
  <c r="Z14" i="21"/>
  <c r="AE14" i="21" s="1"/>
  <c r="AL8" i="21" a="1"/>
  <c r="AL8" i="21" s="1"/>
  <c r="AL11" i="21" a="1"/>
  <c r="AL11" i="21" s="1"/>
  <c r="AE8" i="21"/>
  <c r="AG10" i="21"/>
  <c r="AE10" i="21"/>
  <c r="AL12" i="21" a="1"/>
  <c r="AL12" i="21" s="1"/>
  <c r="AM11" i="21" a="1"/>
  <c r="AM11" i="21" s="1"/>
  <c r="U12" i="21"/>
  <c r="P11" i="21"/>
  <c r="U10" i="21" s="1"/>
  <c r="Z11" i="21"/>
  <c r="AE11" i="21" s="1"/>
  <c r="P10" i="21"/>
  <c r="U9" i="21" s="1"/>
  <c r="Y9" i="21" s="1"/>
  <c r="AM10" i="21" a="1"/>
  <c r="AM10" i="21" s="1"/>
  <c r="V60" i="21"/>
  <c r="AG9" i="21"/>
  <c r="Z9" i="21"/>
  <c r="AE9" i="21" s="1"/>
  <c r="AM9" i="21" a="1"/>
  <c r="AM9" i="21" s="1"/>
  <c r="AM8" i="21" a="1"/>
  <c r="AM8" i="21" s="1"/>
  <c r="AM12" i="21" a="1"/>
  <c r="AM12" i="21" s="1"/>
  <c r="AO12" i="21" s="1"/>
  <c r="AG8" i="21"/>
  <c r="AG12" i="21"/>
  <c r="P8" i="21"/>
  <c r="Y8" i="21" s="1"/>
  <c r="AL10" i="21" a="1"/>
  <c r="AL10" i="21" s="1"/>
  <c r="P12" i="21"/>
  <c r="AL9" i="21" a="1"/>
  <c r="AL9" i="21" s="1"/>
  <c r="AP57" i="25" l="1"/>
  <c r="AQ57" i="25" s="1"/>
  <c r="AP22" i="25"/>
  <c r="AQ22" i="25" s="1"/>
  <c r="AP29" i="25"/>
  <c r="AQ29" i="25" s="1"/>
  <c r="AP54" i="25"/>
  <c r="AQ54" i="25" s="1"/>
  <c r="AP45" i="25"/>
  <c r="AQ45" i="25" s="1"/>
  <c r="AP34" i="25"/>
  <c r="AQ34" i="25" s="1"/>
  <c r="AF61" i="25"/>
  <c r="AQ61" i="25"/>
  <c r="B60" i="25"/>
  <c r="AF47" i="24"/>
  <c r="AF27" i="24"/>
  <c r="AF23" i="24"/>
  <c r="AF26" i="24"/>
  <c r="AF18" i="24"/>
  <c r="AO48" i="24"/>
  <c r="AO41" i="24"/>
  <c r="AO16" i="24"/>
  <c r="AO11" i="24"/>
  <c r="AF37" i="24"/>
  <c r="AF36" i="24"/>
  <c r="AF56" i="24"/>
  <c r="AF54" i="24"/>
  <c r="AO13" i="24"/>
  <c r="AP13" i="24" s="1"/>
  <c r="AQ13" i="24" s="1"/>
  <c r="AP55" i="24"/>
  <c r="AQ55" i="24" s="1"/>
  <c r="AF52" i="24"/>
  <c r="AF50" i="24"/>
  <c r="AF48" i="24"/>
  <c r="AO32" i="24"/>
  <c r="AF16" i="24"/>
  <c r="AF11" i="24"/>
  <c r="AF30" i="24"/>
  <c r="AF31" i="24"/>
  <c r="AF33" i="24"/>
  <c r="AF25" i="24"/>
  <c r="AF49" i="24"/>
  <c r="AF19" i="24"/>
  <c r="AF46" i="24"/>
  <c r="AO27" i="24"/>
  <c r="AO17" i="24"/>
  <c r="AP16" i="24" s="1"/>
  <c r="AQ16" i="24" s="1"/>
  <c r="AF38" i="24"/>
  <c r="AF40" i="24"/>
  <c r="AF24" i="24"/>
  <c r="AF28" i="24"/>
  <c r="AF53" i="24"/>
  <c r="AO39" i="24"/>
  <c r="AP39" i="24" s="1"/>
  <c r="AQ39" i="24" s="1"/>
  <c r="AO36" i="24"/>
  <c r="AP35" i="24" s="1"/>
  <c r="AQ35" i="24" s="1"/>
  <c r="AF32" i="24"/>
  <c r="AO25" i="24"/>
  <c r="AP24" i="24" s="1"/>
  <c r="AQ24" i="24" s="1"/>
  <c r="AO47" i="24"/>
  <c r="AP46" i="24" s="1"/>
  <c r="AQ46" i="24" s="1"/>
  <c r="AF45" i="24"/>
  <c r="AO28" i="24"/>
  <c r="AF15" i="24"/>
  <c r="AF43" i="24"/>
  <c r="AO10" i="24"/>
  <c r="AP10" i="24" s="1"/>
  <c r="AQ10" i="24" s="1"/>
  <c r="AF44" i="24"/>
  <c r="AF14" i="24"/>
  <c r="AO19" i="24"/>
  <c r="AP18" i="24" s="1"/>
  <c r="AQ18" i="24" s="1"/>
  <c r="AF39" i="24"/>
  <c r="AP34" i="24"/>
  <c r="AQ34" i="24" s="1"/>
  <c r="AO49" i="24"/>
  <c r="AP48" i="24" s="1"/>
  <c r="AQ48" i="24" s="1"/>
  <c r="AF22" i="24"/>
  <c r="AF41" i="24"/>
  <c r="AF34" i="24"/>
  <c r="AO51" i="24"/>
  <c r="AP51" i="24" s="1"/>
  <c r="AQ51" i="24" s="1"/>
  <c r="AF17" i="24"/>
  <c r="AF35" i="24"/>
  <c r="AF55" i="24"/>
  <c r="AF10" i="24"/>
  <c r="AO33" i="24"/>
  <c r="AP33" i="24" s="1"/>
  <c r="AQ33" i="24" s="1"/>
  <c r="AO30" i="24"/>
  <c r="AP30" i="24" s="1"/>
  <c r="AQ30" i="24" s="1"/>
  <c r="AF51" i="24"/>
  <c r="AF13" i="24"/>
  <c r="AO23" i="24"/>
  <c r="AP23" i="24" s="1"/>
  <c r="AQ23" i="24" s="1"/>
  <c r="AO20" i="24"/>
  <c r="AO15" i="24"/>
  <c r="AP14" i="24" s="1"/>
  <c r="AQ14" i="24" s="1"/>
  <c r="AO45" i="24"/>
  <c r="AP44" i="24" s="1"/>
  <c r="AQ44" i="24" s="1"/>
  <c r="AF29" i="24"/>
  <c r="AF20" i="24"/>
  <c r="AP57" i="24"/>
  <c r="AQ57" i="24" s="1"/>
  <c r="AP56" i="24"/>
  <c r="AQ56" i="24" s="1"/>
  <c r="AF9" i="24"/>
  <c r="AO9" i="24"/>
  <c r="AP40" i="24"/>
  <c r="AQ40" i="24" s="1"/>
  <c r="AO37" i="24"/>
  <c r="AO12" i="24"/>
  <c r="AP11" i="24" s="1"/>
  <c r="AQ11" i="24" s="1"/>
  <c r="AO38" i="24"/>
  <c r="AO26" i="24"/>
  <c r="AO42" i="24"/>
  <c r="AP42" i="24" s="1"/>
  <c r="AQ42" i="24" s="1"/>
  <c r="AP54" i="24"/>
  <c r="AQ54" i="24" s="1"/>
  <c r="AO53" i="24"/>
  <c r="AP52" i="24" s="1"/>
  <c r="AQ52" i="24" s="1"/>
  <c r="AP28" i="24"/>
  <c r="AQ28" i="24" s="1"/>
  <c r="AO21" i="24"/>
  <c r="AP21" i="24" s="1"/>
  <c r="AQ21" i="24" s="1"/>
  <c r="AP31" i="24"/>
  <c r="AQ31" i="24" s="1"/>
  <c r="AP43" i="24"/>
  <c r="AQ43" i="24" s="1"/>
  <c r="AO50" i="24"/>
  <c r="U56" i="24"/>
  <c r="Y56" i="24" s="1"/>
  <c r="Y58" i="24"/>
  <c r="U57" i="24"/>
  <c r="Y57" i="24" s="1"/>
  <c r="U55" i="24"/>
  <c r="Y55" i="24" s="1"/>
  <c r="AF41" i="21"/>
  <c r="AF52" i="21"/>
  <c r="U45" i="21"/>
  <c r="Y45" i="21" s="1"/>
  <c r="AF45" i="21"/>
  <c r="AF51" i="21"/>
  <c r="Y47" i="21"/>
  <c r="U46" i="21"/>
  <c r="Y46" i="21" s="1"/>
  <c r="AF40" i="21"/>
  <c r="AF46" i="21"/>
  <c r="AF48" i="21"/>
  <c r="AF49" i="21"/>
  <c r="AO43" i="21"/>
  <c r="AP43" i="21" s="1"/>
  <c r="AQ43" i="21" s="1"/>
  <c r="AO46" i="21"/>
  <c r="AP46" i="21" s="1"/>
  <c r="AQ46" i="21" s="1"/>
  <c r="AP49" i="21"/>
  <c r="AQ49" i="21" s="1"/>
  <c r="AO16" i="21"/>
  <c r="AP16" i="21" s="1"/>
  <c r="AQ16" i="21" s="1"/>
  <c r="AO34" i="21"/>
  <c r="AO53" i="21"/>
  <c r="AP53" i="21" s="1"/>
  <c r="AQ53" i="21" s="1"/>
  <c r="AP54" i="21"/>
  <c r="AQ54" i="21" s="1"/>
  <c r="AF54" i="21"/>
  <c r="AO38" i="21"/>
  <c r="AP38" i="21" s="1"/>
  <c r="AQ38" i="21" s="1"/>
  <c r="AO52" i="21"/>
  <c r="AP52" i="21" s="1"/>
  <c r="AQ52" i="21" s="1"/>
  <c r="AO37" i="21"/>
  <c r="AO40" i="21"/>
  <c r="AO51" i="21"/>
  <c r="AO50" i="21"/>
  <c r="AP50" i="21" s="1"/>
  <c r="AQ50" i="21" s="1"/>
  <c r="AO48" i="21"/>
  <c r="AP48" i="21" s="1"/>
  <c r="AQ48" i="21" s="1"/>
  <c r="AO45" i="21"/>
  <c r="AP45" i="21" s="1"/>
  <c r="AQ45" i="21" s="1"/>
  <c r="AO36" i="21"/>
  <c r="AO41" i="21"/>
  <c r="AP41" i="21" s="1"/>
  <c r="AQ41" i="21" s="1"/>
  <c r="AO22" i="21"/>
  <c r="AP21" i="21" s="1"/>
  <c r="AQ21" i="21" s="1"/>
  <c r="AO30" i="21"/>
  <c r="AP29" i="21" s="1"/>
  <c r="AQ29" i="21" s="1"/>
  <c r="AO35" i="21"/>
  <c r="AO24" i="21"/>
  <c r="AP24" i="21" s="1"/>
  <c r="AQ24" i="21" s="1"/>
  <c r="AO28" i="21"/>
  <c r="AP28" i="21" s="1"/>
  <c r="AQ28" i="21" s="1"/>
  <c r="AO17" i="21"/>
  <c r="AP17" i="21" s="1"/>
  <c r="AQ17" i="21" s="1"/>
  <c r="AO32" i="21"/>
  <c r="AP32" i="21" s="1"/>
  <c r="AQ32" i="21" s="1"/>
  <c r="AO19" i="21"/>
  <c r="AP18" i="21" s="1"/>
  <c r="AQ18" i="21" s="1"/>
  <c r="AP33" i="21"/>
  <c r="AQ33" i="21" s="1"/>
  <c r="AO31" i="21"/>
  <c r="AP31" i="21" s="1"/>
  <c r="AQ31" i="21" s="1"/>
  <c r="AO27" i="21"/>
  <c r="AP25" i="21"/>
  <c r="AQ25" i="21" s="1"/>
  <c r="AP23" i="21"/>
  <c r="AQ23" i="21" s="1"/>
  <c r="AO20" i="21"/>
  <c r="AP20" i="21" s="1"/>
  <c r="AQ20" i="21" s="1"/>
  <c r="AO15" i="21"/>
  <c r="AO14" i="21"/>
  <c r="AO11" i="21"/>
  <c r="AP11" i="21" s="1"/>
  <c r="AQ11" i="21" s="1"/>
  <c r="AO8" i="21"/>
  <c r="AF12" i="21"/>
  <c r="AF21" i="21"/>
  <c r="Y39" i="21"/>
  <c r="Y25" i="21"/>
  <c r="AF38" i="21"/>
  <c r="AF39" i="21"/>
  <c r="AF37" i="21"/>
  <c r="AF36" i="21"/>
  <c r="AF35" i="21"/>
  <c r="AF33" i="21"/>
  <c r="AF31" i="21"/>
  <c r="AF29" i="21"/>
  <c r="AF28" i="21"/>
  <c r="AF27" i="21"/>
  <c r="AF25" i="21"/>
  <c r="AF23" i="21"/>
  <c r="Y23" i="21"/>
  <c r="AF22" i="21"/>
  <c r="AF19" i="21"/>
  <c r="AF17" i="21"/>
  <c r="AF15" i="21"/>
  <c r="AF13" i="21"/>
  <c r="AF11" i="21"/>
  <c r="AF30" i="21"/>
  <c r="AF24" i="21"/>
  <c r="AF32" i="21"/>
  <c r="AF34" i="21"/>
  <c r="AF14" i="21"/>
  <c r="AF18" i="21"/>
  <c r="AF26" i="21"/>
  <c r="AF16" i="21"/>
  <c r="AF20" i="21"/>
  <c r="AO9" i="21"/>
  <c r="AF8" i="21"/>
  <c r="AF10" i="21"/>
  <c r="Y10" i="21"/>
  <c r="AO10" i="21"/>
  <c r="AF9" i="21"/>
  <c r="AP12" i="21"/>
  <c r="AQ12" i="21" s="1"/>
  <c r="Y12" i="21"/>
  <c r="U11" i="21"/>
  <c r="Y11" i="21" s="1"/>
  <c r="B62" i="25" l="1"/>
  <c r="AP27" i="24"/>
  <c r="AQ27" i="24" s="1"/>
  <c r="AP26" i="24"/>
  <c r="AQ26" i="24" s="1"/>
  <c r="AP36" i="24"/>
  <c r="AQ36" i="24" s="1"/>
  <c r="AP17" i="24"/>
  <c r="AQ17" i="24" s="1"/>
  <c r="AP47" i="24"/>
  <c r="AQ47" i="24" s="1"/>
  <c r="AP38" i="24"/>
  <c r="AQ38" i="24" s="1"/>
  <c r="AF61" i="24"/>
  <c r="AP19" i="24"/>
  <c r="AQ19" i="24" s="1"/>
  <c r="AP50" i="24"/>
  <c r="AQ50" i="24" s="1"/>
  <c r="AP45" i="24"/>
  <c r="AQ45" i="24" s="1"/>
  <c r="AP29" i="24"/>
  <c r="AQ29" i="24" s="1"/>
  <c r="AP32" i="24"/>
  <c r="AQ32" i="24" s="1"/>
  <c r="AP9" i="24"/>
  <c r="AQ9" i="24" s="1"/>
  <c r="AP12" i="24"/>
  <c r="AQ12" i="24" s="1"/>
  <c r="AP22" i="24"/>
  <c r="AQ22" i="24" s="1"/>
  <c r="AP15" i="24"/>
  <c r="AQ15" i="24" s="1"/>
  <c r="AP37" i="24"/>
  <c r="AQ37" i="24" s="1"/>
  <c r="AP25" i="24"/>
  <c r="AQ25" i="24" s="1"/>
  <c r="AP8" i="24"/>
  <c r="AQ8" i="24" s="1"/>
  <c r="B60" i="24"/>
  <c r="AP20" i="24"/>
  <c r="AQ20" i="24" s="1"/>
  <c r="AP53" i="24"/>
  <c r="AQ53" i="24" s="1"/>
  <c r="AP41" i="24"/>
  <c r="AQ41" i="24" s="1"/>
  <c r="AP49" i="24"/>
  <c r="AQ49" i="24" s="1"/>
  <c r="AP22" i="21"/>
  <c r="AQ22" i="21" s="1"/>
  <c r="AP15" i="21"/>
  <c r="AQ15" i="21" s="1"/>
  <c r="AP27" i="21"/>
  <c r="AQ27" i="21" s="1"/>
  <c r="AP40" i="21"/>
  <c r="AQ40" i="21" s="1"/>
  <c r="AP36" i="21"/>
  <c r="AQ36" i="21" s="1"/>
  <c r="AP47" i="21"/>
  <c r="AQ47" i="21" s="1"/>
  <c r="AP44" i="21"/>
  <c r="AQ44" i="21" s="1"/>
  <c r="AP51" i="21"/>
  <c r="AQ51" i="21" s="1"/>
  <c r="AP42" i="21"/>
  <c r="AQ42" i="21" s="1"/>
  <c r="AP39" i="21"/>
  <c r="AQ39" i="21" s="1"/>
  <c r="AP35" i="21"/>
  <c r="AQ35" i="21" s="1"/>
  <c r="AP37" i="21"/>
  <c r="AQ37" i="21" s="1"/>
  <c r="AP34" i="21"/>
  <c r="AQ34" i="21" s="1"/>
  <c r="AP30" i="21"/>
  <c r="AQ30" i="21" s="1"/>
  <c r="AP26" i="21"/>
  <c r="AQ26" i="21" s="1"/>
  <c r="AP19" i="21"/>
  <c r="AQ19" i="21" s="1"/>
  <c r="AP14" i="21"/>
  <c r="AQ14" i="21" s="1"/>
  <c r="AP13" i="21"/>
  <c r="AQ13" i="21" s="1"/>
  <c r="AP10" i="21"/>
  <c r="AQ10" i="21" s="1"/>
  <c r="AP8" i="21"/>
  <c r="AQ8" i="21" s="1"/>
  <c r="AF61" i="21"/>
  <c r="B60" i="21"/>
  <c r="AP9" i="21"/>
  <c r="AQ9" i="21" s="1"/>
  <c r="AQ61" i="24" l="1"/>
  <c r="B62" i="24" s="1"/>
  <c r="AQ61" i="21"/>
  <c r="B62" i="2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<sst xmlns="http://schemas.openxmlformats.org/spreadsheetml/2006/main" count="464" uniqueCount="167">
  <si>
    <t>FIELD NAME</t>
  </si>
  <si>
    <t>SORTING</t>
  </si>
  <si>
    <t>TYPE</t>
  </si>
  <si>
    <t>INDEX</t>
  </si>
  <si>
    <t>BESCHREIBUNG</t>
  </si>
  <si>
    <t>SQL</t>
  </si>
  <si>
    <t>PREFIX</t>
  </si>
  <si>
    <t>ROOT</t>
  </si>
  <si>
    <t>type</t>
  </si>
  <si>
    <t>AUT
INC</t>
  </si>
  <si>
    <t>PK</t>
  </si>
  <si>
    <t>BEISPIEL</t>
  </si>
  <si>
    <t>SUB1</t>
  </si>
  <si>
    <t>SUB2</t>
  </si>
  <si>
    <t>PK_SUB</t>
  </si>
  <si>
    <t>record</t>
  </si>
  <si>
    <t>Create table string:</t>
  </si>
  <si>
    <t>) ON [PRIMARY]</t>
  </si>
  <si>
    <t>NULL</t>
  </si>
  <si>
    <t>Create Json string:</t>
  </si>
  <si>
    <t>PS assignement</t>
  </si>
  <si>
    <t>DETAILS</t>
  </si>
  <si>
    <t>"FieldsAssignement": [</t>
  </si>
  <si>
    <t/>
  </si>
  <si>
    <t>URI</t>
  </si>
  <si>
    <t>paremeters</t>
  </si>
  <si>
    <t>MANDATORY</t>
  </si>
  <si>
    <t>name</t>
  </si>
  <si>
    <t>requirement</t>
  </si>
  <si>
    <t>values</t>
  </si>
  <si>
    <t>timestamp</t>
  </si>
  <si>
    <t>AD_Inventory_users</t>
  </si>
  <si>
    <t>status</t>
  </si>
  <si>
    <t>response</t>
  </si>
  <si>
    <t>target table (if any)</t>
  </si>
  <si>
    <t>purpose</t>
  </si>
  <si>
    <t>part of CRUD: Create</t>
  </si>
  <si>
    <t>…/…</t>
  </si>
  <si>
    <t>ITTOOL_adtidy_summaries</t>
  </si>
  <si>
    <t>task</t>
  </si>
  <si>
    <t>filters</t>
  </si>
  <si>
    <t>objects</t>
  </si>
  <si>
    <t>action</t>
  </si>
  <si>
    <t>execution</t>
  </si>
  <si>
    <t>logs</t>
  </si>
  <si>
    <t>[</t>
  </si>
  <si>
    <t>]</t>
  </si>
  <si>
    <t>    {</t>
  </si>
  <si>
    <r>
      <t xml:space="preserve">        </t>
    </r>
    <r>
      <rPr>
        <sz val="17"/>
        <color rgb="FF9CDCFE"/>
        <rFont val="Consolas"/>
        <family val="3"/>
      </rPr>
      <t>"Name"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"hashtags_calculation"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</si>
  <si>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"Type"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"PowerShell"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</si>
  <si>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"Sequence"</t>
    </r>
    <r>
      <rPr>
        <sz val="17"/>
        <color rgb="FFCCCCCC"/>
        <rFont val="Consolas"/>
        <family val="3"/>
      </rPr>
      <t xml:space="preserve">: </t>
    </r>
    <r>
      <rPr>
        <sz val="17"/>
        <color rgb="FFB5CEA8"/>
        <rFont val="Consolas"/>
        <family val="3"/>
      </rPr>
      <t>0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</si>
  <si>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"OutputName"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"hashtags"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</si>
  <si>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"Filter"</t>
    </r>
    <r>
      <rPr>
        <sz val="17"/>
        <color rgb="FFCCCCCC"/>
        <rFont val="Consolas"/>
        <family val="3"/>
      </rPr>
      <t>: {</t>
    </r>
  </si>
  <si>
    <r>
      <t xml:space="preserve">            </t>
    </r>
    <r>
      <rPr>
        <sz val="17"/>
        <color rgb="FF9CDCFE"/>
        <rFont val="Consolas"/>
        <family val="3"/>
      </rPr>
      <t>"Script"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"return 'sample data'"</t>
    </r>
  </si>
  <si>
    <t>        }</t>
  </si>
  <si>
    <t>    },</t>
  </si>
  <si>
    <r>
      <t xml:space="preserve">        </t>
    </r>
    <r>
      <rPr>
        <sz val="17"/>
        <color rgb="FF9CDCFE"/>
        <rFont val="Consolas"/>
        <family val="3"/>
      </rPr>
      <t>"Name"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"disable through UAC value"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</si>
  <si>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"Type"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"SetAttribute"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</si>
  <si>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"Sequence"</t>
    </r>
    <r>
      <rPr>
        <sz val="17"/>
        <color rgb="FFCCCCCC"/>
        <rFont val="Consolas"/>
        <family val="3"/>
      </rPr>
      <t xml:space="preserve">: </t>
    </r>
    <r>
      <rPr>
        <sz val="17"/>
        <color rgb="FFB5CEA8"/>
        <rFont val="Consolas"/>
        <family val="3"/>
      </rPr>
      <t>1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</si>
  <si>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"AttributeName"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"userAccountControl"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</si>
  <si>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"AttributeDirectValue"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"514"</t>
    </r>
  </si>
  <si>
    <r>
      <t xml:space="preserve">        </t>
    </r>
    <r>
      <rPr>
        <sz val="17"/>
        <color rgb="FF9CDCFE"/>
        <rFont val="Consolas"/>
        <family val="3"/>
      </rPr>
      <t>"Name"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"adtidy action recorded"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</si>
  <si>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"Type"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"AppendToAttribute"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</si>
  <si>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"Sequence"</t>
    </r>
    <r>
      <rPr>
        <sz val="17"/>
        <color rgb="FFCCCCCC"/>
        <rFont val="Consolas"/>
        <family val="3"/>
      </rPr>
      <t xml:space="preserve">: </t>
    </r>
    <r>
      <rPr>
        <sz val="17"/>
        <color rgb="FFB5CEA8"/>
        <rFont val="Consolas"/>
        <family val="3"/>
      </rPr>
      <t>2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</si>
  <si>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"AttributeName"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"info"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</si>
  <si>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"AttributeFromVariableValue"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"hashtags"</t>
    </r>
  </si>
  <si>
    <r>
      <t xml:space="preserve">        </t>
    </r>
    <r>
      <rPr>
        <sz val="17"/>
        <color rgb="FF9CDCFE"/>
        <rFont val="Consolas"/>
        <family val="3"/>
      </rPr>
      <t>"Name"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"disable through AttributeAction"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</si>
  <si>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"Type"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"AttributeAction"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</si>
  <si>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"Sequence"</t>
    </r>
    <r>
      <rPr>
        <sz val="17"/>
        <color rgb="FFCCCCCC"/>
        <rFont val="Consolas"/>
        <family val="3"/>
      </rPr>
      <t xml:space="preserve">: </t>
    </r>
    <r>
      <rPr>
        <sz val="17"/>
        <color rgb="FFB5CEA8"/>
        <rFont val="Consolas"/>
        <family val="3"/>
      </rPr>
      <t>3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</si>
  <si>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"Action"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"disable"</t>
    </r>
  </si>
  <si>
    <t xml:space="preserve">        </t>
  </si>
  <si>
    <t>    }</t>
  </si>
  <si>
    <r>
      <t xml:space="preserve">        </t>
    </r>
    <r>
      <rPr>
        <sz val="17"/>
        <color rgb="FF9CDCFE"/>
        <rFont val="Consolas"/>
        <family val="3"/>
      </rPr>
      <t>"Name"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"lastlogon timestamp calculation"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</si>
  <si>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"OutputName"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"LastlogonTimestamp"</t>
    </r>
    <r>
      <rPr>
        <sz val="17"/>
        <color rgb="FFCCCCCC"/>
        <rFont val="Consolas"/>
        <family val="3"/>
      </rPr>
      <t>,</t>
    </r>
  </si>
  <si>
    <r>
      <t xml:space="preserve">            </t>
    </r>
    <r>
      <rPr>
        <sz val="17"/>
        <color rgb="FF9CDCFE"/>
        <rFont val="Consolas"/>
        <family val="3"/>
      </rPr>
      <t>"script"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"return (Get-Date(Get-Date).AddDays(-700)).ToFileTime()"</t>
    </r>
  </si>
  <si>
    <r>
      <t xml:space="preserve">        </t>
    </r>
    <r>
      <rPr>
        <sz val="17"/>
        <color rgb="FF9CDCFE"/>
        <rFont val="Consolas"/>
        <family val="3"/>
      </rPr>
      <t>"Name"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"ldap composition"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</si>
  <si>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"Type"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"LDAP"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</si>
  <si>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"OutputName"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"ldap"</t>
    </r>
    <r>
      <rPr>
        <sz val="17"/>
        <color rgb="FFCCCCCC"/>
        <rFont val="Consolas"/>
        <family val="3"/>
      </rPr>
      <t>,</t>
    </r>
  </si>
  <si>
    <r>
      <t xml:space="preserve">            </t>
    </r>
    <r>
      <rPr>
        <sz val="17"/>
        <color rgb="FF9CDCFE"/>
        <rFont val="Consolas"/>
        <family val="3"/>
      </rPr>
      <t>"query"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"(!(userAccountControl:1.2.840.113556.1.4.803:=2))(lastLogonTimestamp&lt;=132798094679815699)"</t>
    </r>
    <r>
      <rPr>
        <sz val="17"/>
        <color rgb="FFCCCCCC"/>
        <rFont val="Consolas"/>
        <family val="3"/>
      </rPr>
      <t>,</t>
    </r>
  </si>
  <si>
    <r>
      <t xml:space="preserve">            </t>
    </r>
    <r>
      <rPr>
        <sz val="17"/>
        <color rgb="FF9CDCFE"/>
        <rFont val="Consolas"/>
        <family val="3"/>
      </rPr>
      <t>"Parameters"</t>
    </r>
    <r>
      <rPr>
        <sz val="17"/>
        <color rgb="FFCCCCCC"/>
        <rFont val="Consolas"/>
        <family val="3"/>
      </rPr>
      <t>: {</t>
    </r>
  </si>
  <si>
    <r>
      <t xml:space="preserve">                </t>
    </r>
    <r>
      <rPr>
        <sz val="17"/>
        <color rgb="FF9CDCFE"/>
        <rFont val="Consolas"/>
        <family val="3"/>
      </rPr>
      <t>"timestamp"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"LastlogonTimestamp"</t>
    </r>
  </si>
  <si>
    <t>            }</t>
  </si>
  <si>
    <t>DATETIME</t>
  </si>
  <si>
    <t>calc</t>
  </si>
  <si>
    <t>current_datetime</t>
  </si>
  <si>
    <t>ad</t>
  </si>
  <si>
    <t>employeeid</t>
  </si>
  <si>
    <t>VARCHAR(30)</t>
  </si>
  <si>
    <t>field</t>
  </si>
  <si>
    <t>employeetype</t>
  </si>
  <si>
    <t>samaccountname</t>
  </si>
  <si>
    <t>VARCHAR(33)</t>
  </si>
  <si>
    <t>Field</t>
  </si>
  <si>
    <t>extensionAttribute6</t>
  </si>
  <si>
    <t>VARCHAR(MAX)</t>
  </si>
  <si>
    <t>extensionattribute6</t>
  </si>
  <si>
    <t>extensionAttribute2</t>
  </si>
  <si>
    <t>VARCHAR(50)</t>
  </si>
  <si>
    <t>extensionattribute2</t>
  </si>
  <si>
    <t>userAccountControl</t>
  </si>
  <si>
    <t>VARCHAR(100)</t>
  </si>
  <si>
    <t>useraccountcontrol</t>
  </si>
  <si>
    <t>accountExpires</t>
  </si>
  <si>
    <t>accountexpires</t>
  </si>
  <si>
    <t>distinguishedname</t>
  </si>
  <si>
    <t>givenName</t>
  </si>
  <si>
    <t>sn</t>
  </si>
  <si>
    <t>initials</t>
  </si>
  <si>
    <t>VARCHAR(10)</t>
  </si>
  <si>
    <t>displayname</t>
  </si>
  <si>
    <t>company</t>
  </si>
  <si>
    <t>department</t>
  </si>
  <si>
    <t>VARCHAR(16)</t>
  </si>
  <si>
    <t>extensionAttribute5</t>
  </si>
  <si>
    <t>VARCHAR(20)</t>
  </si>
  <si>
    <t>extensionattribute5</t>
  </si>
  <si>
    <t>departmentnumber</t>
  </si>
  <si>
    <t>division</t>
  </si>
  <si>
    <t>title</t>
  </si>
  <si>
    <t>extensionAttribute1</t>
  </si>
  <si>
    <t>VARCHAR(70)</t>
  </si>
  <si>
    <t>extensionattribute1</t>
  </si>
  <si>
    <t>manager</t>
  </si>
  <si>
    <t>physicaldeliveryofficename</t>
  </si>
  <si>
    <t>streeatddress</t>
  </si>
  <si>
    <t>postalcode</t>
  </si>
  <si>
    <t>l</t>
  </si>
  <si>
    <t>c</t>
  </si>
  <si>
    <t>VARCHAR(2)</t>
  </si>
  <si>
    <t>extensionAttribute3</t>
  </si>
  <si>
    <t>telephonenumber</t>
  </si>
  <si>
    <t>mobile</t>
  </si>
  <si>
    <t>preferredLanguage</t>
  </si>
  <si>
    <t>MsExchUserCulture</t>
  </si>
  <si>
    <t>extensionAttribute4</t>
  </si>
  <si>
    <t>extensionAttribute7</t>
  </si>
  <si>
    <t>description</t>
  </si>
  <si>
    <t>info</t>
  </si>
  <si>
    <t>mail</t>
  </si>
  <si>
    <t>userprincipalname</t>
  </si>
  <si>
    <t>proxyaddresses</t>
  </si>
  <si>
    <t>XML</t>
  </si>
  <si>
    <t>xml</t>
  </si>
  <si>
    <t>whenChanged</t>
  </si>
  <si>
    <t>whenCreated</t>
  </si>
  <si>
    <t>pwdLastSet</t>
  </si>
  <si>
    <t>thumbnailPhoto</t>
  </si>
  <si>
    <t>homeMdb</t>
  </si>
  <si>
    <t>objectguid</t>
  </si>
  <si>
    <t>msExchMailboxGuid</t>
  </si>
  <si>
    <t>az</t>
  </si>
  <si>
    <t>MFA</t>
  </si>
  <si>
    <t>mfa</t>
  </si>
  <si>
    <t>extended_attributes</t>
  </si>
  <si>
    <t>xml_extended_attributes</t>
  </si>
  <si>
    <t>source</t>
  </si>
  <si>
    <t>record_source</t>
  </si>
  <si>
    <t>ADTidy_Inventory_Users</t>
  </si>
  <si>
    <t>lastupdate</t>
  </si>
  <si>
    <t>SID</t>
  </si>
  <si>
    <t>sid</t>
  </si>
  <si>
    <t>lastlogontimestamp</t>
  </si>
  <si>
    <t>streetaddress</t>
  </si>
  <si>
    <t>ADTidy_Inventory_Organizational_Unit</t>
  </si>
  <si>
    <t>businessCategory</t>
  </si>
  <si>
    <t>managedBy</t>
  </si>
  <si>
    <t>ManagedBy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</si>
</sst>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72 Black"/>
      <family val="2"/>
    </font>
    <font>
      <b/>
      <sz val="10"/>
      <color theme="1"/>
      <name val="Consolas"/>
      <family val="3"/>
    </font>
    <font>
      <sz val="9"/>
      <color theme="1"/>
      <name val="Arial Narrow"/>
      <family val="2"/>
    </font>
    <font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onsolas"/>
      <family val="3"/>
    </font>
    <font>
      <sz val="10"/>
      <color theme="1"/>
      <name val="Arial Black"/>
      <family val="2"/>
    </font>
    <font>
      <sz val="11"/>
      <color theme="1"/>
      <name val="Arial Black"/>
      <family val="2"/>
    </font>
    <font>
      <b/>
      <i/>
      <sz val="12"/>
      <color theme="0" tint="-0.499984740745262"/>
      <name val="Verdana"/>
      <family val="2"/>
    </font>
    <font>
      <b/>
      <sz val="10"/>
      <color theme="9" tint="-0.249977111117893"/>
      <name val="Verdana"/>
      <family val="2"/>
    </font>
    <font>
      <b/>
      <sz val="8"/>
      <color theme="8" tint="0.59999389629810485"/>
      <name val="Verdana"/>
      <family val="2"/>
    </font>
    <font>
      <b/>
      <sz val="8"/>
      <color theme="5" tint="0.39997558519241921"/>
      <name val="Verdana"/>
      <family val="2"/>
    </font>
    <font>
      <b/>
      <sz val="8"/>
      <color rgb="FF7030A0"/>
      <name val="Verdana"/>
      <family val="2"/>
    </font>
    <font>
      <b/>
      <sz val="12"/>
      <color theme="2" tint="-0.499984740745262"/>
      <name val="Verdana"/>
      <family val="2"/>
    </font>
    <font>
      <b/>
      <sz val="8"/>
      <color theme="7" tint="-0.249977111117893"/>
      <name val="Verdana"/>
      <family val="2"/>
    </font>
    <font>
      <i/>
      <sz val="9"/>
      <color theme="0" tint="-0.499984740745262"/>
      <name val="Consolas"/>
      <family val="3"/>
    </font>
    <font>
      <b/>
      <sz val="9"/>
      <color theme="1"/>
      <name val="Consolas"/>
      <family val="3"/>
    </font>
    <font>
      <b/>
      <sz val="8"/>
      <color theme="1"/>
      <name val="Consolas"/>
      <family val="3"/>
    </font>
    <font>
      <i/>
      <sz val="9"/>
      <color theme="1"/>
      <name val="Consolas"/>
      <family val="3"/>
    </font>
    <font>
      <sz val="8"/>
      <color theme="1"/>
      <name val="Consolas"/>
      <family val="3"/>
    </font>
    <font>
      <b/>
      <i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2"/>
      <name val="Consolas"/>
      <family val="3"/>
    </font>
    <font>
      <b/>
      <sz val="8"/>
      <color theme="8" tint="-0.499984740745262"/>
      <name val="Verdana"/>
      <family val="2"/>
    </font>
    <font>
      <sz val="8"/>
      <color theme="0" tint="-0.14999847407452621"/>
      <name val="Calibri"/>
      <family val="2"/>
      <scheme val="minor"/>
    </font>
    <font>
      <sz val="8"/>
      <color theme="0" tint="-0.14999847407452621"/>
      <name val="Consolas"/>
      <family val="3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color theme="0" tint="-0.14999847407452621"/>
      <name val="Consolas"/>
      <family val="3"/>
    </font>
    <font>
      <b/>
      <sz val="14"/>
      <color theme="1"/>
      <name val="Calibri"/>
      <family val="2"/>
      <scheme val="minor"/>
    </font>
    <font>
      <b/>
      <i/>
      <sz val="12"/>
      <color theme="1"/>
      <name val="Consolas"/>
      <family val="3"/>
    </font>
    <font>
      <i/>
      <sz val="8"/>
      <color rgb="FF00B0F0"/>
      <name val="Consolas"/>
      <family val="3"/>
    </font>
    <font>
      <sz val="10"/>
      <name val="Consolas"/>
      <family val="3"/>
    </font>
    <font>
      <sz val="6"/>
      <name val="Consolas"/>
      <family val="3"/>
    </font>
    <font>
      <sz val="8"/>
      <name val="Calibri"/>
      <family val="2"/>
      <scheme val="minor"/>
    </font>
    <font>
      <sz val="17"/>
      <color rgb="FFCCCCCC"/>
      <name val="Consolas"/>
      <family val="3"/>
    </font>
    <font>
      <sz val="17"/>
      <color rgb="FF9CDCFE"/>
      <name val="Consolas"/>
      <family val="3"/>
    </font>
    <font>
      <sz val="17"/>
      <color rgb="FFCE9178"/>
      <name val="Consolas"/>
      <family val="3"/>
    </font>
    <font>
      <sz val="17"/>
      <color rgb="FFB5CEA8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rgb="FFFFFF9F"/>
        <bgColor indexed="64"/>
      </patternFill>
    </fill>
    <fill>
      <patternFill patternType="lightGray">
        <fgColor theme="0" tint="-0.14996795556505021"/>
        <bgColor theme="0" tint="-0.14999847407452621"/>
      </patternFill>
    </fill>
    <fill>
      <patternFill patternType="solid">
        <fgColor theme="8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horizontal="center" vertical="top" wrapText="1"/>
    </xf>
    <xf numFmtId="0" fontId="7" fillId="2" borderId="1" xfId="0" applyFont="1" applyFill="1" applyBorder="1"/>
    <xf numFmtId="0" fontId="7" fillId="2" borderId="2" xfId="0" applyFont="1" applyFill="1" applyBorder="1"/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vertical="top"/>
    </xf>
    <xf numFmtId="0" fontId="8" fillId="5" borderId="4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left" vertical="top"/>
    </xf>
    <xf numFmtId="0" fontId="2" fillId="8" borderId="7" xfId="0" applyFont="1" applyFill="1" applyBorder="1" applyAlignment="1">
      <alignment vertical="top"/>
    </xf>
    <xf numFmtId="0" fontId="10" fillId="3" borderId="8" xfId="0" applyFont="1" applyFill="1" applyBorder="1" applyAlignment="1">
      <alignment horizontal="left" vertical="top"/>
    </xf>
    <xf numFmtId="0" fontId="11" fillId="4" borderId="5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/>
    </xf>
    <xf numFmtId="0" fontId="12" fillId="5" borderId="9" xfId="0" applyFont="1" applyFill="1" applyBorder="1" applyAlignment="1">
      <alignment horizontal="center" vertical="top"/>
    </xf>
    <xf numFmtId="0" fontId="13" fillId="6" borderId="9" xfId="0" applyFont="1" applyFill="1" applyBorder="1" applyAlignment="1">
      <alignment horizontal="left" vertical="top"/>
    </xf>
    <xf numFmtId="0" fontId="14" fillId="7" borderId="10" xfId="0" applyFont="1" applyFill="1" applyBorder="1" applyAlignment="1">
      <alignment horizontal="center" wrapText="1"/>
    </xf>
    <xf numFmtId="0" fontId="14" fillId="7" borderId="11" xfId="0" applyFont="1" applyFill="1" applyBorder="1" applyAlignment="1">
      <alignment horizontal="center" wrapText="1"/>
    </xf>
    <xf numFmtId="0" fontId="15" fillId="8" borderId="12" xfId="0" applyFont="1" applyFill="1" applyBorder="1" applyAlignment="1">
      <alignment horizontal="left" vertical="top"/>
    </xf>
    <xf numFmtId="0" fontId="16" fillId="8" borderId="13" xfId="0" applyFont="1" applyFill="1" applyBorder="1" applyAlignment="1">
      <alignment horizontal="center" wrapText="1"/>
    </xf>
    <xf numFmtId="0" fontId="17" fillId="9" borderId="14" xfId="0" applyFont="1" applyFill="1" applyBorder="1" applyAlignment="1">
      <alignment horizontal="left" vertical="top"/>
    </xf>
    <xf numFmtId="0" fontId="3" fillId="4" borderId="15" xfId="0" applyFont="1" applyFill="1" applyBorder="1" applyAlignment="1">
      <alignment horizontal="left" vertical="top"/>
    </xf>
    <xf numFmtId="0" fontId="3" fillId="4" borderId="16" xfId="0" applyFont="1" applyFill="1" applyBorder="1" applyAlignment="1">
      <alignment horizontal="left" vertical="top"/>
    </xf>
    <xf numFmtId="0" fontId="3" fillId="5" borderId="17" xfId="0" applyFont="1" applyFill="1" applyBorder="1" applyAlignment="1">
      <alignment horizontal="center" vertical="top"/>
    </xf>
    <xf numFmtId="0" fontId="18" fillId="6" borderId="17" xfId="0" applyFont="1" applyFill="1" applyBorder="1" applyAlignment="1">
      <alignment horizontal="left" vertical="top"/>
    </xf>
    <xf numFmtId="0" fontId="19" fillId="7" borderId="15" xfId="0" applyFont="1" applyFill="1" applyBorder="1" applyAlignment="1">
      <alignment horizontal="center" vertical="top" wrapText="1"/>
    </xf>
    <xf numFmtId="0" fontId="19" fillId="7" borderId="16" xfId="0" applyFont="1" applyFill="1" applyBorder="1" applyAlignment="1">
      <alignment horizontal="center" vertical="top" wrapText="1"/>
    </xf>
    <xf numFmtId="0" fontId="20" fillId="8" borderId="15" xfId="0" applyFont="1" applyFill="1" applyBorder="1" applyAlignment="1">
      <alignment horizontal="left" vertical="top"/>
    </xf>
    <xf numFmtId="0" fontId="4" fillId="8" borderId="18" xfId="0" applyFont="1" applyFill="1" applyBorder="1" applyAlignment="1">
      <alignment horizontal="left" vertical="top"/>
    </xf>
    <xf numFmtId="0" fontId="4" fillId="8" borderId="18" xfId="0" quotePrefix="1" applyFont="1" applyFill="1" applyBorder="1" applyAlignment="1">
      <alignment horizontal="left" vertical="top"/>
    </xf>
    <xf numFmtId="0" fontId="22" fillId="0" borderId="0" xfId="0" applyFont="1" applyAlignment="1">
      <alignment horizontal="right" vertical="top"/>
    </xf>
    <xf numFmtId="0" fontId="24" fillId="0" borderId="0" xfId="0" applyFont="1" applyAlignment="1">
      <alignment vertical="center"/>
    </xf>
    <xf numFmtId="0" fontId="14" fillId="7" borderId="0" xfId="0" applyFont="1" applyFill="1" applyAlignment="1">
      <alignment horizontal="center" wrapText="1"/>
    </xf>
    <xf numFmtId="0" fontId="19" fillId="7" borderId="20" xfId="0" applyFont="1" applyFill="1" applyBorder="1" applyAlignment="1">
      <alignment horizontal="center" vertical="top" wrapText="1"/>
    </xf>
    <xf numFmtId="0" fontId="19" fillId="10" borderId="20" xfId="0" applyFont="1" applyFill="1" applyBorder="1" applyAlignment="1">
      <alignment horizontal="center" vertical="top" wrapText="1"/>
    </xf>
    <xf numFmtId="0" fontId="25" fillId="10" borderId="0" xfId="0" applyFont="1" applyFill="1" applyAlignment="1">
      <alignment horizontal="center" wrapText="1"/>
    </xf>
    <xf numFmtId="0" fontId="8" fillId="4" borderId="1" xfId="0" applyFont="1" applyFill="1" applyBorder="1"/>
    <xf numFmtId="0" fontId="8" fillId="4" borderId="2" xfId="0" applyFont="1" applyFill="1" applyBorder="1"/>
    <xf numFmtId="0" fontId="8" fillId="7" borderId="5" xfId="0" applyFont="1" applyFill="1" applyBorder="1"/>
    <xf numFmtId="0" fontId="8" fillId="7" borderId="19" xfId="0" applyFont="1" applyFill="1" applyBorder="1"/>
    <xf numFmtId="0" fontId="8" fillId="7" borderId="6" xfId="0" applyFont="1" applyFill="1" applyBorder="1"/>
    <xf numFmtId="0" fontId="26" fillId="0" borderId="0" xfId="0" applyFont="1" applyAlignment="1">
      <alignment vertical="top"/>
    </xf>
    <xf numFmtId="0" fontId="26" fillId="0" borderId="0" xfId="0" applyFont="1" applyAlignment="1">
      <alignment horizontal="left" vertical="top"/>
    </xf>
    <xf numFmtId="0" fontId="26" fillId="0" borderId="0" xfId="0" applyFont="1"/>
    <xf numFmtId="0" fontId="27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28" fillId="0" borderId="0" xfId="0" applyFont="1"/>
    <xf numFmtId="0" fontId="31" fillId="0" borderId="0" xfId="0" applyFont="1"/>
    <xf numFmtId="0" fontId="32" fillId="0" borderId="0" xfId="0" applyFont="1"/>
    <xf numFmtId="0" fontId="21" fillId="0" borderId="0" xfId="0" applyFont="1"/>
    <xf numFmtId="0" fontId="33" fillId="0" borderId="0" xfId="0" applyFont="1"/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4" fillId="0" borderId="0" xfId="0" applyFont="1"/>
    <xf numFmtId="0" fontId="34" fillId="0" borderId="0" xfId="0" applyFont="1" applyAlignment="1">
      <alignment horizontal="center"/>
    </xf>
    <xf numFmtId="0" fontId="35" fillId="0" borderId="0" xfId="0" applyFont="1" applyAlignment="1">
      <alignment vertical="center" wrapText="1"/>
    </xf>
    <xf numFmtId="0" fontId="28" fillId="0" borderId="0" xfId="0" applyFont="1" applyAlignment="1">
      <alignment vertical="top"/>
    </xf>
    <xf numFmtId="0" fontId="34" fillId="0" borderId="0" xfId="0" applyFont="1" applyAlignment="1">
      <alignment horizontal="center" vertical="top"/>
    </xf>
    <xf numFmtId="0" fontId="28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37" fillId="0" borderId="0" xfId="0" applyFont="1" applyAlignment="1">
      <alignment vertical="center"/>
    </xf>
    <xf numFmtId="0" fontId="8" fillId="10" borderId="5" xfId="0" applyFont="1" applyFill="1" applyBorder="1" applyAlignment="1">
      <alignment horizontal="center"/>
    </xf>
    <xf numFmtId="0" fontId="8" fillId="10" borderId="6" xfId="0" applyFont="1" applyFill="1" applyBorder="1" applyAlignment="1">
      <alignment horizontal="center"/>
    </xf>
    <xf numFmtId="0" fontId="23" fillId="0" borderId="2" xfId="0" applyFont="1" applyBorder="1" applyAlignment="1">
      <alignment horizontal="left" vertical="top" wrapText="1"/>
    </xf>
    <xf numFmtId="0" fontId="2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15E3-A192-417D-A481-DD02C91ADAB6}">
  <dimension ref="A4:AR70"/>
  <sheetViews>
    <sheetView tabSelected="1" topLeftCell="A23" zoomScale="85" zoomScaleNormal="85" workbookViewId="0">
      <selection activeCell="B62" sqref="B62:L63"/>
    </sheetView>
  </sheetViews>
  <sheetFormatPr defaultColWidth="9.1796875" defaultRowHeight="14.5"/>
  <cols>
    <col min="1" max="1" width="52.453125" bestFit="1" customWidth="1"/>
    <col min="2" max="2" width="11" bestFit="1" customWidth="1"/>
    <col min="3" max="3" width="29.7265625" bestFit="1" customWidth="1"/>
    <col min="4" max="4" width="10.7265625" bestFit="1" customWidth="1"/>
    <col min="5" max="5" width="16.453125" bestFit="1" customWidth="1"/>
    <col min="6" max="8" width="6.1796875" customWidth="1"/>
    <col min="9" max="9" width="17.1796875" customWidth="1"/>
    <col min="10" max="10" width="23.453125" customWidth="1"/>
    <col min="11" max="11" width="78.81640625" customWidth="1"/>
    <col min="12" max="12" width="33.26953125" customWidth="1"/>
    <col min="13" max="13" width="0" hidden="1" customWidth="1"/>
    <col min="14" max="14" width="9.81640625" hidden="1" customWidth="1"/>
    <col min="15" max="15" width="5.453125" hidden="1" customWidth="1"/>
    <col min="16" max="16" width="22.81640625" hidden="1" customWidth="1"/>
    <col min="17" max="17" width="9.81640625" hidden="1" customWidth="1"/>
    <col min="18" max="18" width="5.453125" hidden="1" customWidth="1"/>
    <col min="19" max="20" width="12.81640625" hidden="1" customWidth="1"/>
    <col min="21" max="21" width="1.54296875" hidden="1" customWidth="1"/>
    <col min="22" max="22" width="7.7265625" hidden="1" customWidth="1"/>
    <col min="23" max="24" width="9.1796875" hidden="1" customWidth="1"/>
    <col min="25" max="25" width="57.81640625" hidden="1" customWidth="1"/>
    <col min="26" max="26" width="29.453125" hidden="1" customWidth="1"/>
    <col min="27" max="27" width="24.54296875" hidden="1" customWidth="1"/>
    <col min="28" max="29" width="9.1796875" style="68" hidden="1" customWidth="1"/>
    <col min="30" max="30" width="9.1796875" hidden="1" customWidth="1"/>
    <col min="31" max="31" width="55.54296875" hidden="1" customWidth="1"/>
    <col min="32" max="32" width="89.54296875" hidden="1" customWidth="1"/>
    <col min="33" max="33" width="36.54296875" hidden="1" customWidth="1"/>
    <col min="34" max="34" width="34.54296875" hidden="1" customWidth="1"/>
    <col min="35" max="39" width="5.7265625" style="47" hidden="1" customWidth="1"/>
    <col min="40" max="40" width="8.7265625" hidden="1" customWidth="1"/>
    <col min="41" max="41" width="52.7265625" hidden="1" customWidth="1"/>
    <col min="42" max="42" width="52.1796875" hidden="1" customWidth="1"/>
    <col min="43" max="43" width="17.81640625" hidden="1" customWidth="1"/>
    <col min="44" max="44" width="8.7265625" hidden="1" customWidth="1"/>
    <col min="45" max="52" width="0" hidden="1" customWidth="1"/>
  </cols>
  <sheetData>
    <row r="4" spans="1:43" s="1" customFormat="1" ht="15" thickBot="1">
      <c r="D4" s="5"/>
      <c r="E4" s="3"/>
      <c r="F4" s="6"/>
      <c r="G4" s="6"/>
      <c r="H4" s="6"/>
      <c r="I4" s="6"/>
      <c r="J4" s="6"/>
      <c r="K4" s="2"/>
      <c r="L4" s="2"/>
      <c r="AB4" s="2"/>
      <c r="AC4" s="2"/>
      <c r="AI4" s="45"/>
      <c r="AJ4" s="45"/>
      <c r="AK4" s="45"/>
      <c r="AL4" s="45"/>
      <c r="AM4" s="45"/>
    </row>
    <row r="5" spans="1:43" s="1" customFormat="1" ht="21" thickBot="1">
      <c r="A5" s="7" t="s">
        <v>163</v>
      </c>
      <c r="B5" s="8"/>
      <c r="C5" s="8"/>
      <c r="D5" s="8"/>
      <c r="E5" s="8"/>
      <c r="F5" s="8"/>
      <c r="G5" s="8"/>
      <c r="H5" s="8"/>
      <c r="I5" s="8"/>
      <c r="J5" s="8"/>
      <c r="K5" s="9"/>
      <c r="L5" s="10"/>
      <c r="AB5" s="2"/>
      <c r="AC5" s="2"/>
      <c r="AI5" s="45"/>
      <c r="AJ5" s="45"/>
      <c r="AK5" s="45"/>
      <c r="AL5" s="45"/>
      <c r="AM5" s="45"/>
    </row>
    <row r="6" spans="1:43" s="1" customFormat="1" ht="18" thickTop="1" thickBot="1">
      <c r="A6" s="40" t="s">
        <v>0</v>
      </c>
      <c r="B6" s="41"/>
      <c r="C6" s="41"/>
      <c r="D6" s="11" t="s">
        <v>1</v>
      </c>
      <c r="E6" s="12" t="s">
        <v>2</v>
      </c>
      <c r="F6" s="42" t="s">
        <v>3</v>
      </c>
      <c r="G6" s="43"/>
      <c r="H6" s="44"/>
      <c r="I6" s="70" t="s">
        <v>20</v>
      </c>
      <c r="J6" s="71"/>
      <c r="K6" s="13" t="s">
        <v>4</v>
      </c>
      <c r="L6" s="14"/>
      <c r="AB6" s="2"/>
      <c r="AC6" s="2"/>
      <c r="AF6" s="1" t="str">
        <f>CHAR(34)&amp;"Fields"&amp;CHAR(34)&amp;": ["</f>
        <v>"Fields": [</v>
      </c>
      <c r="AI6" s="45"/>
      <c r="AJ6" s="45"/>
      <c r="AK6" s="45"/>
      <c r="AL6" s="45"/>
      <c r="AM6" s="45"/>
      <c r="AQ6" s="1" t="s">
        <v>22</v>
      </c>
    </row>
    <row r="7" spans="1:43" s="4" customFormat="1" ht="22" thickTop="1">
      <c r="A7" s="15" t="s">
        <v>5</v>
      </c>
      <c r="B7" s="16" t="s">
        <v>6</v>
      </c>
      <c r="C7" s="17" t="s">
        <v>7</v>
      </c>
      <c r="D7" s="18" t="s">
        <v>1</v>
      </c>
      <c r="E7" s="19" t="s">
        <v>8</v>
      </c>
      <c r="F7" s="20" t="s">
        <v>9</v>
      </c>
      <c r="G7" s="36" t="s">
        <v>18</v>
      </c>
      <c r="H7" s="21" t="s">
        <v>10</v>
      </c>
      <c r="I7" s="39" t="s">
        <v>2</v>
      </c>
      <c r="J7" s="39" t="s">
        <v>21</v>
      </c>
      <c r="K7" s="22"/>
      <c r="L7" s="23" t="s">
        <v>11</v>
      </c>
      <c r="N7" s="4" t="s">
        <v>12</v>
      </c>
      <c r="O7" s="4" t="s">
        <v>13</v>
      </c>
      <c r="V7" s="4" t="s">
        <v>14</v>
      </c>
      <c r="Y7" t="str">
        <f>"CREATE TABLE [dbo].["&amp;A5&amp;"] ("</f>
        <v>CREATE TABLE [dbo].[ADTidy_Inventory_Organizational_Unit] (</v>
      </c>
      <c r="AB7" s="67"/>
      <c r="AC7" s="67"/>
      <c r="AI7" s="46"/>
      <c r="AJ7" s="46"/>
      <c r="AK7" s="46"/>
      <c r="AL7" s="46"/>
      <c r="AM7" s="46"/>
    </row>
    <row r="8" spans="1:43" s="4" customFormat="1">
      <c r="A8" s="24" t="str">
        <f t="shared" ref="A8:A59" si="0">IF(AND(B8&lt;&gt;"",C8&lt;&gt;""),SUBSTITUTE(B8&amp;"_"&amp;C8,"__","_"),IF(C8&lt;&gt;"",C8,""))</f>
        <v>record_source</v>
      </c>
      <c r="B8" s="25" t="s">
        <v>15</v>
      </c>
      <c r="C8" s="26" t="s">
        <v>155</v>
      </c>
      <c r="D8" s="27">
        <v>1</v>
      </c>
      <c r="E8" s="28" t="s">
        <v>100</v>
      </c>
      <c r="F8" s="29"/>
      <c r="G8" s="37"/>
      <c r="H8" s="30"/>
      <c r="I8" s="38" t="s">
        <v>83</v>
      </c>
      <c r="J8" s="38" t="s">
        <v>156</v>
      </c>
      <c r="K8" s="31"/>
      <c r="L8" s="32"/>
      <c r="N8" s="4" t="str">
        <f t="shared" ref="N8:N59" si="1">IF(E8&lt;&gt;"",IFERROR(LEFT(E8,SEARCH("(",E8)-1),E8),"")</f>
        <v>VARCHAR</v>
      </c>
      <c r="O8" s="4" t="str">
        <f>IFERROR("("&amp;LEFT(RIGHT(E8,LEN(E8)-SEARCH("(",E8)),LEN(RIGHT(E8,LEN(E8)-SEARCH("(",E8)))-1)&amp;")","")&amp;IF(H8&lt;&gt;""," IDENTITY(1,1) NOT NULL","")</f>
        <v>(100)</v>
      </c>
      <c r="P8" s="4" t="str">
        <f t="shared" ref="P8:P59" si="2">IF(A8&lt;&gt;"","["&amp;A8&amp;"]","")</f>
        <v>[record_source]</v>
      </c>
      <c r="Q8" s="4" t="str">
        <f t="shared" ref="Q8:R23" si="3">IF(N8&lt;&gt;"",N8,"")</f>
        <v>VARCHAR</v>
      </c>
      <c r="R8" s="4" t="str">
        <f t="shared" si="3"/>
        <v>(100)</v>
      </c>
      <c r="S8" s="4" t="str">
        <f t="shared" ref="S8:S59" si="4">IF(F8&lt;&gt;"","IDENTITY(1,1)","")</f>
        <v/>
      </c>
      <c r="T8" s="4" t="str">
        <f>IF(ISBLANK(G8),""," NOT NULL")</f>
        <v/>
      </c>
      <c r="U8" s="4" t="str">
        <f t="shared" ref="U8:U59" si="5">IF(P9&lt;&gt;"",",","")</f>
        <v>,</v>
      </c>
      <c r="V8" s="4" t="str">
        <f t="shared" ref="V8:V59" si="6">IF(H8&lt;&gt;"",A8,"")</f>
        <v/>
      </c>
      <c r="Y8" t="str">
        <f>P8&amp;" "&amp;Q8&amp;" "&amp;R8&amp;" "&amp;S8&amp;T8&amp;U8</f>
        <v>[record_source] VARCHAR (100) ,</v>
      </c>
      <c r="Z8" t="str">
        <f>IF(A8="","","{"&amp;CHAR(34)&amp;"name"&amp;CHAR(34)&amp;": "&amp;CHAR(34)&amp;A8&amp;CHAR(34)&amp;",")</f>
        <v>{"name": "record_source",</v>
      </c>
      <c r="AA8" t="str">
        <f>IF(E8="","",CHAR(34)&amp;"type"&amp;CHAR(34)&amp;": "&amp;CHAR(34)&amp;E8&amp;CHAR(34)&amp;",")</f>
        <v>"type": "VARCHAR(100)",</v>
      </c>
      <c r="AB8" s="68" t="str">
        <f>IF(ISBLANK(F8),"",CHAR(34)&amp;"id"&amp;CHAR(34)&amp;": 1,")</f>
        <v/>
      </c>
      <c r="AC8" s="68" t="str">
        <f>IF(ISBLANK(G8),"",CHAR(34)&amp;"nullable"&amp;CHAR(34)&amp;": 1,")</f>
        <v/>
      </c>
      <c r="AD8" t="str">
        <f t="shared" ref="AD8:AD59" si="7">IF(ISBLANK(G8),""," NOT NULL")</f>
        <v/>
      </c>
      <c r="AE8" s="4" t="str">
        <f>IF(Z8&lt;&gt;"",LEFT(Z8&amp;AA8&amp;AB8&amp;AC8, LEN(Z8&amp;AA8&amp;AB8&amp;AC8)-1)&amp;"}","")</f>
        <v>{"name": "record_source","type": "VARCHAR(100)"}</v>
      </c>
      <c r="AF8" s="4" t="str">
        <f>IF(AE9="",AE8,AE8&amp;",")</f>
        <v>{"name": "record_source","type": "VARCHAR(100)"},</v>
      </c>
      <c r="AG8" s="4" t="str">
        <f t="shared" ref="AG8:AG59" si="8">IF(I8="","","{"&amp;CHAR(34)&amp;"name"&amp;CHAR(34)&amp;": "&amp;CHAR(34)&amp;A8&amp;CHAR(34)&amp;",")</f>
        <v>{"name": "record_source",</v>
      </c>
      <c r="AH8" s="4" t="str">
        <f t="shared" ref="AH8:AH59" si="9">IF(I8&lt;&gt;"",CHAR(34)&amp;"Recipe"&amp;CHAR(34)&amp;":[{"&amp;CHAR(34)&amp;"ORDER"&amp;CHAR(34)&amp;":"&amp;CHAR(34)&amp;"1"&amp;CHAR(34)&amp;", "&amp;CHAR(34)&amp;"Content"&amp;CHAR(34)&amp;": [ ","")</f>
        <v xml:space="preserve">"Recipe":[{"ORDER":"1", "Content": [ </v>
      </c>
      <c r="AI8" s="46" t="str">
        <f t="shared" ref="AI8:AI59" si="10">IF(I8="CALC","Calculation","")</f>
        <v>Calculation</v>
      </c>
      <c r="AJ8" s="46" t="str">
        <f t="shared" ref="AJ8:AJ59" si="11">IF(I8="FIELD","Field","")</f>
        <v/>
      </c>
      <c r="AK8" s="47" t="str">
        <f t="shared" ref="AK8:AK59" si="12">IF(I8="Variable","Variable","")</f>
        <v/>
      </c>
      <c r="AL8" s="47" t="str" cm="1">
        <f t="array" ref="AL8">IFERROR(INDEX(AI8:AK8,MATCH(TRUE,AI8:AK8&lt;&gt;"",0)),"")</f>
        <v>Calculation</v>
      </c>
      <c r="AM8" s="47" t="str" cm="1">
        <f t="array" ref="AM8">IF(SUMPRODUCT(--(AI8:AK8&lt;&gt;""))=1,IF(J8&lt;&gt;"",J8,A8),"")</f>
        <v>record_source</v>
      </c>
      <c r="AN8"/>
      <c r="AO8" t="str">
        <f>IF(I8="","","{"&amp;CHAR(34)&amp;"Source"&amp;CHAR(34)&amp;": "&amp;CHAR(34)&amp;AL8&amp;CHAR(34)&amp;","&amp;CHAR(34)&amp;"Type"&amp;CHAR(34)&amp;": "&amp;CHAR(34)&amp;AM8&amp;CHAR(34)&amp;"}]}]},")</f>
        <v>{"Source": "Calculation","Type": "record_source"}]}]},</v>
      </c>
      <c r="AP8" t="str">
        <f>IF(AND(AO8&lt;&gt;"",AO9=""),LEFT(AO8,LEN(AO8)-1),AO8)</f>
        <v>{"Source": "Calculation","Type": "record_source"}]}]},</v>
      </c>
      <c r="AQ8" s="4" t="str">
        <f>AG8&amp;AH8&amp;AP8</f>
        <v>{"name": "record_source","Recipe":[{"ORDER":"1", "Content": [ {"Source": "Calculation","Type": "record_source"}]}]},</v>
      </c>
    </row>
    <row r="9" spans="1:43" s="4" customFormat="1">
      <c r="A9" s="24" t="str">
        <f t="shared" si="0"/>
        <v>record_lastupdate</v>
      </c>
      <c r="B9" s="25" t="s">
        <v>15</v>
      </c>
      <c r="C9" s="26" t="s">
        <v>158</v>
      </c>
      <c r="D9" s="27">
        <v>3</v>
      </c>
      <c r="E9" s="28" t="s">
        <v>82</v>
      </c>
      <c r="F9" s="29"/>
      <c r="G9" s="37"/>
      <c r="H9" s="30"/>
      <c r="I9" s="38" t="s">
        <v>83</v>
      </c>
      <c r="J9" s="38" t="s">
        <v>84</v>
      </c>
      <c r="K9" s="31"/>
      <c r="L9" s="33"/>
      <c r="N9" s="4" t="str">
        <f t="shared" si="1"/>
        <v>DATETIME</v>
      </c>
      <c r="O9" s="4" t="str">
        <f t="shared" ref="O9:O59" si="13">IFERROR("("&amp;LEFT(RIGHT(E9,LEN(E9)-SEARCH("(",E9)),LEN(RIGHT(E9,LEN(E9)-SEARCH("(",E9)))-1)&amp;")","")&amp;IF(H9&lt;&gt;""," NOT NULL","")</f>
        <v/>
      </c>
      <c r="P9" s="4" t="str">
        <f t="shared" si="2"/>
        <v>[record_lastupdate]</v>
      </c>
      <c r="Q9" s="4" t="str">
        <f t="shared" si="3"/>
        <v>DATETIME</v>
      </c>
      <c r="R9" s="4" t="str">
        <f t="shared" si="3"/>
        <v/>
      </c>
      <c r="S9" s="4" t="str">
        <f t="shared" si="4"/>
        <v/>
      </c>
      <c r="T9" s="4" t="str">
        <f t="shared" ref="T9:T59" si="14">IF(ISBLANK(G9),""," NOT NULL")</f>
        <v/>
      </c>
      <c r="U9" s="4" t="str">
        <f t="shared" si="5"/>
        <v>,</v>
      </c>
      <c r="V9" s="4" t="str">
        <f t="shared" si="6"/>
        <v/>
      </c>
      <c r="Y9" t="str">
        <f t="shared" ref="Y9:Y59" si="15">P9&amp;" "&amp;Q9&amp;" "&amp;R9&amp;" "&amp;S9&amp;T9&amp;U9</f>
        <v>[record_lastupdate] DATETIME  ,</v>
      </c>
      <c r="Z9" t="str">
        <f t="shared" ref="Z9:Z59" si="16">IF(A9="","","{"&amp;CHAR(34)&amp;"name"&amp;CHAR(34)&amp;": "&amp;CHAR(34)&amp;A9&amp;CHAR(34)&amp;",")</f>
        <v>{"name": "record_lastupdate",</v>
      </c>
      <c r="AA9" t="str">
        <f t="shared" ref="AA9:AA59" si="17">IF(E9="","",CHAR(34)&amp;"type"&amp;CHAR(34)&amp;": "&amp;CHAR(34)&amp;E9&amp;CHAR(34)&amp;",")</f>
        <v>"type": "DATETIME",</v>
      </c>
      <c r="AB9" s="68" t="str">
        <f t="shared" ref="AB9:AB59" si="18">IF(ISBLANK(F9),"",CHAR(34)&amp;"id"&amp;CHAR(34)&amp;": 1,")</f>
        <v/>
      </c>
      <c r="AC9" s="68" t="str">
        <f t="shared" ref="AC9:AC59" si="19">IF(ISBLANK(G9),"",CHAR(34)&amp;"nullable"&amp;CHAR(34)&amp;": 1,")</f>
        <v/>
      </c>
      <c r="AD9" t="str">
        <f t="shared" si="7"/>
        <v/>
      </c>
      <c r="AE9" s="4" t="str">
        <f t="shared" ref="AE9:AE59" si="20">IF(Z9&lt;&gt;"",LEFT(Z9&amp;AA9&amp;AB9&amp;AC9, LEN(Z9&amp;AA9&amp;AB9&amp;AC9)-1)&amp;"}","")</f>
        <v>{"name": "record_lastupdate","type": "DATETIME"}</v>
      </c>
      <c r="AF9" s="4" t="str">
        <f t="shared" ref="AF9:AF59" si="21">IF(AE10="",AE9,AE9&amp;",")</f>
        <v>{"name": "record_lastupdate","type": "DATETIME"},</v>
      </c>
      <c r="AG9" s="4" t="str">
        <f t="shared" si="8"/>
        <v>{"name": "record_lastupdate",</v>
      </c>
      <c r="AH9" s="4" t="str">
        <f t="shared" si="9"/>
        <v xml:space="preserve">"Recipe":[{"ORDER":"1", "Content": [ </v>
      </c>
      <c r="AI9" s="46" t="str">
        <f t="shared" si="10"/>
        <v>Calculation</v>
      </c>
      <c r="AJ9" s="46" t="str">
        <f t="shared" si="11"/>
        <v/>
      </c>
      <c r="AK9" s="47" t="str">
        <f t="shared" si="12"/>
        <v/>
      </c>
      <c r="AL9" s="47" t="str" cm="1">
        <f t="array" ref="AL9">IFERROR(INDEX(AI9:AK9,MATCH(TRUE,AI9:AK9&lt;&gt;"",0)),"")</f>
        <v>Calculation</v>
      </c>
      <c r="AM9" s="47" t="str" cm="1">
        <f t="array" ref="AM9">IF(SUMPRODUCT(--(AI9:AK9&lt;&gt;""))=1,IF(J9&lt;&gt;"",J9,A9),"")</f>
        <v>current_datetime</v>
      </c>
      <c r="AN9"/>
      <c r="AO9" t="str">
        <f>IF(I9="","","{"&amp;CHAR(34)&amp;"Source"&amp;CHAR(34)&amp;": "&amp;CHAR(34)&amp;AL9&amp;CHAR(34)&amp;","&amp;CHAR(34)&amp;"Type"&amp;CHAR(34)&amp;": "&amp;CHAR(34)&amp;AM9&amp;CHAR(34)&amp;"}]}]},")</f>
        <v>{"Source": "Calculation","Type": "current_datetime"}]}]},</v>
      </c>
      <c r="AP9" t="str">
        <f t="shared" ref="AP9:AP59" si="22">IF(AND(AO9&lt;&gt;"",AO10=""),LEFT(AO9,LEN(AO9)-1),AO9)</f>
        <v>{"Source": "Calculation","Type": "current_datetime"}]}]},</v>
      </c>
      <c r="AQ9" s="4" t="str">
        <f>AG9&amp;AH9&amp;AP9</f>
        <v>{"name": "record_lastupdate","Recipe":[{"ORDER":"1", "Content": [ {"Source": "Calculation","Type": "current_datetime"}]}]},</v>
      </c>
    </row>
    <row r="10" spans="1:43" s="4" customFormat="1">
      <c r="A10" s="24" t="str">
        <f t="shared" si="0"/>
        <v>record_status</v>
      </c>
      <c r="B10" s="25" t="s">
        <v>15</v>
      </c>
      <c r="C10" s="26" t="s">
        <v>32</v>
      </c>
      <c r="D10" s="27">
        <v>4</v>
      </c>
      <c r="E10" s="28" t="s">
        <v>97</v>
      </c>
      <c r="F10" s="29"/>
      <c r="G10" s="37"/>
      <c r="H10" s="30"/>
      <c r="I10" s="38" t="s">
        <v>92</v>
      </c>
      <c r="J10" s="38" t="s">
        <v>32</v>
      </c>
      <c r="K10" s="31"/>
      <c r="L10" s="32"/>
      <c r="N10" s="4" t="str">
        <f t="shared" si="1"/>
        <v>VARCHAR</v>
      </c>
      <c r="O10" s="4" t="str">
        <f t="shared" si="13"/>
        <v>(50)</v>
      </c>
      <c r="P10" s="4" t="str">
        <f t="shared" si="2"/>
        <v>[record_status]</v>
      </c>
      <c r="Q10" s="4" t="str">
        <f t="shared" si="3"/>
        <v>VARCHAR</v>
      </c>
      <c r="R10" s="4" t="str">
        <f t="shared" si="3"/>
        <v>(50)</v>
      </c>
      <c r="S10" s="4" t="str">
        <f t="shared" si="4"/>
        <v/>
      </c>
      <c r="T10" s="4" t="str">
        <f t="shared" si="14"/>
        <v/>
      </c>
      <c r="U10" s="4" t="str">
        <f t="shared" si="5"/>
        <v>,</v>
      </c>
      <c r="V10" s="4" t="str">
        <f t="shared" si="6"/>
        <v/>
      </c>
      <c r="Y10" t="str">
        <f t="shared" si="15"/>
        <v>[record_status] VARCHAR (50) ,</v>
      </c>
      <c r="Z10" t="str">
        <f t="shared" si="16"/>
        <v>{"name": "record_status",</v>
      </c>
      <c r="AA10" t="str">
        <f t="shared" si="17"/>
        <v>"type": "VARCHAR(50)",</v>
      </c>
      <c r="AB10" s="68" t="str">
        <f t="shared" si="18"/>
        <v/>
      </c>
      <c r="AC10" s="68" t="str">
        <f t="shared" si="19"/>
        <v/>
      </c>
      <c r="AD10" t="str">
        <f t="shared" si="7"/>
        <v/>
      </c>
      <c r="AE10" s="4" t="str">
        <f t="shared" si="20"/>
        <v>{"name": "record_status","type": "VARCHAR(50)"}</v>
      </c>
      <c r="AF10" s="4" t="str">
        <f t="shared" si="21"/>
        <v>{"name": "record_status","type": "VARCHAR(50)"},</v>
      </c>
      <c r="AG10" s="4" t="str">
        <f t="shared" si="8"/>
        <v>{"name": "record_status",</v>
      </c>
      <c r="AH10" s="4" t="str">
        <f t="shared" si="9"/>
        <v xml:space="preserve">"Recipe":[{"ORDER":"1", "Content": [ </v>
      </c>
      <c r="AI10" s="46" t="str">
        <f t="shared" si="10"/>
        <v/>
      </c>
      <c r="AJ10" s="46" t="str">
        <f t="shared" si="11"/>
        <v>Field</v>
      </c>
      <c r="AK10" s="47" t="str">
        <f t="shared" si="12"/>
        <v/>
      </c>
      <c r="AL10" s="47" t="str" cm="1">
        <f t="array" ref="AL10">IFERROR(INDEX(AI10:AK10,MATCH(TRUE,AI10:AK10&lt;&gt;"",0)),"")</f>
        <v>Field</v>
      </c>
      <c r="AM10" s="47" t="str" cm="1">
        <f t="array" ref="AM10">IF(SUMPRODUCT(--(AI10:AK10&lt;&gt;""))=1,IF(J10&lt;&gt;"",J10,A10),"")</f>
        <v>status</v>
      </c>
      <c r="AN10"/>
      <c r="AO10" t="str">
        <f t="shared" ref="AO10:AO59" si="23">IF(I10="","","{"&amp;CHAR(34)&amp;"Source"&amp;CHAR(34)&amp;": "&amp;CHAR(34)&amp;AL10&amp;CHAR(34)&amp;","&amp;CHAR(34)&amp;"Type"&amp;CHAR(34)&amp;": "&amp;CHAR(34)&amp;AM10&amp;CHAR(34)&amp;"}]}]},")</f>
        <v>{"Source": "Field","Type": "status"}]}]},</v>
      </c>
      <c r="AP10" t="str">
        <f t="shared" si="22"/>
        <v>{"Source": "Field","Type": "status"}]}]},</v>
      </c>
      <c r="AQ10" s="4" t="str">
        <f t="shared" ref="AQ10:AQ59" si="24">AG10&amp;AH10&amp;AP10</f>
        <v>{"name": "record_status","Recipe":[{"ORDER":"1", "Content": [ {"Source": "Field","Type": "status"}]}]},</v>
      </c>
    </row>
    <row r="11" spans="1:43" s="4" customFormat="1">
      <c r="A11" s="24" t="str">
        <f t="shared" si="0"/>
        <v>ad_whenCreated</v>
      </c>
      <c r="B11" s="25" t="s">
        <v>85</v>
      </c>
      <c r="C11" s="26" t="s">
        <v>144</v>
      </c>
      <c r="D11" s="27">
        <v>6</v>
      </c>
      <c r="E11" s="28" t="s">
        <v>82</v>
      </c>
      <c r="F11" s="29"/>
      <c r="G11" s="37"/>
      <c r="H11" s="30"/>
      <c r="I11" s="38" t="s">
        <v>88</v>
      </c>
      <c r="J11" s="38" t="s">
        <v>144</v>
      </c>
      <c r="K11" s="31"/>
      <c r="L11" s="33"/>
      <c r="N11" s="4" t="str">
        <f t="shared" si="1"/>
        <v>DATETIME</v>
      </c>
      <c r="O11" s="4" t="str">
        <f t="shared" si="13"/>
        <v/>
      </c>
      <c r="P11" s="4" t="str">
        <f t="shared" si="2"/>
        <v>[ad_whenCreated]</v>
      </c>
      <c r="Q11" s="4" t="str">
        <f t="shared" si="3"/>
        <v>DATETIME</v>
      </c>
      <c r="R11" s="4" t="str">
        <f t="shared" si="3"/>
        <v/>
      </c>
      <c r="S11" s="4" t="str">
        <f t="shared" si="4"/>
        <v/>
      </c>
      <c r="T11" s="4" t="str">
        <f t="shared" si="14"/>
        <v/>
      </c>
      <c r="U11" s="4" t="str">
        <f t="shared" si="5"/>
        <v>,</v>
      </c>
      <c r="V11" s="4" t="str">
        <f t="shared" si="6"/>
        <v/>
      </c>
      <c r="Y11" t="str">
        <f t="shared" si="15"/>
        <v>[ad_whenCreated] DATETIME  ,</v>
      </c>
      <c r="Z11" t="str">
        <f t="shared" si="16"/>
        <v>{"name": "ad_whenCreated",</v>
      </c>
      <c r="AA11" t="str">
        <f t="shared" si="17"/>
        <v>"type": "DATETIME",</v>
      </c>
      <c r="AB11" s="68" t="str">
        <f t="shared" si="18"/>
        <v/>
      </c>
      <c r="AC11" s="68" t="str">
        <f t="shared" si="19"/>
        <v/>
      </c>
      <c r="AD11" t="str">
        <f t="shared" si="7"/>
        <v/>
      </c>
      <c r="AE11" s="4" t="str">
        <f t="shared" si="20"/>
        <v>{"name": "ad_whenCreated","type": "DATETIME"}</v>
      </c>
      <c r="AF11" s="4" t="str">
        <f t="shared" si="21"/>
        <v>{"name": "ad_whenCreated","type": "DATETIME"},</v>
      </c>
      <c r="AG11" s="4" t="str">
        <f t="shared" si="8"/>
        <v>{"name": "ad_whenCreated",</v>
      </c>
      <c r="AH11" s="4" t="str">
        <f t="shared" si="9"/>
        <v xml:space="preserve">"Recipe":[{"ORDER":"1", "Content": [ </v>
      </c>
      <c r="AI11" s="46" t="str">
        <f t="shared" si="10"/>
        <v/>
      </c>
      <c r="AJ11" s="46" t="str">
        <f t="shared" si="11"/>
        <v>Field</v>
      </c>
      <c r="AK11" s="47" t="str">
        <f t="shared" si="12"/>
        <v/>
      </c>
      <c r="AL11" s="47" t="str" cm="1">
        <f t="array" ref="AL11">IFERROR(INDEX(AI11:AK11,MATCH(TRUE,AI11:AK11&lt;&gt;"",0)),"")</f>
        <v>Field</v>
      </c>
      <c r="AM11" s="47" t="str" cm="1">
        <f t="array" ref="AM11">IF(SUMPRODUCT(--(AI11:AK11&lt;&gt;""))=1,IF(J11&lt;&gt;"",J11,A11),"")</f>
        <v>whenCreated</v>
      </c>
      <c r="AN11"/>
      <c r="AO11" t="str">
        <f t="shared" si="23"/>
        <v>{"Source": "Field","Type": "whenCreated"}]}]},</v>
      </c>
      <c r="AP11" t="str">
        <f t="shared" si="22"/>
        <v>{"Source": "Field","Type": "whenCreated"}]}]},</v>
      </c>
      <c r="AQ11" s="4" t="str">
        <f t="shared" si="24"/>
        <v>{"name": "ad_whenCreated","Recipe":[{"ORDER":"1", "Content": [ {"Source": "Field","Type": "whenCreated"}]}]},</v>
      </c>
    </row>
    <row r="12" spans="1:43" s="4" customFormat="1">
      <c r="A12" s="24" t="str">
        <f t="shared" si="0"/>
        <v>ad_whenChanged</v>
      </c>
      <c r="B12" s="25" t="s">
        <v>85</v>
      </c>
      <c r="C12" s="26" t="s">
        <v>143</v>
      </c>
      <c r="D12" s="27">
        <v>7</v>
      </c>
      <c r="E12" s="28" t="s">
        <v>82</v>
      </c>
      <c r="F12" s="29"/>
      <c r="G12" s="37"/>
      <c r="H12" s="30"/>
      <c r="I12" s="38" t="s">
        <v>88</v>
      </c>
      <c r="J12" s="38" t="s">
        <v>143</v>
      </c>
      <c r="K12" s="31"/>
      <c r="L12" s="32"/>
      <c r="N12" s="4" t="str">
        <f t="shared" si="1"/>
        <v>DATETIME</v>
      </c>
      <c r="O12" s="4" t="str">
        <f t="shared" si="13"/>
        <v/>
      </c>
      <c r="P12" s="4" t="str">
        <f t="shared" si="2"/>
        <v>[ad_whenChanged]</v>
      </c>
      <c r="Q12" s="4" t="str">
        <f t="shared" si="3"/>
        <v>DATETIME</v>
      </c>
      <c r="R12" s="4" t="str">
        <f t="shared" si="3"/>
        <v/>
      </c>
      <c r="S12" s="4" t="str">
        <f t="shared" si="4"/>
        <v/>
      </c>
      <c r="T12" s="4" t="str">
        <f t="shared" si="14"/>
        <v/>
      </c>
      <c r="U12" s="4" t="str">
        <f t="shared" si="5"/>
        <v>,</v>
      </c>
      <c r="V12" s="4" t="str">
        <f t="shared" si="6"/>
        <v/>
      </c>
      <c r="Y12" t="str">
        <f t="shared" si="15"/>
        <v>[ad_whenChanged] DATETIME  ,</v>
      </c>
      <c r="Z12" t="str">
        <f t="shared" si="16"/>
        <v>{"name": "ad_whenChanged",</v>
      </c>
      <c r="AA12" t="str">
        <f t="shared" si="17"/>
        <v>"type": "DATETIME",</v>
      </c>
      <c r="AB12" s="68" t="str">
        <f t="shared" si="18"/>
        <v/>
      </c>
      <c r="AC12" s="68" t="str">
        <f t="shared" si="19"/>
        <v/>
      </c>
      <c r="AD12" t="str">
        <f t="shared" si="7"/>
        <v/>
      </c>
      <c r="AE12" s="4" t="str">
        <f t="shared" si="20"/>
        <v>{"name": "ad_whenChanged","type": "DATETIME"}</v>
      </c>
      <c r="AF12" s="4" t="str">
        <f t="shared" si="21"/>
        <v>{"name": "ad_whenChanged","type": "DATETIME"},</v>
      </c>
      <c r="AG12" s="4" t="str">
        <f t="shared" si="8"/>
        <v>{"name": "ad_whenChanged",</v>
      </c>
      <c r="AH12" s="4" t="str">
        <f t="shared" si="9"/>
        <v xml:space="preserve">"Recipe":[{"ORDER":"1", "Content": [ </v>
      </c>
      <c r="AI12" s="46" t="str">
        <f t="shared" si="10"/>
        <v/>
      </c>
      <c r="AJ12" s="46" t="str">
        <f t="shared" si="11"/>
        <v>Field</v>
      </c>
      <c r="AK12" s="47" t="str">
        <f t="shared" si="12"/>
        <v/>
      </c>
      <c r="AL12" s="47" t="str" cm="1">
        <f t="array" ref="AL12">IFERROR(INDEX(AI12:AK12,MATCH(TRUE,AI12:AK12&lt;&gt;"",0)),"")</f>
        <v>Field</v>
      </c>
      <c r="AM12" s="47" t="str" cm="1">
        <f t="array" ref="AM12">IF(SUMPRODUCT(--(AI12:AK12&lt;&gt;""))=1,IF(J12&lt;&gt;"",J12,A12),"")</f>
        <v>whenChanged</v>
      </c>
      <c r="AN12"/>
      <c r="AO12" t="str">
        <f t="shared" si="23"/>
        <v>{"Source": "Field","Type": "whenChanged"}]}]},</v>
      </c>
      <c r="AP12" t="str">
        <f t="shared" si="22"/>
        <v>{"Source": "Field","Type": "whenChanged"}]}]},</v>
      </c>
      <c r="AQ12" s="4" t="str">
        <f t="shared" si="24"/>
        <v>{"name": "ad_whenChanged","Recipe":[{"ORDER":"1", "Content": [ {"Source": "Field","Type": "whenChanged"}]}]},</v>
      </c>
    </row>
    <row r="13" spans="1:43" s="4" customFormat="1">
      <c r="A13" s="24" t="str">
        <f t="shared" si="0"/>
        <v>ad_distinguishedname</v>
      </c>
      <c r="B13" s="25" t="s">
        <v>85</v>
      </c>
      <c r="C13" s="26" t="s">
        <v>104</v>
      </c>
      <c r="D13" s="27">
        <v>8</v>
      </c>
      <c r="E13" s="28" t="s">
        <v>94</v>
      </c>
      <c r="F13" s="29"/>
      <c r="G13" s="37"/>
      <c r="H13" s="30"/>
      <c r="I13" s="38" t="s">
        <v>88</v>
      </c>
      <c r="J13" s="38" t="s">
        <v>104</v>
      </c>
      <c r="K13" s="31"/>
      <c r="L13" s="32"/>
      <c r="N13" s="4" t="str">
        <f t="shared" si="1"/>
        <v>VARCHAR</v>
      </c>
      <c r="O13" s="4" t="str">
        <f t="shared" si="13"/>
        <v>(MAX)</v>
      </c>
      <c r="P13" s="4" t="str">
        <f t="shared" si="2"/>
        <v>[ad_distinguishedname]</v>
      </c>
      <c r="Q13" s="4" t="str">
        <f t="shared" si="3"/>
        <v>VARCHAR</v>
      </c>
      <c r="R13" s="4" t="str">
        <f t="shared" si="3"/>
        <v>(MAX)</v>
      </c>
      <c r="S13" s="4" t="str">
        <f t="shared" si="4"/>
        <v/>
      </c>
      <c r="T13" s="4" t="str">
        <f t="shared" si="14"/>
        <v/>
      </c>
      <c r="U13" s="4" t="str">
        <f t="shared" si="5"/>
        <v>,</v>
      </c>
      <c r="V13" s="4" t="str">
        <f t="shared" si="6"/>
        <v/>
      </c>
      <c r="Y13" t="str">
        <f t="shared" si="15"/>
        <v>[ad_distinguishedname] VARCHAR (MAX) ,</v>
      </c>
      <c r="Z13" t="str">
        <f t="shared" si="16"/>
        <v>{"name": "ad_distinguishedname",</v>
      </c>
      <c r="AA13" t="str">
        <f t="shared" si="17"/>
        <v>"type": "VARCHAR(MAX)",</v>
      </c>
      <c r="AB13" s="68" t="str">
        <f t="shared" si="18"/>
        <v/>
      </c>
      <c r="AC13" s="68" t="str">
        <f t="shared" si="19"/>
        <v/>
      </c>
      <c r="AD13" t="str">
        <f t="shared" si="7"/>
        <v/>
      </c>
      <c r="AE13" s="4" t="str">
        <f t="shared" si="20"/>
        <v>{"name": "ad_distinguishedname","type": "VARCHAR(MAX)"}</v>
      </c>
      <c r="AF13" s="4" t="str">
        <f t="shared" si="21"/>
        <v>{"name": "ad_distinguishedname","type": "VARCHAR(MAX)"},</v>
      </c>
      <c r="AG13" s="4" t="str">
        <f t="shared" si="8"/>
        <v>{"name": "ad_distinguishedname",</v>
      </c>
      <c r="AH13" s="4" t="str">
        <f t="shared" si="9"/>
        <v xml:space="preserve">"Recipe":[{"ORDER":"1", "Content": [ </v>
      </c>
      <c r="AI13" s="46" t="str">
        <f t="shared" si="10"/>
        <v/>
      </c>
      <c r="AJ13" s="46" t="str">
        <f t="shared" si="11"/>
        <v>Field</v>
      </c>
      <c r="AK13" s="47" t="str">
        <f t="shared" si="12"/>
        <v/>
      </c>
      <c r="AL13" s="47" t="str" cm="1">
        <f t="array" ref="AL13">IFERROR(INDEX(AI13:AK13,MATCH(TRUE,AI13:AK13&lt;&gt;"",0)),"")</f>
        <v>Field</v>
      </c>
      <c r="AM13" s="47" t="str" cm="1">
        <f t="array" ref="AM13">IF(SUMPRODUCT(--(AI13:AK13&lt;&gt;""))=1,IF(J13&lt;&gt;"",J13,A13),"")</f>
        <v>distinguishedname</v>
      </c>
      <c r="AN13"/>
      <c r="AO13" t="str">
        <f t="shared" si="23"/>
        <v>{"Source": "Field","Type": "distinguishedname"}]}]},</v>
      </c>
      <c r="AP13" t="str">
        <f t="shared" si="22"/>
        <v>{"Source": "Field","Type": "distinguishedname"}]}]},</v>
      </c>
      <c r="AQ13" s="4" t="str">
        <f t="shared" si="24"/>
        <v>{"name": "ad_distinguishedname","Recipe":[{"ORDER":"1", "Content": [ {"Source": "Field","Type": "distinguishedname"}]}]},</v>
      </c>
    </row>
    <row r="14" spans="1:43" s="4" customFormat="1">
      <c r="A14" s="24" t="str">
        <f t="shared" si="0"/>
        <v>ad_objectguid</v>
      </c>
      <c r="B14" s="25" t="s">
        <v>85</v>
      </c>
      <c r="C14" s="26" t="s">
        <v>148</v>
      </c>
      <c r="D14" s="27">
        <v>11</v>
      </c>
      <c r="E14" s="28" t="s">
        <v>97</v>
      </c>
      <c r="F14" s="29"/>
      <c r="G14" s="37"/>
      <c r="H14" s="30"/>
      <c r="I14" s="38" t="s">
        <v>92</v>
      </c>
      <c r="J14" s="38" t="s">
        <v>148</v>
      </c>
      <c r="K14" s="31"/>
      <c r="L14" s="32"/>
      <c r="N14" s="4" t="str">
        <f t="shared" si="1"/>
        <v>VARCHAR</v>
      </c>
      <c r="O14" s="4" t="str">
        <f t="shared" si="13"/>
        <v>(50)</v>
      </c>
      <c r="P14" s="4" t="str">
        <f t="shared" si="2"/>
        <v>[ad_objectguid]</v>
      </c>
      <c r="Q14" s="4" t="str">
        <f t="shared" si="3"/>
        <v>VARCHAR</v>
      </c>
      <c r="R14" s="4" t="str">
        <f t="shared" si="3"/>
        <v>(50)</v>
      </c>
      <c r="S14" s="4" t="str">
        <f t="shared" si="4"/>
        <v/>
      </c>
      <c r="T14" s="4" t="str">
        <f t="shared" si="14"/>
        <v/>
      </c>
      <c r="U14" s="4" t="str">
        <f t="shared" si="5"/>
        <v>,</v>
      </c>
      <c r="V14" s="4" t="str">
        <f t="shared" si="6"/>
        <v/>
      </c>
      <c r="Y14" t="str">
        <f t="shared" si="15"/>
        <v>[ad_objectguid] VARCHAR (50) ,</v>
      </c>
      <c r="Z14" t="str">
        <f t="shared" si="16"/>
        <v>{"name": "ad_objectguid",</v>
      </c>
      <c r="AA14" t="str">
        <f t="shared" si="17"/>
        <v>"type": "VARCHAR(50)",</v>
      </c>
      <c r="AB14" s="68" t="str">
        <f t="shared" si="18"/>
        <v/>
      </c>
      <c r="AC14" s="68" t="str">
        <f t="shared" si="19"/>
        <v/>
      </c>
      <c r="AD14" t="str">
        <f t="shared" si="7"/>
        <v/>
      </c>
      <c r="AE14" s="4" t="str">
        <f t="shared" si="20"/>
        <v>{"name": "ad_objectguid","type": "VARCHAR(50)"}</v>
      </c>
      <c r="AF14" s="4" t="str">
        <f t="shared" si="21"/>
        <v>{"name": "ad_objectguid","type": "VARCHAR(50)"},</v>
      </c>
      <c r="AG14" s="4" t="str">
        <f t="shared" si="8"/>
        <v>{"name": "ad_objectguid",</v>
      </c>
      <c r="AH14" s="4" t="str">
        <f t="shared" si="9"/>
        <v xml:space="preserve">"Recipe":[{"ORDER":"1", "Content": [ </v>
      </c>
      <c r="AI14" s="46" t="str">
        <f t="shared" si="10"/>
        <v/>
      </c>
      <c r="AJ14" s="46" t="str">
        <f t="shared" si="11"/>
        <v>Field</v>
      </c>
      <c r="AK14" s="47" t="str">
        <f t="shared" si="12"/>
        <v/>
      </c>
      <c r="AL14" s="47" t="str" cm="1">
        <f t="array" ref="AL14">IFERROR(INDEX(AI14:AK14,MATCH(TRUE,AI14:AK14&lt;&gt;"",0)),"")</f>
        <v>Field</v>
      </c>
      <c r="AM14" s="47" t="str" cm="1">
        <f t="array" ref="AM14">IF(SUMPRODUCT(--(AI14:AK14&lt;&gt;""))=1,IF(J14&lt;&gt;"",J14,A14),"")</f>
        <v>objectguid</v>
      </c>
      <c r="AN14"/>
      <c r="AO14" t="str">
        <f t="shared" si="23"/>
        <v>{"Source": "Field","Type": "objectguid"}]}]},</v>
      </c>
      <c r="AP14" t="str">
        <f t="shared" si="22"/>
        <v>{"Source": "Field","Type": "objectguid"}]}]},</v>
      </c>
      <c r="AQ14" s="4" t="str">
        <f t="shared" si="24"/>
        <v>{"name": "ad_objectguid","Recipe":[{"ORDER":"1", "Content": [ {"Source": "Field","Type": "objectguid"}]}]},</v>
      </c>
    </row>
    <row r="15" spans="1:43" s="4" customFormat="1">
      <c r="A15" s="24" t="str">
        <f t="shared" si="0"/>
        <v>ad_name</v>
      </c>
      <c r="B15" s="25" t="s">
        <v>85</v>
      </c>
      <c r="C15" s="26" t="s">
        <v>27</v>
      </c>
      <c r="D15" s="27">
        <v>11</v>
      </c>
      <c r="E15" s="28" t="s">
        <v>100</v>
      </c>
      <c r="F15" s="29"/>
      <c r="G15" s="37"/>
      <c r="H15" s="30"/>
      <c r="I15" s="38" t="s">
        <v>92</v>
      </c>
      <c r="J15" s="38" t="s">
        <v>27</v>
      </c>
      <c r="K15" s="31"/>
      <c r="L15" s="32"/>
      <c r="N15" s="4" t="str">
        <f t="shared" si="1"/>
        <v>VARCHAR</v>
      </c>
      <c r="O15" s="4" t="str">
        <f t="shared" si="13"/>
        <v>(100)</v>
      </c>
      <c r="P15" s="4" t="str">
        <f t="shared" si="2"/>
        <v>[ad_name]</v>
      </c>
      <c r="Q15" s="4" t="str">
        <f t="shared" si="3"/>
        <v>VARCHAR</v>
      </c>
      <c r="R15" s="4" t="str">
        <f t="shared" si="3"/>
        <v>(100)</v>
      </c>
      <c r="S15" s="4" t="str">
        <f t="shared" si="4"/>
        <v/>
      </c>
      <c r="T15" s="4" t="str">
        <f t="shared" si="14"/>
        <v/>
      </c>
      <c r="U15" s="4" t="str">
        <f t="shared" si="5"/>
        <v>,</v>
      </c>
      <c r="V15" s="4" t="str">
        <f t="shared" si="6"/>
        <v/>
      </c>
      <c r="Y15" t="str">
        <f t="shared" si="15"/>
        <v>[ad_name] VARCHAR (100) ,</v>
      </c>
      <c r="Z15" t="str">
        <f t="shared" si="16"/>
        <v>{"name": "ad_name",</v>
      </c>
      <c r="AA15" t="str">
        <f t="shared" si="17"/>
        <v>"type": "VARCHAR(100)",</v>
      </c>
      <c r="AB15" s="68" t="str">
        <f t="shared" si="18"/>
        <v/>
      </c>
      <c r="AC15" s="68" t="str">
        <f t="shared" si="19"/>
        <v/>
      </c>
      <c r="AD15" t="str">
        <f t="shared" si="7"/>
        <v/>
      </c>
      <c r="AE15" s="4" t="str">
        <f t="shared" si="20"/>
        <v>{"name": "ad_name","type": "VARCHAR(100)"}</v>
      </c>
      <c r="AF15" s="4" t="str">
        <f t="shared" si="21"/>
        <v>{"name": "ad_name","type": "VARCHAR(100)"},</v>
      </c>
      <c r="AG15" s="4" t="str">
        <f t="shared" si="8"/>
        <v>{"name": "ad_name",</v>
      </c>
      <c r="AH15" s="4" t="str">
        <f t="shared" si="9"/>
        <v xml:space="preserve">"Recipe":[{"ORDER":"1", "Content": [ </v>
      </c>
      <c r="AI15" s="46" t="str">
        <f t="shared" si="10"/>
        <v/>
      </c>
      <c r="AJ15" s="46" t="str">
        <f t="shared" si="11"/>
        <v>Field</v>
      </c>
      <c r="AK15" s="47" t="str">
        <f t="shared" si="12"/>
        <v/>
      </c>
      <c r="AL15" s="47" t="str" cm="1">
        <f t="array" ref="AL15">IFERROR(INDEX(AI15:AK15,MATCH(TRUE,AI15:AK15&lt;&gt;"",0)),"")</f>
        <v>Field</v>
      </c>
      <c r="AM15" s="47" t="str" cm="1">
        <f t="array" ref="AM15">IF(SUMPRODUCT(--(AI15:AK15&lt;&gt;""))=1,IF(J15&lt;&gt;"",J15,A15),"")</f>
        <v>name</v>
      </c>
      <c r="AN15"/>
      <c r="AO15" t="str">
        <f t="shared" si="23"/>
        <v>{"Source": "Field","Type": "name"}]}]},</v>
      </c>
      <c r="AP15" t="str">
        <f t="shared" si="22"/>
        <v>{"Source": "Field","Type": "name"}]}]},</v>
      </c>
      <c r="AQ15" s="4" t="str">
        <f t="shared" si="24"/>
        <v>{"name": "ad_name","Recipe":[{"ORDER":"1", "Content": [ {"Source": "Field","Type": "name"}]}]},</v>
      </c>
    </row>
    <row r="16" spans="1:43" s="4" customFormat="1">
      <c r="A16" s="24" t="str">
        <f t="shared" si="0"/>
        <v>ad_businessCategory</v>
      </c>
      <c r="B16" s="25" t="s">
        <v>85</v>
      </c>
      <c r="C16" s="26" t="s">
        <v>164</v>
      </c>
      <c r="D16" s="27">
        <v>12</v>
      </c>
      <c r="E16" s="28" t="s">
        <v>94</v>
      </c>
      <c r="F16" s="29"/>
      <c r="G16" s="37"/>
      <c r="H16" s="30"/>
      <c r="I16" s="38" t="s">
        <v>92</v>
      </c>
      <c r="J16" s="38" t="s">
        <v>164</v>
      </c>
      <c r="K16" s="31"/>
      <c r="L16" s="32"/>
      <c r="N16" s="4" t="str">
        <f t="shared" si="1"/>
        <v>VARCHAR</v>
      </c>
      <c r="O16" s="4" t="str">
        <f t="shared" si="13"/>
        <v>(MAX)</v>
      </c>
      <c r="P16" s="4" t="str">
        <f t="shared" si="2"/>
        <v>[ad_businessCategory]</v>
      </c>
      <c r="Q16" s="4" t="str">
        <f t="shared" si="3"/>
        <v>VARCHAR</v>
      </c>
      <c r="R16" s="4" t="str">
        <f t="shared" si="3"/>
        <v>(MAX)</v>
      </c>
      <c r="S16" s="4" t="str">
        <f t="shared" si="4"/>
        <v/>
      </c>
      <c r="T16" s="4" t="str">
        <f t="shared" si="14"/>
        <v/>
      </c>
      <c r="U16" s="4" t="str">
        <f t="shared" si="5"/>
        <v>,</v>
      </c>
      <c r="V16" s="4" t="str">
        <f t="shared" si="6"/>
        <v/>
      </c>
      <c r="Y16" t="str">
        <f t="shared" si="15"/>
        <v>[ad_businessCategory] VARCHAR (MAX) ,</v>
      </c>
      <c r="Z16" t="str">
        <f t="shared" si="16"/>
        <v>{"name": "ad_businessCategory",</v>
      </c>
      <c r="AA16" t="str">
        <f t="shared" si="17"/>
        <v>"type": "VARCHAR(MAX)",</v>
      </c>
      <c r="AB16" s="68" t="str">
        <f t="shared" si="18"/>
        <v/>
      </c>
      <c r="AC16" s="68" t="str">
        <f t="shared" si="19"/>
        <v/>
      </c>
      <c r="AD16" t="str">
        <f t="shared" si="7"/>
        <v/>
      </c>
      <c r="AE16" s="4" t="str">
        <f t="shared" si="20"/>
        <v>{"name": "ad_businessCategory","type": "VARCHAR(MAX)"}</v>
      </c>
      <c r="AF16" s="4" t="str">
        <f t="shared" si="21"/>
        <v>{"name": "ad_businessCategory","type": "VARCHAR(MAX)"},</v>
      </c>
      <c r="AG16" s="4" t="str">
        <f t="shared" si="8"/>
        <v>{"name": "ad_businessCategory",</v>
      </c>
      <c r="AH16" s="4" t="str">
        <f t="shared" si="9"/>
        <v xml:space="preserve">"Recipe":[{"ORDER":"1", "Content": [ </v>
      </c>
      <c r="AI16" s="46" t="str">
        <f t="shared" si="10"/>
        <v/>
      </c>
      <c r="AJ16" s="46" t="str">
        <f t="shared" si="11"/>
        <v>Field</v>
      </c>
      <c r="AK16" s="47" t="str">
        <f t="shared" si="12"/>
        <v/>
      </c>
      <c r="AL16" s="47" t="str" cm="1">
        <f t="array" ref="AL16">IFERROR(INDEX(AI16:AK16,MATCH(TRUE,AI16:AK16&lt;&gt;"",0)),"")</f>
        <v>Field</v>
      </c>
      <c r="AM16" s="47" t="str" cm="1">
        <f t="array" ref="AM16">IF(SUMPRODUCT(--(AI16:AK16&lt;&gt;""))=1,IF(J16&lt;&gt;"",J16,A16),"")</f>
        <v>businessCategory</v>
      </c>
      <c r="AN16"/>
      <c r="AO16" t="str">
        <f t="shared" si="23"/>
        <v>{"Source": "Field","Type": "businessCategory"}]}]},</v>
      </c>
      <c r="AP16" t="str">
        <f t="shared" si="22"/>
        <v>{"Source": "Field","Type": "businessCategory"}]}]},</v>
      </c>
      <c r="AQ16" s="4" t="str">
        <f t="shared" si="24"/>
        <v>{"name": "ad_businessCategory","Recipe":[{"ORDER":"1", "Content": [ {"Source": "Field","Type": "businessCategory"}]}]},</v>
      </c>
    </row>
    <row r="17" spans="1:43" s="4" customFormat="1">
      <c r="A17" s="24" t="str">
        <f t="shared" si="0"/>
        <v>ad_managedBy</v>
      </c>
      <c r="B17" s="25" t="s">
        <v>85</v>
      </c>
      <c r="C17" s="26" t="s">
        <v>165</v>
      </c>
      <c r="D17" s="27">
        <v>30</v>
      </c>
      <c r="E17" s="28" t="s">
        <v>94</v>
      </c>
      <c r="F17" s="29"/>
      <c r="G17" s="37">
        <v>1</v>
      </c>
      <c r="H17" s="30"/>
      <c r="I17" s="38" t="s">
        <v>88</v>
      </c>
      <c r="J17" s="38" t="s">
        <v>166</v>
      </c>
      <c r="K17" s="31"/>
      <c r="L17" s="32"/>
      <c r="N17" s="4" t="str">
        <f t="shared" si="1"/>
        <v>VARCHAR</v>
      </c>
      <c r="O17" s="4" t="str">
        <f t="shared" si="13"/>
        <v>(MAX)</v>
      </c>
      <c r="P17" s="4" t="str">
        <f t="shared" si="2"/>
        <v>[ad_managedBy]</v>
      </c>
      <c r="Q17" s="4" t="str">
        <f t="shared" si="3"/>
        <v>VARCHAR</v>
      </c>
      <c r="R17" s="4" t="str">
        <f t="shared" si="3"/>
        <v>(MAX)</v>
      </c>
      <c r="S17" s="4" t="str">
        <f t="shared" si="4"/>
        <v/>
      </c>
      <c r="T17" s="4" t="str">
        <f t="shared" si="14"/>
        <v xml:space="preserve"> NOT NULL</v>
      </c>
      <c r="U17" s="4" t="str">
        <f t="shared" si="5"/>
        <v/>
      </c>
      <c r="V17" s="4" t="str">
        <f t="shared" si="6"/>
        <v/>
      </c>
      <c r="Y17" t="str">
        <f t="shared" si="15"/>
        <v>[ad_managedBy] VARCHAR (MAX)  NOT NULL</v>
      </c>
      <c r="Z17" t="str">
        <f t="shared" si="16"/>
        <v>{"name": "ad_managedBy",</v>
      </c>
      <c r="AA17" t="str">
        <f t="shared" si="17"/>
        <v>"type": "VARCHAR(MAX)",</v>
      </c>
      <c r="AB17" s="68" t="str">
        <f t="shared" si="18"/>
        <v/>
      </c>
      <c r="AC17" s="68" t="str">
        <f t="shared" si="19"/>
        <v>"nullable": 1,</v>
      </c>
      <c r="AD17" t="str">
        <f t="shared" si="7"/>
        <v xml:space="preserve"> NOT NULL</v>
      </c>
      <c r="AE17" s="4" t="str">
        <f t="shared" si="20"/>
        <v>{"name": "ad_managedBy","type": "VARCHAR(MAX)","nullable": 1}</v>
      </c>
      <c r="AF17" s="4" t="str">
        <f t="shared" si="21"/>
        <v>{"name": "ad_managedBy","type": "VARCHAR(MAX)","nullable": 1}</v>
      </c>
      <c r="AG17" s="4" t="str">
        <f t="shared" si="8"/>
        <v>{"name": "ad_managedBy",</v>
      </c>
      <c r="AH17" s="4" t="str">
        <f t="shared" si="9"/>
        <v xml:space="preserve">"Recipe":[{"ORDER":"1", "Content": [ </v>
      </c>
      <c r="AI17" s="46" t="str">
        <f t="shared" si="10"/>
        <v/>
      </c>
      <c r="AJ17" s="46" t="str">
        <f t="shared" si="11"/>
        <v>Field</v>
      </c>
      <c r="AK17" s="47" t="str">
        <f t="shared" si="12"/>
        <v/>
      </c>
      <c r="AL17" s="47" t="str" cm="1">
        <f t="array" ref="AL17">IFERROR(INDEX(AI17:AK17,MATCH(TRUE,AI17:AK17&lt;&gt;"",0)),"")</f>
        <v>Field</v>
      </c>
      <c r="AM17" s="47" t="str" cm="1">
        <f t="array" ref="AM17">IF(SUMPRODUCT(--(AI17:AK17&lt;&gt;""))=1,IF(J17&lt;&gt;"",J17,A17),"")</f>
        <v>ManagedBy</v>
      </c>
      <c r="AN17"/>
      <c r="AO17" t="str">
        <f t="shared" si="23"/>
        <v>{"Source": "Field","Type": "ManagedBy"}]}]},</v>
      </c>
      <c r="AP17" t="str">
        <f t="shared" si="22"/>
        <v>{"Source": "Field","Type": "ManagedBy"}]}]}</v>
      </c>
      <c r="AQ17" s="4" t="str">
        <f t="shared" si="24"/>
        <v>{"name": "ad_managedBy","Recipe":[{"ORDER":"1", "Content": [ {"Source": "Field","Type": "ManagedBy"}]}]}</v>
      </c>
    </row>
    <row r="18" spans="1:43" s="4" customFormat="1">
      <c r="A18" s="24" t="str">
        <f t="shared" si="0"/>
        <v/>
      </c>
      <c r="B18" s="25"/>
      <c r="C18" s="26"/>
      <c r="D18" s="27"/>
      <c r="E18" s="28"/>
      <c r="F18" s="29"/>
      <c r="G18" s="37"/>
      <c r="H18" s="30"/>
      <c r="I18" s="38"/>
      <c r="J18" s="38"/>
      <c r="K18" s="31"/>
      <c r="L18" s="32"/>
      <c r="N18" s="4" t="str">
        <f t="shared" si="1"/>
        <v/>
      </c>
      <c r="O18" s="4" t="str">
        <f t="shared" si="13"/>
        <v/>
      </c>
      <c r="P18" s="4" t="str">
        <f t="shared" si="2"/>
        <v/>
      </c>
      <c r="Q18" s="4" t="str">
        <f t="shared" si="3"/>
        <v/>
      </c>
      <c r="R18" s="4" t="str">
        <f t="shared" si="3"/>
        <v/>
      </c>
      <c r="S18" s="4" t="str">
        <f t="shared" si="4"/>
        <v/>
      </c>
      <c r="T18" s="4" t="str">
        <f t="shared" si="14"/>
        <v/>
      </c>
      <c r="U18" s="4" t="str">
        <f t="shared" si="5"/>
        <v/>
      </c>
      <c r="V18" s="4" t="str">
        <f t="shared" si="6"/>
        <v/>
      </c>
      <c r="Y18" t="str">
        <f t="shared" si="15"/>
        <v xml:space="preserve">   </v>
      </c>
      <c r="Z18" t="str">
        <f t="shared" si="16"/>
        <v/>
      </c>
      <c r="AA18" t="str">
        <f t="shared" si="17"/>
        <v/>
      </c>
      <c r="AB18" s="68" t="str">
        <f t="shared" si="18"/>
        <v/>
      </c>
      <c r="AC18" s="68" t="str">
        <f t="shared" si="19"/>
        <v/>
      </c>
      <c r="AD18" t="str">
        <f t="shared" si="7"/>
        <v/>
      </c>
      <c r="AE18" s="4" t="str">
        <f t="shared" si="20"/>
        <v/>
      </c>
      <c r="AF18" s="4" t="str">
        <f t="shared" si="21"/>
        <v/>
      </c>
      <c r="AG18" s="4" t="str">
        <f t="shared" si="8"/>
        <v/>
      </c>
      <c r="AH18" s="4" t="str">
        <f t="shared" si="9"/>
        <v/>
      </c>
      <c r="AI18" s="46" t="str">
        <f t="shared" si="10"/>
        <v/>
      </c>
      <c r="AJ18" s="46" t="str">
        <f t="shared" si="11"/>
        <v/>
      </c>
      <c r="AK18" s="47" t="str">
        <f t="shared" si="12"/>
        <v/>
      </c>
      <c r="AL18" s="47" t="str" cm="1">
        <f t="array" ref="AL18">IFERROR(INDEX(AI18:AK18,MATCH(TRUE,AI18:AK18&lt;&gt;"",0)),"")</f>
        <v/>
      </c>
      <c r="AM18" s="47" t="str" cm="1">
        <f t="array" ref="AM18">IF(SUMPRODUCT(--(AI18:AK18&lt;&gt;""))=1,IF(J18&lt;&gt;"",J18,A18),"")</f>
        <v/>
      </c>
      <c r="AN18"/>
      <c r="AO18" t="str">
        <f t="shared" si="23"/>
        <v/>
      </c>
      <c r="AP18" t="str">
        <f t="shared" si="22"/>
        <v/>
      </c>
      <c r="AQ18" s="4" t="str">
        <f t="shared" si="24"/>
        <v/>
      </c>
    </row>
    <row r="19" spans="1:43" s="4" customFormat="1">
      <c r="A19" s="24" t="str">
        <f t="shared" si="0"/>
        <v/>
      </c>
      <c r="B19" s="25"/>
      <c r="C19" s="26"/>
      <c r="D19" s="27"/>
      <c r="E19" s="28"/>
      <c r="F19" s="29"/>
      <c r="G19" s="37"/>
      <c r="H19" s="30"/>
      <c r="I19" s="38"/>
      <c r="J19" s="38"/>
      <c r="K19" s="31"/>
      <c r="L19" s="32"/>
      <c r="N19" s="4" t="str">
        <f t="shared" si="1"/>
        <v/>
      </c>
      <c r="O19" s="4" t="str">
        <f t="shared" si="13"/>
        <v/>
      </c>
      <c r="P19" s="4" t="str">
        <f t="shared" si="2"/>
        <v/>
      </c>
      <c r="Q19" s="4" t="str">
        <f t="shared" si="3"/>
        <v/>
      </c>
      <c r="R19" s="4" t="str">
        <f t="shared" si="3"/>
        <v/>
      </c>
      <c r="S19" s="4" t="str">
        <f t="shared" si="4"/>
        <v/>
      </c>
      <c r="T19" s="4" t="str">
        <f t="shared" si="14"/>
        <v/>
      </c>
      <c r="U19" s="4" t="str">
        <f t="shared" si="5"/>
        <v/>
      </c>
      <c r="V19" s="4" t="str">
        <f t="shared" si="6"/>
        <v/>
      </c>
      <c r="Y19" t="str">
        <f t="shared" si="15"/>
        <v xml:space="preserve">   </v>
      </c>
      <c r="Z19" t="str">
        <f t="shared" si="16"/>
        <v/>
      </c>
      <c r="AA19" t="str">
        <f t="shared" si="17"/>
        <v/>
      </c>
      <c r="AB19" s="68" t="str">
        <f t="shared" si="18"/>
        <v/>
      </c>
      <c r="AC19" s="68" t="str">
        <f t="shared" si="19"/>
        <v/>
      </c>
      <c r="AD19" t="str">
        <f t="shared" si="7"/>
        <v/>
      </c>
      <c r="AE19" s="4" t="str">
        <f t="shared" si="20"/>
        <v/>
      </c>
      <c r="AF19" s="4" t="str">
        <f t="shared" si="21"/>
        <v/>
      </c>
      <c r="AG19" s="4" t="str">
        <f t="shared" si="8"/>
        <v/>
      </c>
      <c r="AH19" s="4" t="str">
        <f t="shared" si="9"/>
        <v/>
      </c>
      <c r="AI19" s="46" t="str">
        <f t="shared" si="10"/>
        <v/>
      </c>
      <c r="AJ19" s="46" t="str">
        <f t="shared" si="11"/>
        <v/>
      </c>
      <c r="AK19" s="47" t="str">
        <f t="shared" si="12"/>
        <v/>
      </c>
      <c r="AL19" s="47" t="str" cm="1">
        <f t="array" ref="AL19">IFERROR(INDEX(AI19:AK19,MATCH(TRUE,AI19:AK19&lt;&gt;"",0)),"")</f>
        <v/>
      </c>
      <c r="AM19" s="47" t="str" cm="1">
        <f t="array" ref="AM19">IF(SUMPRODUCT(--(AI19:AK19&lt;&gt;""))=1,IF(J19&lt;&gt;"",J19,A19),"")</f>
        <v/>
      </c>
      <c r="AN19"/>
      <c r="AO19" t="str">
        <f t="shared" si="23"/>
        <v/>
      </c>
      <c r="AP19" t="str">
        <f t="shared" si="22"/>
        <v/>
      </c>
      <c r="AQ19" s="4" t="str">
        <f t="shared" si="24"/>
        <v/>
      </c>
    </row>
    <row r="20" spans="1:43" s="4" customFormat="1">
      <c r="A20" s="24" t="str">
        <f t="shared" si="0"/>
        <v/>
      </c>
      <c r="B20" s="25"/>
      <c r="C20" s="26"/>
      <c r="D20" s="27"/>
      <c r="E20" s="28"/>
      <c r="F20" s="29"/>
      <c r="G20" s="37"/>
      <c r="H20" s="30"/>
      <c r="I20" s="38"/>
      <c r="J20" s="38"/>
      <c r="K20" s="31"/>
      <c r="L20" s="32"/>
      <c r="N20" s="4" t="str">
        <f t="shared" si="1"/>
        <v/>
      </c>
      <c r="O20" s="4" t="str">
        <f t="shared" si="13"/>
        <v/>
      </c>
      <c r="P20" s="4" t="str">
        <f t="shared" si="2"/>
        <v/>
      </c>
      <c r="Q20" s="4" t="str">
        <f t="shared" si="3"/>
        <v/>
      </c>
      <c r="R20" s="4" t="str">
        <f t="shared" si="3"/>
        <v/>
      </c>
      <c r="S20" s="4" t="str">
        <f t="shared" si="4"/>
        <v/>
      </c>
      <c r="T20" s="4" t="str">
        <f t="shared" si="14"/>
        <v/>
      </c>
      <c r="U20" s="4" t="str">
        <f t="shared" si="5"/>
        <v/>
      </c>
      <c r="V20" s="4" t="str">
        <f t="shared" si="6"/>
        <v/>
      </c>
      <c r="Y20" t="str">
        <f t="shared" si="15"/>
        <v xml:space="preserve">   </v>
      </c>
      <c r="Z20" t="str">
        <f t="shared" si="16"/>
        <v/>
      </c>
      <c r="AA20" t="str">
        <f t="shared" si="17"/>
        <v/>
      </c>
      <c r="AB20" s="68" t="str">
        <f t="shared" si="18"/>
        <v/>
      </c>
      <c r="AC20" s="68" t="str">
        <f t="shared" si="19"/>
        <v/>
      </c>
      <c r="AD20" t="str">
        <f t="shared" si="7"/>
        <v/>
      </c>
      <c r="AE20" s="4" t="str">
        <f t="shared" si="20"/>
        <v/>
      </c>
      <c r="AF20" s="4" t="str">
        <f t="shared" si="21"/>
        <v/>
      </c>
      <c r="AG20" s="4" t="str">
        <f t="shared" si="8"/>
        <v/>
      </c>
      <c r="AH20" s="4" t="str">
        <f t="shared" si="9"/>
        <v/>
      </c>
      <c r="AI20" s="46" t="str">
        <f t="shared" si="10"/>
        <v/>
      </c>
      <c r="AJ20" s="46" t="str">
        <f t="shared" si="11"/>
        <v/>
      </c>
      <c r="AK20" s="47" t="str">
        <f t="shared" si="12"/>
        <v/>
      </c>
      <c r="AL20" s="47" t="str" cm="1">
        <f t="array" ref="AL20">IFERROR(INDEX(AI20:AK20,MATCH(TRUE,AI20:AK20&lt;&gt;"",0)),"")</f>
        <v/>
      </c>
      <c r="AM20" s="47" t="str" cm="1">
        <f t="array" ref="AM20">IF(SUMPRODUCT(--(AI20:AK20&lt;&gt;""))=1,IF(J20&lt;&gt;"",J20,A20),"")</f>
        <v/>
      </c>
      <c r="AN20"/>
      <c r="AO20" t="str">
        <f t="shared" si="23"/>
        <v/>
      </c>
      <c r="AP20" t="str">
        <f t="shared" si="22"/>
        <v/>
      </c>
      <c r="AQ20" s="4" t="str">
        <f t="shared" si="24"/>
        <v/>
      </c>
    </row>
    <row r="21" spans="1:43" s="4" customFormat="1">
      <c r="A21" s="24" t="str">
        <f t="shared" si="0"/>
        <v/>
      </c>
      <c r="B21" s="25"/>
      <c r="C21" s="26"/>
      <c r="D21" s="27"/>
      <c r="E21" s="28"/>
      <c r="F21" s="29"/>
      <c r="G21" s="37"/>
      <c r="H21" s="30"/>
      <c r="I21" s="38"/>
      <c r="J21" s="38"/>
      <c r="K21" s="31"/>
      <c r="L21" s="32"/>
      <c r="N21" s="4" t="str">
        <f t="shared" si="1"/>
        <v/>
      </c>
      <c r="O21" s="4" t="str">
        <f t="shared" si="13"/>
        <v/>
      </c>
      <c r="P21" s="4" t="str">
        <f t="shared" si="2"/>
        <v/>
      </c>
      <c r="Q21" s="4" t="str">
        <f t="shared" si="3"/>
        <v/>
      </c>
      <c r="R21" s="4" t="str">
        <f t="shared" si="3"/>
        <v/>
      </c>
      <c r="S21" s="4" t="str">
        <f t="shared" si="4"/>
        <v/>
      </c>
      <c r="T21" s="4" t="str">
        <f t="shared" si="14"/>
        <v/>
      </c>
      <c r="U21" s="4" t="str">
        <f t="shared" si="5"/>
        <v/>
      </c>
      <c r="V21" s="4" t="str">
        <f t="shared" si="6"/>
        <v/>
      </c>
      <c r="Y21" t="str">
        <f t="shared" si="15"/>
        <v xml:space="preserve">   </v>
      </c>
      <c r="Z21" t="str">
        <f t="shared" si="16"/>
        <v/>
      </c>
      <c r="AA21" t="str">
        <f t="shared" si="17"/>
        <v/>
      </c>
      <c r="AB21" s="68" t="str">
        <f t="shared" si="18"/>
        <v/>
      </c>
      <c r="AC21" s="68" t="str">
        <f t="shared" si="19"/>
        <v/>
      </c>
      <c r="AD21" t="str">
        <f t="shared" si="7"/>
        <v/>
      </c>
      <c r="AE21" s="4" t="str">
        <f t="shared" si="20"/>
        <v/>
      </c>
      <c r="AF21" s="4" t="str">
        <f t="shared" si="21"/>
        <v/>
      </c>
      <c r="AG21" s="4" t="str">
        <f t="shared" si="8"/>
        <v/>
      </c>
      <c r="AH21" s="4" t="str">
        <f t="shared" si="9"/>
        <v/>
      </c>
      <c r="AI21" s="46" t="str">
        <f t="shared" si="10"/>
        <v/>
      </c>
      <c r="AJ21" s="46" t="str">
        <f t="shared" si="11"/>
        <v/>
      </c>
      <c r="AK21" s="47" t="str">
        <f t="shared" si="12"/>
        <v/>
      </c>
      <c r="AL21" s="47" t="str" cm="1">
        <f t="array" ref="AL21">IFERROR(INDEX(AI21:AK21,MATCH(TRUE,AI21:AK21&lt;&gt;"",0)),"")</f>
        <v/>
      </c>
      <c r="AM21" s="47" t="str" cm="1">
        <f t="array" ref="AM21">IF(SUMPRODUCT(--(AI21:AK21&lt;&gt;""))=1,IF(J21&lt;&gt;"",J21,A21),"")</f>
        <v/>
      </c>
      <c r="AN21"/>
      <c r="AO21" t="str">
        <f t="shared" si="23"/>
        <v/>
      </c>
      <c r="AP21" t="str">
        <f t="shared" si="22"/>
        <v/>
      </c>
      <c r="AQ21" s="4" t="str">
        <f t="shared" si="24"/>
        <v/>
      </c>
    </row>
    <row r="22" spans="1:43" s="4" customFormat="1">
      <c r="A22" s="24" t="str">
        <f t="shared" si="0"/>
        <v/>
      </c>
      <c r="B22" s="25"/>
      <c r="C22" s="26"/>
      <c r="D22" s="27"/>
      <c r="E22" s="28"/>
      <c r="F22" s="29"/>
      <c r="G22" s="37"/>
      <c r="H22" s="30"/>
      <c r="I22" s="38"/>
      <c r="J22" s="38"/>
      <c r="K22" s="31"/>
      <c r="L22" s="32"/>
      <c r="N22" s="4" t="str">
        <f t="shared" si="1"/>
        <v/>
      </c>
      <c r="O22" s="4" t="str">
        <f t="shared" si="13"/>
        <v/>
      </c>
      <c r="P22" s="4" t="str">
        <f t="shared" si="2"/>
        <v/>
      </c>
      <c r="Q22" s="4" t="str">
        <f t="shared" si="3"/>
        <v/>
      </c>
      <c r="R22" s="4" t="str">
        <f t="shared" si="3"/>
        <v/>
      </c>
      <c r="S22" s="4" t="str">
        <f t="shared" si="4"/>
        <v/>
      </c>
      <c r="T22" s="4" t="str">
        <f t="shared" si="14"/>
        <v/>
      </c>
      <c r="U22" s="4" t="str">
        <f t="shared" si="5"/>
        <v/>
      </c>
      <c r="V22" s="4" t="str">
        <f t="shared" si="6"/>
        <v/>
      </c>
      <c r="Y22" t="str">
        <f t="shared" si="15"/>
        <v xml:space="preserve">   </v>
      </c>
      <c r="Z22" t="str">
        <f t="shared" si="16"/>
        <v/>
      </c>
      <c r="AA22" t="str">
        <f t="shared" si="17"/>
        <v/>
      </c>
      <c r="AB22" s="68" t="str">
        <f t="shared" si="18"/>
        <v/>
      </c>
      <c r="AC22" s="68" t="str">
        <f t="shared" si="19"/>
        <v/>
      </c>
      <c r="AD22" t="str">
        <f t="shared" si="7"/>
        <v/>
      </c>
      <c r="AE22" s="4" t="str">
        <f t="shared" si="20"/>
        <v/>
      </c>
      <c r="AF22" s="4" t="str">
        <f t="shared" si="21"/>
        <v/>
      </c>
      <c r="AG22" s="4" t="str">
        <f t="shared" si="8"/>
        <v/>
      </c>
      <c r="AH22" s="4" t="str">
        <f t="shared" si="9"/>
        <v/>
      </c>
      <c r="AI22" s="46" t="str">
        <f t="shared" si="10"/>
        <v/>
      </c>
      <c r="AJ22" s="46" t="str">
        <f t="shared" si="11"/>
        <v/>
      </c>
      <c r="AK22" s="47" t="str">
        <f t="shared" si="12"/>
        <v/>
      </c>
      <c r="AL22" s="47" t="str" cm="1">
        <f t="array" ref="AL22">IFERROR(INDEX(AI22:AK22,MATCH(TRUE,AI22:AK22&lt;&gt;"",0)),"")</f>
        <v/>
      </c>
      <c r="AM22" s="47" t="str" cm="1">
        <f t="array" ref="AM22">IF(SUMPRODUCT(--(AI22:AK22&lt;&gt;""))=1,IF(J22&lt;&gt;"",J22,A22),"")</f>
        <v/>
      </c>
      <c r="AN22"/>
      <c r="AO22" t="str">
        <f t="shared" si="23"/>
        <v/>
      </c>
      <c r="AP22" t="str">
        <f t="shared" si="22"/>
        <v/>
      </c>
      <c r="AQ22" s="4" t="str">
        <f t="shared" si="24"/>
        <v/>
      </c>
    </row>
    <row r="23" spans="1:43" s="4" customFormat="1">
      <c r="A23" s="24" t="str">
        <f t="shared" si="0"/>
        <v/>
      </c>
      <c r="B23" s="25"/>
      <c r="C23" s="26"/>
      <c r="D23" s="27"/>
      <c r="E23" s="28"/>
      <c r="F23" s="29"/>
      <c r="G23" s="37"/>
      <c r="H23" s="30"/>
      <c r="I23" s="38"/>
      <c r="J23" s="38"/>
      <c r="K23" s="31"/>
      <c r="L23" s="32"/>
      <c r="N23" s="4" t="str">
        <f t="shared" si="1"/>
        <v/>
      </c>
      <c r="O23" s="4" t="str">
        <f t="shared" si="13"/>
        <v/>
      </c>
      <c r="P23" s="4" t="str">
        <f t="shared" si="2"/>
        <v/>
      </c>
      <c r="Q23" s="4" t="str">
        <f t="shared" si="3"/>
        <v/>
      </c>
      <c r="R23" s="4" t="str">
        <f t="shared" si="3"/>
        <v/>
      </c>
      <c r="S23" s="4" t="str">
        <f t="shared" si="4"/>
        <v/>
      </c>
      <c r="T23" s="4" t="str">
        <f t="shared" si="14"/>
        <v/>
      </c>
      <c r="U23" s="4" t="str">
        <f t="shared" si="5"/>
        <v/>
      </c>
      <c r="V23" s="4" t="str">
        <f t="shared" si="6"/>
        <v/>
      </c>
      <c r="Y23" t="str">
        <f t="shared" si="15"/>
        <v xml:space="preserve">   </v>
      </c>
      <c r="Z23" t="str">
        <f t="shared" si="16"/>
        <v/>
      </c>
      <c r="AA23" t="str">
        <f t="shared" si="17"/>
        <v/>
      </c>
      <c r="AB23" s="68" t="str">
        <f t="shared" si="18"/>
        <v/>
      </c>
      <c r="AC23" s="68" t="str">
        <f t="shared" si="19"/>
        <v/>
      </c>
      <c r="AD23" t="str">
        <f t="shared" si="7"/>
        <v/>
      </c>
      <c r="AE23" s="4" t="str">
        <f t="shared" si="20"/>
        <v/>
      </c>
      <c r="AF23" s="4" t="str">
        <f t="shared" si="21"/>
        <v/>
      </c>
      <c r="AG23" s="4" t="str">
        <f t="shared" si="8"/>
        <v/>
      </c>
      <c r="AH23" s="4" t="str">
        <f t="shared" si="9"/>
        <v/>
      </c>
      <c r="AI23" s="46" t="str">
        <f t="shared" si="10"/>
        <v/>
      </c>
      <c r="AJ23" s="46" t="str">
        <f t="shared" si="11"/>
        <v/>
      </c>
      <c r="AK23" s="47" t="str">
        <f t="shared" si="12"/>
        <v/>
      </c>
      <c r="AL23" s="47" t="str" cm="1">
        <f t="array" ref="AL23">IFERROR(INDEX(AI23:AK23,MATCH(TRUE,AI23:AK23&lt;&gt;"",0)),"")</f>
        <v/>
      </c>
      <c r="AM23" s="47" t="str" cm="1">
        <f t="array" ref="AM23">IF(SUMPRODUCT(--(AI23:AK23&lt;&gt;""))=1,IF(J23&lt;&gt;"",J23,A23),"")</f>
        <v/>
      </c>
      <c r="AN23"/>
      <c r="AO23" t="str">
        <f t="shared" si="23"/>
        <v/>
      </c>
      <c r="AP23" t="str">
        <f t="shared" si="22"/>
        <v/>
      </c>
      <c r="AQ23" s="4" t="str">
        <f t="shared" si="24"/>
        <v/>
      </c>
    </row>
    <row r="24" spans="1:43" s="4" customFormat="1">
      <c r="A24" s="24" t="str">
        <f t="shared" si="0"/>
        <v/>
      </c>
      <c r="B24" s="25"/>
      <c r="C24" s="26"/>
      <c r="D24" s="27"/>
      <c r="E24" s="28"/>
      <c r="F24" s="29"/>
      <c r="G24" s="37"/>
      <c r="H24" s="30"/>
      <c r="I24" s="38"/>
      <c r="J24" s="38"/>
      <c r="K24" s="31"/>
      <c r="L24" s="32"/>
      <c r="N24" s="4" t="str">
        <f t="shared" si="1"/>
        <v/>
      </c>
      <c r="O24" s="4" t="str">
        <f t="shared" si="13"/>
        <v/>
      </c>
      <c r="P24" s="4" t="str">
        <f t="shared" si="2"/>
        <v/>
      </c>
      <c r="Q24" s="4" t="str">
        <f t="shared" ref="Q24:R51" si="25">IF(N24&lt;&gt;"",N24,"")</f>
        <v/>
      </c>
      <c r="R24" s="4" t="str">
        <f t="shared" si="25"/>
        <v/>
      </c>
      <c r="S24" s="4" t="str">
        <f t="shared" si="4"/>
        <v/>
      </c>
      <c r="T24" s="4" t="str">
        <f t="shared" si="14"/>
        <v/>
      </c>
      <c r="U24" s="4" t="str">
        <f t="shared" si="5"/>
        <v/>
      </c>
      <c r="V24" s="4" t="str">
        <f t="shared" si="6"/>
        <v/>
      </c>
      <c r="Y24" t="str">
        <f t="shared" si="15"/>
        <v xml:space="preserve">   </v>
      </c>
      <c r="Z24" t="str">
        <f t="shared" si="16"/>
        <v/>
      </c>
      <c r="AA24" t="str">
        <f t="shared" si="17"/>
        <v/>
      </c>
      <c r="AB24" s="68" t="str">
        <f t="shared" si="18"/>
        <v/>
      </c>
      <c r="AC24" s="68" t="str">
        <f t="shared" si="19"/>
        <v/>
      </c>
      <c r="AD24" t="str">
        <f t="shared" si="7"/>
        <v/>
      </c>
      <c r="AE24" s="4" t="str">
        <f t="shared" si="20"/>
        <v/>
      </c>
      <c r="AF24" s="4" t="str">
        <f t="shared" si="21"/>
        <v/>
      </c>
      <c r="AG24" s="4" t="str">
        <f t="shared" si="8"/>
        <v/>
      </c>
      <c r="AH24" s="4" t="str">
        <f t="shared" si="9"/>
        <v/>
      </c>
      <c r="AI24" s="46" t="str">
        <f t="shared" si="10"/>
        <v/>
      </c>
      <c r="AJ24" s="46" t="str">
        <f t="shared" si="11"/>
        <v/>
      </c>
      <c r="AK24" s="47" t="str">
        <f t="shared" si="12"/>
        <v/>
      </c>
      <c r="AL24" s="47" t="str" cm="1">
        <f t="array" ref="AL24">IFERROR(INDEX(AI24:AK24,MATCH(TRUE,AI24:AK24&lt;&gt;"",0)),"")</f>
        <v/>
      </c>
      <c r="AM24" s="47" t="str" cm="1">
        <f t="array" ref="AM24">IF(SUMPRODUCT(--(AI24:AK24&lt;&gt;""))=1,IF(J24&lt;&gt;"",J24,A24),"")</f>
        <v/>
      </c>
      <c r="AN24"/>
      <c r="AO24" t="str">
        <f t="shared" si="23"/>
        <v/>
      </c>
      <c r="AP24" t="str">
        <f t="shared" si="22"/>
        <v/>
      </c>
      <c r="AQ24" s="4" t="str">
        <f t="shared" si="24"/>
        <v/>
      </c>
    </row>
    <row r="25" spans="1:43" s="4" customFormat="1">
      <c r="A25" s="24" t="str">
        <f t="shared" si="0"/>
        <v/>
      </c>
      <c r="B25" s="25"/>
      <c r="C25" s="26"/>
      <c r="D25" s="27"/>
      <c r="E25" s="28"/>
      <c r="F25" s="29"/>
      <c r="G25" s="37"/>
      <c r="H25" s="30"/>
      <c r="I25" s="38"/>
      <c r="J25" s="38"/>
      <c r="K25" s="31"/>
      <c r="L25" s="32"/>
      <c r="N25" s="4" t="str">
        <f t="shared" si="1"/>
        <v/>
      </c>
      <c r="O25" s="4" t="str">
        <f t="shared" si="13"/>
        <v/>
      </c>
      <c r="P25" s="4" t="str">
        <f t="shared" si="2"/>
        <v/>
      </c>
      <c r="Q25" s="4" t="str">
        <f t="shared" si="25"/>
        <v/>
      </c>
      <c r="R25" s="4" t="str">
        <f t="shared" si="25"/>
        <v/>
      </c>
      <c r="S25" s="4" t="str">
        <f t="shared" si="4"/>
        <v/>
      </c>
      <c r="T25" s="4" t="str">
        <f t="shared" si="14"/>
        <v/>
      </c>
      <c r="U25" s="4" t="str">
        <f t="shared" si="5"/>
        <v/>
      </c>
      <c r="V25" s="4" t="str">
        <f t="shared" si="6"/>
        <v/>
      </c>
      <c r="Y25" t="str">
        <f t="shared" si="15"/>
        <v xml:space="preserve">   </v>
      </c>
      <c r="Z25" t="str">
        <f t="shared" si="16"/>
        <v/>
      </c>
      <c r="AA25" t="str">
        <f t="shared" si="17"/>
        <v/>
      </c>
      <c r="AB25" s="68" t="str">
        <f t="shared" si="18"/>
        <v/>
      </c>
      <c r="AC25" s="68" t="str">
        <f t="shared" si="19"/>
        <v/>
      </c>
      <c r="AD25" t="str">
        <f t="shared" si="7"/>
        <v/>
      </c>
      <c r="AE25" s="4" t="str">
        <f t="shared" si="20"/>
        <v/>
      </c>
      <c r="AF25" s="4" t="str">
        <f t="shared" si="21"/>
        <v/>
      </c>
      <c r="AG25" s="4" t="str">
        <f t="shared" si="8"/>
        <v/>
      </c>
      <c r="AH25" s="4" t="str">
        <f t="shared" si="9"/>
        <v/>
      </c>
      <c r="AI25" s="46" t="str">
        <f t="shared" si="10"/>
        <v/>
      </c>
      <c r="AJ25" s="46" t="str">
        <f t="shared" si="11"/>
        <v/>
      </c>
      <c r="AK25" s="47" t="str">
        <f t="shared" si="12"/>
        <v/>
      </c>
      <c r="AL25" s="47" t="str" cm="1">
        <f t="array" ref="AL25">IFERROR(INDEX(AI25:AK25,MATCH(TRUE,AI25:AK25&lt;&gt;"",0)),"")</f>
        <v/>
      </c>
      <c r="AM25" s="47" t="str" cm="1">
        <f t="array" ref="AM25">IF(SUMPRODUCT(--(AI25:AK25&lt;&gt;""))=1,IF(J25&lt;&gt;"",J25,A25),"")</f>
        <v/>
      </c>
      <c r="AN25"/>
      <c r="AO25" t="str">
        <f t="shared" si="23"/>
        <v/>
      </c>
      <c r="AP25" t="str">
        <f t="shared" si="22"/>
        <v/>
      </c>
      <c r="AQ25" s="4" t="str">
        <f t="shared" si="24"/>
        <v/>
      </c>
    </row>
    <row r="26" spans="1:43" s="4" customFormat="1">
      <c r="A26" s="24" t="str">
        <f t="shared" si="0"/>
        <v/>
      </c>
      <c r="B26" s="25"/>
      <c r="C26" s="26"/>
      <c r="D26" s="27"/>
      <c r="E26" s="28"/>
      <c r="F26" s="29"/>
      <c r="G26" s="37"/>
      <c r="H26" s="30"/>
      <c r="I26" s="38"/>
      <c r="J26" s="38"/>
      <c r="K26" s="31"/>
      <c r="L26" s="32"/>
      <c r="N26" s="4" t="str">
        <f t="shared" si="1"/>
        <v/>
      </c>
      <c r="O26" s="4" t="str">
        <f t="shared" si="13"/>
        <v/>
      </c>
      <c r="P26" s="4" t="str">
        <f t="shared" si="2"/>
        <v/>
      </c>
      <c r="Q26" s="4" t="str">
        <f t="shared" si="25"/>
        <v/>
      </c>
      <c r="R26" s="4" t="str">
        <f t="shared" si="25"/>
        <v/>
      </c>
      <c r="S26" s="4" t="str">
        <f t="shared" si="4"/>
        <v/>
      </c>
      <c r="T26" s="4" t="str">
        <f t="shared" si="14"/>
        <v/>
      </c>
      <c r="U26" s="4" t="str">
        <f t="shared" si="5"/>
        <v/>
      </c>
      <c r="V26" s="4" t="str">
        <f t="shared" si="6"/>
        <v/>
      </c>
      <c r="Y26" t="str">
        <f t="shared" si="15"/>
        <v xml:space="preserve">   </v>
      </c>
      <c r="Z26" t="str">
        <f t="shared" si="16"/>
        <v/>
      </c>
      <c r="AA26" t="str">
        <f t="shared" si="17"/>
        <v/>
      </c>
      <c r="AB26" s="68" t="str">
        <f t="shared" si="18"/>
        <v/>
      </c>
      <c r="AC26" s="68" t="str">
        <f t="shared" si="19"/>
        <v/>
      </c>
      <c r="AD26" t="str">
        <f t="shared" si="7"/>
        <v/>
      </c>
      <c r="AE26" s="4" t="str">
        <f t="shared" si="20"/>
        <v/>
      </c>
      <c r="AF26" s="4" t="str">
        <f t="shared" si="21"/>
        <v/>
      </c>
      <c r="AG26" s="4" t="str">
        <f t="shared" si="8"/>
        <v/>
      </c>
      <c r="AH26" s="4" t="str">
        <f t="shared" si="9"/>
        <v/>
      </c>
      <c r="AI26" s="46" t="str">
        <f t="shared" si="10"/>
        <v/>
      </c>
      <c r="AJ26" s="46" t="str">
        <f t="shared" si="11"/>
        <v/>
      </c>
      <c r="AK26" s="47" t="str">
        <f t="shared" si="12"/>
        <v/>
      </c>
      <c r="AL26" s="47" t="str" cm="1">
        <f t="array" ref="AL26">IFERROR(INDEX(AI26:AK26,MATCH(TRUE,AI26:AK26&lt;&gt;"",0)),"")</f>
        <v/>
      </c>
      <c r="AM26" s="47" t="str" cm="1">
        <f t="array" ref="AM26">IF(SUMPRODUCT(--(AI26:AK26&lt;&gt;""))=1,IF(J26&lt;&gt;"",J26,A26),"")</f>
        <v/>
      </c>
      <c r="AN26"/>
      <c r="AO26" t="str">
        <f t="shared" si="23"/>
        <v/>
      </c>
      <c r="AP26" t="str">
        <f t="shared" si="22"/>
        <v/>
      </c>
      <c r="AQ26" s="4" t="str">
        <f t="shared" si="24"/>
        <v/>
      </c>
    </row>
    <row r="27" spans="1:43" s="4" customFormat="1">
      <c r="A27" s="24" t="str">
        <f t="shared" si="0"/>
        <v/>
      </c>
      <c r="B27" s="25"/>
      <c r="C27" s="26"/>
      <c r="D27" s="27"/>
      <c r="E27" s="28"/>
      <c r="F27" s="29"/>
      <c r="G27" s="37"/>
      <c r="H27" s="30"/>
      <c r="I27" s="38"/>
      <c r="J27" s="38"/>
      <c r="K27" s="31"/>
      <c r="L27" s="32"/>
      <c r="N27" s="4" t="str">
        <f t="shared" si="1"/>
        <v/>
      </c>
      <c r="O27" s="4" t="str">
        <f t="shared" si="13"/>
        <v/>
      </c>
      <c r="P27" s="4" t="str">
        <f t="shared" si="2"/>
        <v/>
      </c>
      <c r="Q27" s="4" t="str">
        <f t="shared" si="25"/>
        <v/>
      </c>
      <c r="R27" s="4" t="str">
        <f t="shared" si="25"/>
        <v/>
      </c>
      <c r="S27" s="4" t="str">
        <f t="shared" si="4"/>
        <v/>
      </c>
      <c r="T27" s="4" t="str">
        <f t="shared" si="14"/>
        <v/>
      </c>
      <c r="U27" s="4" t="str">
        <f t="shared" si="5"/>
        <v/>
      </c>
      <c r="V27" s="4" t="str">
        <f t="shared" si="6"/>
        <v/>
      </c>
      <c r="Y27" t="str">
        <f t="shared" si="15"/>
        <v xml:space="preserve">   </v>
      </c>
      <c r="Z27" t="str">
        <f t="shared" si="16"/>
        <v/>
      </c>
      <c r="AA27" t="str">
        <f t="shared" si="17"/>
        <v/>
      </c>
      <c r="AB27" s="68" t="str">
        <f t="shared" si="18"/>
        <v/>
      </c>
      <c r="AC27" s="68" t="str">
        <f t="shared" si="19"/>
        <v/>
      </c>
      <c r="AD27" t="str">
        <f t="shared" si="7"/>
        <v/>
      </c>
      <c r="AE27" s="4" t="str">
        <f t="shared" si="20"/>
        <v/>
      </c>
      <c r="AF27" s="4" t="str">
        <f t="shared" si="21"/>
        <v/>
      </c>
      <c r="AG27" s="4" t="str">
        <f t="shared" si="8"/>
        <v/>
      </c>
      <c r="AH27" s="4" t="str">
        <f t="shared" si="9"/>
        <v/>
      </c>
      <c r="AI27" s="46" t="str">
        <f t="shared" si="10"/>
        <v/>
      </c>
      <c r="AJ27" s="46" t="str">
        <f t="shared" si="11"/>
        <v/>
      </c>
      <c r="AK27" s="47" t="str">
        <f t="shared" si="12"/>
        <v/>
      </c>
      <c r="AL27" s="47" t="str" cm="1">
        <f t="array" ref="AL27">IFERROR(INDEX(AI27:AK27,MATCH(TRUE,AI27:AK27&lt;&gt;"",0)),"")</f>
        <v/>
      </c>
      <c r="AM27" s="47" t="str" cm="1">
        <f t="array" ref="AM27">IF(SUMPRODUCT(--(AI27:AK27&lt;&gt;""))=1,IF(J27&lt;&gt;"",J27,A27),"")</f>
        <v/>
      </c>
      <c r="AN27"/>
      <c r="AO27" t="str">
        <f t="shared" si="23"/>
        <v/>
      </c>
      <c r="AP27" t="str">
        <f t="shared" si="22"/>
        <v/>
      </c>
      <c r="AQ27" s="4" t="str">
        <f t="shared" si="24"/>
        <v/>
      </c>
    </row>
    <row r="28" spans="1:43" s="4" customFormat="1">
      <c r="A28" s="24" t="str">
        <f t="shared" si="0"/>
        <v/>
      </c>
      <c r="B28" s="25"/>
      <c r="C28" s="26"/>
      <c r="D28" s="27"/>
      <c r="E28" s="28"/>
      <c r="F28" s="29"/>
      <c r="G28" s="37"/>
      <c r="H28" s="30"/>
      <c r="I28" s="38"/>
      <c r="J28" s="38"/>
      <c r="K28" s="31"/>
      <c r="L28" s="32"/>
      <c r="N28" s="4" t="str">
        <f t="shared" si="1"/>
        <v/>
      </c>
      <c r="O28" s="4" t="str">
        <f t="shared" si="13"/>
        <v/>
      </c>
      <c r="P28" s="4" t="str">
        <f t="shared" si="2"/>
        <v/>
      </c>
      <c r="Q28" s="4" t="str">
        <f t="shared" si="25"/>
        <v/>
      </c>
      <c r="R28" s="4" t="str">
        <f t="shared" si="25"/>
        <v/>
      </c>
      <c r="S28" s="4" t="str">
        <f t="shared" si="4"/>
        <v/>
      </c>
      <c r="T28" s="4" t="str">
        <f t="shared" si="14"/>
        <v/>
      </c>
      <c r="U28" s="4" t="str">
        <f t="shared" si="5"/>
        <v/>
      </c>
      <c r="V28" s="4" t="str">
        <f t="shared" si="6"/>
        <v/>
      </c>
      <c r="Y28" t="str">
        <f t="shared" si="15"/>
        <v xml:space="preserve">   </v>
      </c>
      <c r="Z28" t="str">
        <f t="shared" si="16"/>
        <v/>
      </c>
      <c r="AA28" t="str">
        <f t="shared" si="17"/>
        <v/>
      </c>
      <c r="AB28" s="68" t="str">
        <f t="shared" si="18"/>
        <v/>
      </c>
      <c r="AC28" s="68" t="str">
        <f t="shared" si="19"/>
        <v/>
      </c>
      <c r="AD28" t="str">
        <f t="shared" si="7"/>
        <v/>
      </c>
      <c r="AE28" s="4" t="str">
        <f t="shared" si="20"/>
        <v/>
      </c>
      <c r="AF28" s="4" t="str">
        <f t="shared" si="21"/>
        <v/>
      </c>
      <c r="AG28" s="4" t="str">
        <f t="shared" si="8"/>
        <v/>
      </c>
      <c r="AH28" s="4" t="str">
        <f t="shared" si="9"/>
        <v/>
      </c>
      <c r="AI28" s="46" t="str">
        <f t="shared" si="10"/>
        <v/>
      </c>
      <c r="AJ28" s="46" t="str">
        <f t="shared" si="11"/>
        <v/>
      </c>
      <c r="AK28" s="47" t="str">
        <f t="shared" si="12"/>
        <v/>
      </c>
      <c r="AL28" s="47" t="str" cm="1">
        <f t="array" ref="AL28">IFERROR(INDEX(AI28:AK28,MATCH(TRUE,AI28:AK28&lt;&gt;"",0)),"")</f>
        <v/>
      </c>
      <c r="AM28" s="47" t="str" cm="1">
        <f t="array" ref="AM28">IF(SUMPRODUCT(--(AI28:AK28&lt;&gt;""))=1,IF(J28&lt;&gt;"",J28,A28),"")</f>
        <v/>
      </c>
      <c r="AN28"/>
      <c r="AO28" t="str">
        <f t="shared" si="23"/>
        <v/>
      </c>
      <c r="AP28" t="str">
        <f t="shared" si="22"/>
        <v/>
      </c>
      <c r="AQ28" s="4" t="str">
        <f t="shared" si="24"/>
        <v/>
      </c>
    </row>
    <row r="29" spans="1:43" s="4" customFormat="1">
      <c r="A29" s="24" t="str">
        <f t="shared" si="0"/>
        <v/>
      </c>
      <c r="B29" s="25"/>
      <c r="C29" s="26"/>
      <c r="D29" s="27"/>
      <c r="E29" s="28"/>
      <c r="F29" s="29"/>
      <c r="G29" s="37"/>
      <c r="H29" s="30"/>
      <c r="I29" s="38"/>
      <c r="J29" s="38"/>
      <c r="K29" s="31"/>
      <c r="L29" s="32"/>
      <c r="N29" s="4" t="str">
        <f t="shared" si="1"/>
        <v/>
      </c>
      <c r="O29" s="4" t="str">
        <f t="shared" si="13"/>
        <v/>
      </c>
      <c r="P29" s="4" t="str">
        <f t="shared" si="2"/>
        <v/>
      </c>
      <c r="Q29" s="4" t="str">
        <f t="shared" si="25"/>
        <v/>
      </c>
      <c r="R29" s="4" t="str">
        <f t="shared" si="25"/>
        <v/>
      </c>
      <c r="S29" s="4" t="str">
        <f t="shared" si="4"/>
        <v/>
      </c>
      <c r="T29" s="4" t="str">
        <f t="shared" si="14"/>
        <v/>
      </c>
      <c r="U29" s="4" t="str">
        <f t="shared" si="5"/>
        <v/>
      </c>
      <c r="V29" s="4" t="str">
        <f t="shared" si="6"/>
        <v/>
      </c>
      <c r="Y29" t="str">
        <f t="shared" si="15"/>
        <v xml:space="preserve">   </v>
      </c>
      <c r="Z29" t="str">
        <f t="shared" si="16"/>
        <v/>
      </c>
      <c r="AA29" t="str">
        <f t="shared" si="17"/>
        <v/>
      </c>
      <c r="AB29" s="68" t="str">
        <f t="shared" si="18"/>
        <v/>
      </c>
      <c r="AC29" s="68" t="str">
        <f t="shared" si="19"/>
        <v/>
      </c>
      <c r="AD29" t="str">
        <f t="shared" si="7"/>
        <v/>
      </c>
      <c r="AE29" s="4" t="str">
        <f t="shared" si="20"/>
        <v/>
      </c>
      <c r="AF29" s="4" t="str">
        <f t="shared" si="21"/>
        <v/>
      </c>
      <c r="AG29" s="4" t="str">
        <f t="shared" si="8"/>
        <v/>
      </c>
      <c r="AH29" s="4" t="str">
        <f t="shared" si="9"/>
        <v/>
      </c>
      <c r="AI29" s="46" t="str">
        <f t="shared" si="10"/>
        <v/>
      </c>
      <c r="AJ29" s="46" t="str">
        <f t="shared" si="11"/>
        <v/>
      </c>
      <c r="AK29" s="47" t="str">
        <f t="shared" si="12"/>
        <v/>
      </c>
      <c r="AL29" s="47" t="str" cm="1">
        <f t="array" ref="AL29">IFERROR(INDEX(AI29:AK29,MATCH(TRUE,AI29:AK29&lt;&gt;"",0)),"")</f>
        <v/>
      </c>
      <c r="AM29" s="47" t="str" cm="1">
        <f t="array" ref="AM29">IF(SUMPRODUCT(--(AI29:AK29&lt;&gt;""))=1,IF(J29&lt;&gt;"",J29,A29),"")</f>
        <v/>
      </c>
      <c r="AN29"/>
      <c r="AO29" t="str">
        <f t="shared" si="23"/>
        <v/>
      </c>
      <c r="AP29" t="str">
        <f t="shared" si="22"/>
        <v/>
      </c>
      <c r="AQ29" s="4" t="str">
        <f t="shared" si="24"/>
        <v/>
      </c>
    </row>
    <row r="30" spans="1:43" s="4" customFormat="1">
      <c r="A30" s="24" t="str">
        <f t="shared" si="0"/>
        <v/>
      </c>
      <c r="B30" s="25"/>
      <c r="C30" s="26"/>
      <c r="D30" s="27"/>
      <c r="E30" s="28"/>
      <c r="F30" s="29"/>
      <c r="G30" s="37"/>
      <c r="H30" s="30"/>
      <c r="I30" s="38"/>
      <c r="J30" s="38"/>
      <c r="K30" s="31"/>
      <c r="L30" s="32"/>
      <c r="N30" s="4" t="str">
        <f t="shared" si="1"/>
        <v/>
      </c>
      <c r="O30" s="4" t="str">
        <f t="shared" si="13"/>
        <v/>
      </c>
      <c r="P30" s="4" t="str">
        <f t="shared" si="2"/>
        <v/>
      </c>
      <c r="Q30" s="4" t="str">
        <f t="shared" si="25"/>
        <v/>
      </c>
      <c r="R30" s="4" t="str">
        <f t="shared" si="25"/>
        <v/>
      </c>
      <c r="S30" s="4" t="str">
        <f t="shared" si="4"/>
        <v/>
      </c>
      <c r="T30" s="4" t="str">
        <f t="shared" si="14"/>
        <v/>
      </c>
      <c r="U30" s="4" t="str">
        <f t="shared" si="5"/>
        <v/>
      </c>
      <c r="V30" s="4" t="str">
        <f t="shared" si="6"/>
        <v/>
      </c>
      <c r="Y30" t="str">
        <f t="shared" si="15"/>
        <v xml:space="preserve">   </v>
      </c>
      <c r="Z30" t="str">
        <f t="shared" si="16"/>
        <v/>
      </c>
      <c r="AA30" t="str">
        <f t="shared" si="17"/>
        <v/>
      </c>
      <c r="AB30" s="68" t="str">
        <f t="shared" si="18"/>
        <v/>
      </c>
      <c r="AC30" s="68" t="str">
        <f t="shared" si="19"/>
        <v/>
      </c>
      <c r="AD30" t="str">
        <f t="shared" si="7"/>
        <v/>
      </c>
      <c r="AE30" s="4" t="str">
        <f t="shared" si="20"/>
        <v/>
      </c>
      <c r="AF30" s="4" t="str">
        <f t="shared" si="21"/>
        <v/>
      </c>
      <c r="AG30" s="4" t="str">
        <f t="shared" si="8"/>
        <v/>
      </c>
      <c r="AH30" s="4" t="str">
        <f t="shared" si="9"/>
        <v/>
      </c>
      <c r="AI30" s="46" t="str">
        <f t="shared" si="10"/>
        <v/>
      </c>
      <c r="AJ30" s="46" t="str">
        <f t="shared" si="11"/>
        <v/>
      </c>
      <c r="AK30" s="47" t="str">
        <f t="shared" si="12"/>
        <v/>
      </c>
      <c r="AL30" s="47" t="str" cm="1">
        <f t="array" ref="AL30">IFERROR(INDEX(AI30:AK30,MATCH(TRUE,AI30:AK30&lt;&gt;"",0)),"")</f>
        <v/>
      </c>
      <c r="AM30" s="47" t="str" cm="1">
        <f t="array" ref="AM30">IF(SUMPRODUCT(--(AI30:AK30&lt;&gt;""))=1,IF(J30&lt;&gt;"",J30,A30),"")</f>
        <v/>
      </c>
      <c r="AN30"/>
      <c r="AO30" t="str">
        <f t="shared" si="23"/>
        <v/>
      </c>
      <c r="AP30" t="str">
        <f t="shared" si="22"/>
        <v/>
      </c>
      <c r="AQ30" s="4" t="str">
        <f t="shared" si="24"/>
        <v/>
      </c>
    </row>
    <row r="31" spans="1:43" s="4" customFormat="1">
      <c r="A31" s="24" t="str">
        <f t="shared" si="0"/>
        <v/>
      </c>
      <c r="B31" s="25"/>
      <c r="C31" s="26"/>
      <c r="D31" s="27"/>
      <c r="E31" s="28"/>
      <c r="F31" s="29"/>
      <c r="G31" s="37"/>
      <c r="H31" s="30"/>
      <c r="I31" s="38"/>
      <c r="J31" s="38"/>
      <c r="K31" s="31"/>
      <c r="L31" s="32"/>
      <c r="N31" s="4" t="str">
        <f t="shared" si="1"/>
        <v/>
      </c>
      <c r="O31" s="4" t="str">
        <f t="shared" si="13"/>
        <v/>
      </c>
      <c r="P31" s="4" t="str">
        <f t="shared" si="2"/>
        <v/>
      </c>
      <c r="Q31" s="4" t="str">
        <f t="shared" si="25"/>
        <v/>
      </c>
      <c r="R31" s="4" t="str">
        <f t="shared" si="25"/>
        <v/>
      </c>
      <c r="S31" s="4" t="str">
        <f t="shared" si="4"/>
        <v/>
      </c>
      <c r="T31" s="4" t="str">
        <f t="shared" si="14"/>
        <v/>
      </c>
      <c r="U31" s="4" t="str">
        <f t="shared" si="5"/>
        <v/>
      </c>
      <c r="V31" s="4" t="str">
        <f t="shared" si="6"/>
        <v/>
      </c>
      <c r="Y31" t="str">
        <f t="shared" si="15"/>
        <v xml:space="preserve">   </v>
      </c>
      <c r="Z31" t="str">
        <f t="shared" si="16"/>
        <v/>
      </c>
      <c r="AA31" t="str">
        <f t="shared" si="17"/>
        <v/>
      </c>
      <c r="AB31" s="68" t="str">
        <f t="shared" si="18"/>
        <v/>
      </c>
      <c r="AC31" s="68" t="str">
        <f t="shared" si="19"/>
        <v/>
      </c>
      <c r="AD31" t="str">
        <f t="shared" si="7"/>
        <v/>
      </c>
      <c r="AE31" s="4" t="str">
        <f t="shared" si="20"/>
        <v/>
      </c>
      <c r="AF31" s="4" t="str">
        <f t="shared" si="21"/>
        <v/>
      </c>
      <c r="AG31" s="4" t="str">
        <f t="shared" si="8"/>
        <v/>
      </c>
      <c r="AH31" s="4" t="str">
        <f t="shared" si="9"/>
        <v/>
      </c>
      <c r="AI31" s="46" t="str">
        <f t="shared" si="10"/>
        <v/>
      </c>
      <c r="AJ31" s="46" t="str">
        <f t="shared" si="11"/>
        <v/>
      </c>
      <c r="AK31" s="47" t="str">
        <f t="shared" si="12"/>
        <v/>
      </c>
      <c r="AL31" s="47" t="str" cm="1">
        <f t="array" ref="AL31">IFERROR(INDEX(AI31:AK31,MATCH(TRUE,AI31:AK31&lt;&gt;"",0)),"")</f>
        <v/>
      </c>
      <c r="AM31" s="47" t="str" cm="1">
        <f t="array" ref="AM31">IF(SUMPRODUCT(--(AI31:AK31&lt;&gt;""))=1,IF(J31&lt;&gt;"",J31,A31),"")</f>
        <v/>
      </c>
      <c r="AN31"/>
      <c r="AO31" t="str">
        <f t="shared" si="23"/>
        <v/>
      </c>
      <c r="AP31" t="str">
        <f t="shared" si="22"/>
        <v/>
      </c>
      <c r="AQ31" s="4" t="str">
        <f t="shared" si="24"/>
        <v/>
      </c>
    </row>
    <row r="32" spans="1:43" s="4" customFormat="1">
      <c r="A32" s="24" t="str">
        <f t="shared" si="0"/>
        <v/>
      </c>
      <c r="B32" s="25"/>
      <c r="C32" s="26"/>
      <c r="D32" s="27"/>
      <c r="E32" s="28"/>
      <c r="F32" s="29"/>
      <c r="G32" s="37"/>
      <c r="H32" s="30"/>
      <c r="I32" s="38"/>
      <c r="J32" s="38"/>
      <c r="K32" s="31"/>
      <c r="L32" s="32"/>
      <c r="N32" s="4" t="str">
        <f t="shared" si="1"/>
        <v/>
      </c>
      <c r="O32" s="4" t="str">
        <f t="shared" si="13"/>
        <v/>
      </c>
      <c r="P32" s="4" t="str">
        <f t="shared" si="2"/>
        <v/>
      </c>
      <c r="Q32" s="4" t="str">
        <f t="shared" si="25"/>
        <v/>
      </c>
      <c r="R32" s="4" t="str">
        <f t="shared" si="25"/>
        <v/>
      </c>
      <c r="S32" s="4" t="str">
        <f t="shared" si="4"/>
        <v/>
      </c>
      <c r="T32" s="4" t="str">
        <f t="shared" si="14"/>
        <v/>
      </c>
      <c r="U32" s="4" t="str">
        <f t="shared" si="5"/>
        <v/>
      </c>
      <c r="V32" s="4" t="str">
        <f t="shared" si="6"/>
        <v/>
      </c>
      <c r="Y32" t="str">
        <f t="shared" si="15"/>
        <v xml:space="preserve">   </v>
      </c>
      <c r="Z32" t="str">
        <f t="shared" si="16"/>
        <v/>
      </c>
      <c r="AA32" t="str">
        <f t="shared" si="17"/>
        <v/>
      </c>
      <c r="AB32" s="68" t="str">
        <f t="shared" si="18"/>
        <v/>
      </c>
      <c r="AC32" s="68" t="str">
        <f t="shared" si="19"/>
        <v/>
      </c>
      <c r="AD32" t="str">
        <f t="shared" si="7"/>
        <v/>
      </c>
      <c r="AE32" s="4" t="str">
        <f t="shared" si="20"/>
        <v/>
      </c>
      <c r="AF32" s="4" t="str">
        <f t="shared" si="21"/>
        <v/>
      </c>
      <c r="AG32" s="4" t="str">
        <f t="shared" si="8"/>
        <v/>
      </c>
      <c r="AH32" s="4" t="str">
        <f t="shared" si="9"/>
        <v/>
      </c>
      <c r="AI32" s="46" t="str">
        <f t="shared" si="10"/>
        <v/>
      </c>
      <c r="AJ32" s="46" t="str">
        <f t="shared" si="11"/>
        <v/>
      </c>
      <c r="AK32" s="47" t="str">
        <f t="shared" si="12"/>
        <v/>
      </c>
      <c r="AL32" s="47" t="str" cm="1">
        <f t="array" ref="AL32">IFERROR(INDEX(AI32:AK32,MATCH(TRUE,AI32:AK32&lt;&gt;"",0)),"")</f>
        <v/>
      </c>
      <c r="AM32" s="47" t="str" cm="1">
        <f t="array" ref="AM32">IF(SUMPRODUCT(--(AI32:AK32&lt;&gt;""))=1,IF(J32&lt;&gt;"",J32,A32),"")</f>
        <v/>
      </c>
      <c r="AN32"/>
      <c r="AO32" t="str">
        <f t="shared" si="23"/>
        <v/>
      </c>
      <c r="AP32" t="str">
        <f t="shared" si="22"/>
        <v/>
      </c>
      <c r="AQ32" s="4" t="str">
        <f t="shared" si="24"/>
        <v/>
      </c>
    </row>
    <row r="33" spans="1:43" s="4" customFormat="1">
      <c r="A33" s="24" t="str">
        <f t="shared" si="0"/>
        <v/>
      </c>
      <c r="B33" s="25"/>
      <c r="C33" s="26"/>
      <c r="D33" s="27"/>
      <c r="E33" s="28"/>
      <c r="F33" s="29"/>
      <c r="G33" s="37"/>
      <c r="H33" s="30"/>
      <c r="I33" s="38"/>
      <c r="J33" s="38"/>
      <c r="K33" s="31"/>
      <c r="L33" s="32"/>
      <c r="N33" s="4" t="str">
        <f t="shared" si="1"/>
        <v/>
      </c>
      <c r="O33" s="4" t="str">
        <f t="shared" si="13"/>
        <v/>
      </c>
      <c r="P33" s="4" t="str">
        <f t="shared" si="2"/>
        <v/>
      </c>
      <c r="Q33" s="4" t="str">
        <f t="shared" si="25"/>
        <v/>
      </c>
      <c r="R33" s="4" t="str">
        <f t="shared" si="25"/>
        <v/>
      </c>
      <c r="S33" s="4" t="str">
        <f t="shared" si="4"/>
        <v/>
      </c>
      <c r="T33" s="4" t="str">
        <f t="shared" si="14"/>
        <v/>
      </c>
      <c r="U33" s="4" t="str">
        <f t="shared" si="5"/>
        <v/>
      </c>
      <c r="V33" s="4" t="str">
        <f t="shared" si="6"/>
        <v/>
      </c>
      <c r="Y33" t="str">
        <f t="shared" si="15"/>
        <v xml:space="preserve">   </v>
      </c>
      <c r="Z33" t="str">
        <f t="shared" si="16"/>
        <v/>
      </c>
      <c r="AA33" t="str">
        <f t="shared" si="17"/>
        <v/>
      </c>
      <c r="AB33" s="68" t="str">
        <f t="shared" si="18"/>
        <v/>
      </c>
      <c r="AC33" s="68" t="str">
        <f t="shared" si="19"/>
        <v/>
      </c>
      <c r="AD33" t="str">
        <f t="shared" si="7"/>
        <v/>
      </c>
      <c r="AE33" s="4" t="str">
        <f t="shared" si="20"/>
        <v/>
      </c>
      <c r="AF33" s="4" t="str">
        <f t="shared" si="21"/>
        <v/>
      </c>
      <c r="AG33" s="4" t="str">
        <f t="shared" si="8"/>
        <v/>
      </c>
      <c r="AH33" s="4" t="str">
        <f t="shared" si="9"/>
        <v/>
      </c>
      <c r="AI33" s="46" t="str">
        <f t="shared" si="10"/>
        <v/>
      </c>
      <c r="AJ33" s="46" t="str">
        <f t="shared" si="11"/>
        <v/>
      </c>
      <c r="AK33" s="47" t="str">
        <f t="shared" si="12"/>
        <v/>
      </c>
      <c r="AL33" s="47" t="str" cm="1">
        <f t="array" ref="AL33">IFERROR(INDEX(AI33:AK33,MATCH(TRUE,AI33:AK33&lt;&gt;"",0)),"")</f>
        <v/>
      </c>
      <c r="AM33" s="47" t="str" cm="1">
        <f t="array" ref="AM33">IF(SUMPRODUCT(--(AI33:AK33&lt;&gt;""))=1,IF(J33&lt;&gt;"",J33,A33),"")</f>
        <v/>
      </c>
      <c r="AN33"/>
      <c r="AO33" t="str">
        <f t="shared" si="23"/>
        <v/>
      </c>
      <c r="AP33" t="str">
        <f t="shared" si="22"/>
        <v/>
      </c>
      <c r="AQ33" s="4" t="str">
        <f t="shared" si="24"/>
        <v/>
      </c>
    </row>
    <row r="34" spans="1:43" s="4" customFormat="1">
      <c r="A34" s="24" t="str">
        <f t="shared" si="0"/>
        <v/>
      </c>
      <c r="B34" s="25"/>
      <c r="C34" s="26"/>
      <c r="D34" s="27"/>
      <c r="E34" s="28"/>
      <c r="F34" s="29"/>
      <c r="G34" s="37"/>
      <c r="H34" s="30"/>
      <c r="I34" s="38"/>
      <c r="J34" s="38"/>
      <c r="K34" s="31"/>
      <c r="L34" s="32"/>
      <c r="N34" s="4" t="str">
        <f t="shared" si="1"/>
        <v/>
      </c>
      <c r="O34" s="4" t="str">
        <f t="shared" si="13"/>
        <v/>
      </c>
      <c r="P34" s="4" t="str">
        <f t="shared" si="2"/>
        <v/>
      </c>
      <c r="Q34" s="4" t="str">
        <f t="shared" si="25"/>
        <v/>
      </c>
      <c r="R34" s="4" t="str">
        <f t="shared" si="25"/>
        <v/>
      </c>
      <c r="S34" s="4" t="str">
        <f t="shared" si="4"/>
        <v/>
      </c>
      <c r="T34" s="4" t="str">
        <f t="shared" si="14"/>
        <v/>
      </c>
      <c r="U34" s="4" t="str">
        <f t="shared" si="5"/>
        <v/>
      </c>
      <c r="V34" s="4" t="str">
        <f t="shared" si="6"/>
        <v/>
      </c>
      <c r="Y34" t="str">
        <f t="shared" si="15"/>
        <v xml:space="preserve">   </v>
      </c>
      <c r="Z34" t="str">
        <f t="shared" si="16"/>
        <v/>
      </c>
      <c r="AA34" t="str">
        <f t="shared" si="17"/>
        <v/>
      </c>
      <c r="AB34" s="68" t="str">
        <f t="shared" si="18"/>
        <v/>
      </c>
      <c r="AC34" s="68" t="str">
        <f t="shared" si="19"/>
        <v/>
      </c>
      <c r="AD34" t="str">
        <f t="shared" si="7"/>
        <v/>
      </c>
      <c r="AE34" s="4" t="str">
        <f t="shared" si="20"/>
        <v/>
      </c>
      <c r="AF34" s="4" t="str">
        <f t="shared" si="21"/>
        <v/>
      </c>
      <c r="AG34" s="4" t="str">
        <f t="shared" si="8"/>
        <v/>
      </c>
      <c r="AH34" s="4" t="str">
        <f t="shared" si="9"/>
        <v/>
      </c>
      <c r="AI34" s="46" t="str">
        <f t="shared" si="10"/>
        <v/>
      </c>
      <c r="AJ34" s="46" t="str">
        <f t="shared" si="11"/>
        <v/>
      </c>
      <c r="AK34" s="47" t="str">
        <f t="shared" si="12"/>
        <v/>
      </c>
      <c r="AL34" s="47" t="str" cm="1">
        <f t="array" ref="AL34">IFERROR(INDEX(AI34:AK34,MATCH(TRUE,AI34:AK34&lt;&gt;"",0)),"")</f>
        <v/>
      </c>
      <c r="AM34" s="47" t="str" cm="1">
        <f t="array" ref="AM34">IF(SUMPRODUCT(--(AI34:AK34&lt;&gt;""))=1,IF(J34&lt;&gt;"",J34,A34),"")</f>
        <v/>
      </c>
      <c r="AN34"/>
      <c r="AO34" t="str">
        <f t="shared" si="23"/>
        <v/>
      </c>
      <c r="AP34" t="str">
        <f t="shared" si="22"/>
        <v/>
      </c>
      <c r="AQ34" s="4" t="str">
        <f t="shared" si="24"/>
        <v/>
      </c>
    </row>
    <row r="35" spans="1:43" s="4" customFormat="1">
      <c r="A35" s="24" t="str">
        <f t="shared" si="0"/>
        <v/>
      </c>
      <c r="B35" s="25"/>
      <c r="C35" s="26"/>
      <c r="D35" s="27"/>
      <c r="E35" s="28"/>
      <c r="F35" s="29"/>
      <c r="G35" s="37"/>
      <c r="H35" s="30"/>
      <c r="I35" s="38"/>
      <c r="J35" s="38"/>
      <c r="K35" s="31"/>
      <c r="L35" s="32"/>
      <c r="N35" s="4" t="str">
        <f t="shared" si="1"/>
        <v/>
      </c>
      <c r="O35" s="4" t="str">
        <f t="shared" si="13"/>
        <v/>
      </c>
      <c r="P35" s="4" t="str">
        <f t="shared" si="2"/>
        <v/>
      </c>
      <c r="Q35" s="4" t="str">
        <f t="shared" si="25"/>
        <v/>
      </c>
      <c r="R35" s="4" t="str">
        <f t="shared" si="25"/>
        <v/>
      </c>
      <c r="S35" s="4" t="str">
        <f t="shared" si="4"/>
        <v/>
      </c>
      <c r="T35" s="4" t="str">
        <f t="shared" si="14"/>
        <v/>
      </c>
      <c r="U35" s="4" t="str">
        <f t="shared" si="5"/>
        <v/>
      </c>
      <c r="V35" s="4" t="str">
        <f t="shared" si="6"/>
        <v/>
      </c>
      <c r="Y35" t="str">
        <f t="shared" si="15"/>
        <v xml:space="preserve">   </v>
      </c>
      <c r="Z35" t="str">
        <f t="shared" si="16"/>
        <v/>
      </c>
      <c r="AA35" t="str">
        <f t="shared" si="17"/>
        <v/>
      </c>
      <c r="AB35" s="68" t="str">
        <f t="shared" si="18"/>
        <v/>
      </c>
      <c r="AC35" s="68" t="str">
        <f t="shared" si="19"/>
        <v/>
      </c>
      <c r="AD35" t="str">
        <f t="shared" si="7"/>
        <v/>
      </c>
      <c r="AE35" s="4" t="str">
        <f t="shared" si="20"/>
        <v/>
      </c>
      <c r="AF35" s="4" t="str">
        <f t="shared" si="21"/>
        <v/>
      </c>
      <c r="AG35" s="4" t="str">
        <f t="shared" si="8"/>
        <v/>
      </c>
      <c r="AH35" s="4" t="str">
        <f t="shared" si="9"/>
        <v/>
      </c>
      <c r="AI35" s="46" t="str">
        <f t="shared" si="10"/>
        <v/>
      </c>
      <c r="AJ35" s="46" t="str">
        <f t="shared" si="11"/>
        <v/>
      </c>
      <c r="AK35" s="47" t="str">
        <f t="shared" si="12"/>
        <v/>
      </c>
      <c r="AL35" s="47" t="str" cm="1">
        <f t="array" ref="AL35">IFERROR(INDEX(AI35:AK35,MATCH(TRUE,AI35:AK35&lt;&gt;"",0)),"")</f>
        <v/>
      </c>
      <c r="AM35" s="47" t="str" cm="1">
        <f t="array" ref="AM35">IF(SUMPRODUCT(--(AI35:AK35&lt;&gt;""))=1,IF(J35&lt;&gt;"",J35,A35),"")</f>
        <v/>
      </c>
      <c r="AN35"/>
      <c r="AO35" t="str">
        <f t="shared" si="23"/>
        <v/>
      </c>
      <c r="AP35" t="str">
        <f t="shared" si="22"/>
        <v/>
      </c>
      <c r="AQ35" s="4" t="str">
        <f t="shared" si="24"/>
        <v/>
      </c>
    </row>
    <row r="36" spans="1:43" s="4" customFormat="1">
      <c r="A36" s="24" t="str">
        <f t="shared" si="0"/>
        <v/>
      </c>
      <c r="B36" s="25"/>
      <c r="C36" s="26"/>
      <c r="D36" s="27"/>
      <c r="E36" s="28"/>
      <c r="F36" s="29"/>
      <c r="G36" s="37"/>
      <c r="H36" s="30"/>
      <c r="I36" s="38"/>
      <c r="J36" s="38"/>
      <c r="K36" s="31"/>
      <c r="L36" s="32"/>
      <c r="N36" s="4" t="str">
        <f t="shared" si="1"/>
        <v/>
      </c>
      <c r="O36" s="4" t="str">
        <f t="shared" si="13"/>
        <v/>
      </c>
      <c r="P36" s="4" t="str">
        <f t="shared" si="2"/>
        <v/>
      </c>
      <c r="Q36" s="4" t="str">
        <f t="shared" si="25"/>
        <v/>
      </c>
      <c r="R36" s="4" t="str">
        <f t="shared" si="25"/>
        <v/>
      </c>
      <c r="S36" s="4" t="str">
        <f t="shared" si="4"/>
        <v/>
      </c>
      <c r="T36" s="4" t="str">
        <f t="shared" si="14"/>
        <v/>
      </c>
      <c r="U36" s="4" t="str">
        <f t="shared" si="5"/>
        <v/>
      </c>
      <c r="V36" s="4" t="str">
        <f t="shared" si="6"/>
        <v/>
      </c>
      <c r="Y36" t="str">
        <f t="shared" si="15"/>
        <v xml:space="preserve">   </v>
      </c>
      <c r="Z36" t="str">
        <f t="shared" si="16"/>
        <v/>
      </c>
      <c r="AA36" t="str">
        <f t="shared" si="17"/>
        <v/>
      </c>
      <c r="AB36" s="68" t="str">
        <f t="shared" si="18"/>
        <v/>
      </c>
      <c r="AC36" s="68" t="str">
        <f t="shared" si="19"/>
        <v/>
      </c>
      <c r="AD36" t="str">
        <f t="shared" si="7"/>
        <v/>
      </c>
      <c r="AE36" s="4" t="str">
        <f t="shared" si="20"/>
        <v/>
      </c>
      <c r="AF36" s="4" t="str">
        <f t="shared" si="21"/>
        <v/>
      </c>
      <c r="AG36" s="4" t="str">
        <f t="shared" si="8"/>
        <v/>
      </c>
      <c r="AH36" s="4" t="str">
        <f t="shared" si="9"/>
        <v/>
      </c>
      <c r="AI36" s="46" t="str">
        <f t="shared" si="10"/>
        <v/>
      </c>
      <c r="AJ36" s="46" t="str">
        <f t="shared" si="11"/>
        <v/>
      </c>
      <c r="AK36" s="47" t="str">
        <f t="shared" si="12"/>
        <v/>
      </c>
      <c r="AL36" s="47" t="str" cm="1">
        <f t="array" ref="AL36">IFERROR(INDEX(AI36:AK36,MATCH(TRUE,AI36:AK36&lt;&gt;"",0)),"")</f>
        <v/>
      </c>
      <c r="AM36" s="47" t="str" cm="1">
        <f t="array" ref="AM36">IF(SUMPRODUCT(--(AI36:AK36&lt;&gt;""))=1,IF(J36&lt;&gt;"",J36,A36),"")</f>
        <v/>
      </c>
      <c r="AN36"/>
      <c r="AO36" t="str">
        <f t="shared" si="23"/>
        <v/>
      </c>
      <c r="AP36" t="str">
        <f t="shared" si="22"/>
        <v/>
      </c>
      <c r="AQ36" s="4" t="str">
        <f t="shared" si="24"/>
        <v/>
      </c>
    </row>
    <row r="37" spans="1:43" s="4" customFormat="1">
      <c r="A37" s="24" t="str">
        <f t="shared" si="0"/>
        <v/>
      </c>
      <c r="B37" s="25"/>
      <c r="C37" s="26"/>
      <c r="D37" s="27"/>
      <c r="E37" s="28"/>
      <c r="F37" s="29"/>
      <c r="G37" s="37"/>
      <c r="H37" s="30"/>
      <c r="I37" s="38"/>
      <c r="J37" s="38"/>
      <c r="K37" s="31"/>
      <c r="L37" s="32"/>
      <c r="N37" s="4" t="str">
        <f t="shared" si="1"/>
        <v/>
      </c>
      <c r="O37" s="4" t="str">
        <f t="shared" si="13"/>
        <v/>
      </c>
      <c r="P37" s="4" t="str">
        <f t="shared" si="2"/>
        <v/>
      </c>
      <c r="Q37" s="4" t="str">
        <f t="shared" si="25"/>
        <v/>
      </c>
      <c r="R37" s="4" t="str">
        <f t="shared" si="25"/>
        <v/>
      </c>
      <c r="S37" s="4" t="str">
        <f t="shared" si="4"/>
        <v/>
      </c>
      <c r="T37" s="4" t="str">
        <f t="shared" si="14"/>
        <v/>
      </c>
      <c r="U37" s="4" t="str">
        <f t="shared" si="5"/>
        <v/>
      </c>
      <c r="V37" s="4" t="str">
        <f t="shared" si="6"/>
        <v/>
      </c>
      <c r="Y37" t="str">
        <f t="shared" si="15"/>
        <v xml:space="preserve">   </v>
      </c>
      <c r="Z37" t="str">
        <f t="shared" si="16"/>
        <v/>
      </c>
      <c r="AA37" t="str">
        <f t="shared" si="17"/>
        <v/>
      </c>
      <c r="AB37" s="68" t="str">
        <f t="shared" si="18"/>
        <v/>
      </c>
      <c r="AC37" s="68" t="str">
        <f t="shared" si="19"/>
        <v/>
      </c>
      <c r="AD37" t="str">
        <f t="shared" si="7"/>
        <v/>
      </c>
      <c r="AE37" s="4" t="str">
        <f t="shared" si="20"/>
        <v/>
      </c>
      <c r="AF37" s="4" t="str">
        <f t="shared" si="21"/>
        <v/>
      </c>
      <c r="AG37" s="4" t="str">
        <f t="shared" si="8"/>
        <v/>
      </c>
      <c r="AH37" s="4" t="str">
        <f t="shared" si="9"/>
        <v/>
      </c>
      <c r="AI37" s="46" t="str">
        <f t="shared" si="10"/>
        <v/>
      </c>
      <c r="AJ37" s="46" t="str">
        <f t="shared" si="11"/>
        <v/>
      </c>
      <c r="AK37" s="47" t="str">
        <f t="shared" si="12"/>
        <v/>
      </c>
      <c r="AL37" s="47" t="str" cm="1">
        <f t="array" ref="AL37">IFERROR(INDEX(AI37:AK37,MATCH(TRUE,AI37:AK37&lt;&gt;"",0)),"")</f>
        <v/>
      </c>
      <c r="AM37" s="47" t="str" cm="1">
        <f t="array" ref="AM37">IF(SUMPRODUCT(--(AI37:AK37&lt;&gt;""))=1,IF(J37&lt;&gt;"",J37,A37),"")</f>
        <v/>
      </c>
      <c r="AN37"/>
      <c r="AO37" t="str">
        <f t="shared" si="23"/>
        <v/>
      </c>
      <c r="AP37" t="str">
        <f t="shared" si="22"/>
        <v/>
      </c>
      <c r="AQ37" s="4" t="str">
        <f t="shared" si="24"/>
        <v/>
      </c>
    </row>
    <row r="38" spans="1:43" s="4" customFormat="1">
      <c r="A38" s="24" t="str">
        <f t="shared" si="0"/>
        <v/>
      </c>
      <c r="B38" s="25"/>
      <c r="C38" s="26"/>
      <c r="D38" s="27"/>
      <c r="E38" s="28"/>
      <c r="F38" s="29"/>
      <c r="G38" s="37"/>
      <c r="H38" s="30"/>
      <c r="I38" s="38"/>
      <c r="J38" s="38"/>
      <c r="K38" s="31"/>
      <c r="L38" s="32"/>
      <c r="N38" s="4" t="str">
        <f t="shared" si="1"/>
        <v/>
      </c>
      <c r="O38" s="4" t="str">
        <f t="shared" si="13"/>
        <v/>
      </c>
      <c r="P38" s="4" t="str">
        <f t="shared" si="2"/>
        <v/>
      </c>
      <c r="Q38" s="4" t="str">
        <f t="shared" si="25"/>
        <v/>
      </c>
      <c r="R38" s="4" t="str">
        <f t="shared" si="25"/>
        <v/>
      </c>
      <c r="S38" s="4" t="str">
        <f t="shared" si="4"/>
        <v/>
      </c>
      <c r="T38" s="4" t="str">
        <f t="shared" si="14"/>
        <v/>
      </c>
      <c r="U38" s="4" t="str">
        <f t="shared" si="5"/>
        <v/>
      </c>
      <c r="V38" s="4" t="str">
        <f t="shared" si="6"/>
        <v/>
      </c>
      <c r="Y38" t="str">
        <f t="shared" si="15"/>
        <v xml:space="preserve">   </v>
      </c>
      <c r="Z38" t="str">
        <f t="shared" si="16"/>
        <v/>
      </c>
      <c r="AA38" t="str">
        <f t="shared" si="17"/>
        <v/>
      </c>
      <c r="AB38" s="68" t="str">
        <f t="shared" si="18"/>
        <v/>
      </c>
      <c r="AC38" s="68" t="str">
        <f t="shared" si="19"/>
        <v/>
      </c>
      <c r="AD38" t="str">
        <f t="shared" si="7"/>
        <v/>
      </c>
      <c r="AE38" s="4" t="str">
        <f t="shared" si="20"/>
        <v/>
      </c>
      <c r="AF38" s="4" t="str">
        <f t="shared" si="21"/>
        <v/>
      </c>
      <c r="AG38" s="4" t="str">
        <f t="shared" si="8"/>
        <v/>
      </c>
      <c r="AH38" s="4" t="str">
        <f t="shared" si="9"/>
        <v/>
      </c>
      <c r="AI38" s="46" t="str">
        <f t="shared" si="10"/>
        <v/>
      </c>
      <c r="AJ38" s="46" t="str">
        <f t="shared" si="11"/>
        <v/>
      </c>
      <c r="AK38" s="47" t="str">
        <f t="shared" si="12"/>
        <v/>
      </c>
      <c r="AL38" s="47" t="str" cm="1">
        <f t="array" ref="AL38">IFERROR(INDEX(AI38:AK38,MATCH(TRUE,AI38:AK38&lt;&gt;"",0)),"")</f>
        <v/>
      </c>
      <c r="AM38" s="47" t="str" cm="1">
        <f t="array" ref="AM38">IF(SUMPRODUCT(--(AI38:AK38&lt;&gt;""))=1,IF(J38&lt;&gt;"",J38,A38),"")</f>
        <v/>
      </c>
      <c r="AN38"/>
      <c r="AO38" t="str">
        <f t="shared" si="23"/>
        <v/>
      </c>
      <c r="AP38" t="str">
        <f t="shared" si="22"/>
        <v/>
      </c>
      <c r="AQ38" s="4" t="str">
        <f t="shared" si="24"/>
        <v/>
      </c>
    </row>
    <row r="39" spans="1:43" s="4" customFormat="1">
      <c r="A39" s="24" t="str">
        <f t="shared" si="0"/>
        <v/>
      </c>
      <c r="B39" s="25"/>
      <c r="C39" s="26"/>
      <c r="D39" s="27"/>
      <c r="E39" s="28"/>
      <c r="F39" s="29"/>
      <c r="G39" s="37"/>
      <c r="H39" s="30"/>
      <c r="I39" s="38"/>
      <c r="J39" s="38"/>
      <c r="K39" s="31"/>
      <c r="L39" s="32"/>
      <c r="N39" s="4" t="str">
        <f t="shared" si="1"/>
        <v/>
      </c>
      <c r="O39" s="4" t="str">
        <f t="shared" si="13"/>
        <v/>
      </c>
      <c r="P39" s="4" t="str">
        <f t="shared" si="2"/>
        <v/>
      </c>
      <c r="Q39" s="4" t="str">
        <f t="shared" si="25"/>
        <v/>
      </c>
      <c r="R39" s="4" t="str">
        <f t="shared" si="25"/>
        <v/>
      </c>
      <c r="S39" s="4" t="str">
        <f t="shared" si="4"/>
        <v/>
      </c>
      <c r="T39" s="4" t="str">
        <f t="shared" si="14"/>
        <v/>
      </c>
      <c r="U39" s="4" t="str">
        <f t="shared" si="5"/>
        <v/>
      </c>
      <c r="V39" s="4" t="str">
        <f t="shared" si="6"/>
        <v/>
      </c>
      <c r="Y39" t="str">
        <f t="shared" si="15"/>
        <v xml:space="preserve">   </v>
      </c>
      <c r="Z39" t="str">
        <f t="shared" si="16"/>
        <v/>
      </c>
      <c r="AA39" t="str">
        <f t="shared" si="17"/>
        <v/>
      </c>
      <c r="AB39" s="68" t="str">
        <f t="shared" si="18"/>
        <v/>
      </c>
      <c r="AC39" s="68" t="str">
        <f t="shared" si="19"/>
        <v/>
      </c>
      <c r="AD39" t="str">
        <f t="shared" si="7"/>
        <v/>
      </c>
      <c r="AE39" s="4" t="str">
        <f t="shared" si="20"/>
        <v/>
      </c>
      <c r="AF39" s="4" t="str">
        <f t="shared" si="21"/>
        <v/>
      </c>
      <c r="AG39" s="4" t="str">
        <f t="shared" si="8"/>
        <v/>
      </c>
      <c r="AH39" s="4" t="str">
        <f t="shared" si="9"/>
        <v/>
      </c>
      <c r="AI39" s="46" t="str">
        <f t="shared" si="10"/>
        <v/>
      </c>
      <c r="AJ39" s="46" t="str">
        <f t="shared" si="11"/>
        <v/>
      </c>
      <c r="AK39" s="47" t="str">
        <f t="shared" si="12"/>
        <v/>
      </c>
      <c r="AL39" s="47" t="str" cm="1">
        <f t="array" ref="AL39">IFERROR(INDEX(AI39:AK39,MATCH(TRUE,AI39:AK39&lt;&gt;"",0)),"")</f>
        <v/>
      </c>
      <c r="AM39" s="47" t="str" cm="1">
        <f t="array" ref="AM39">IF(SUMPRODUCT(--(AI39:AK39&lt;&gt;""))=1,IF(J39&lt;&gt;"",J39,A39),"")</f>
        <v/>
      </c>
      <c r="AN39"/>
      <c r="AO39" t="str">
        <f t="shared" si="23"/>
        <v/>
      </c>
      <c r="AP39" t="str">
        <f t="shared" si="22"/>
        <v/>
      </c>
      <c r="AQ39" s="4" t="str">
        <f t="shared" si="24"/>
        <v/>
      </c>
    </row>
    <row r="40" spans="1:43" s="4" customFormat="1">
      <c r="A40" s="24" t="str">
        <f t="shared" si="0"/>
        <v/>
      </c>
      <c r="B40" s="25"/>
      <c r="C40" s="26"/>
      <c r="D40" s="27"/>
      <c r="E40" s="28"/>
      <c r="F40" s="29"/>
      <c r="G40" s="37"/>
      <c r="H40" s="30"/>
      <c r="I40" s="38"/>
      <c r="J40" s="38"/>
      <c r="K40" s="31"/>
      <c r="L40" s="32"/>
      <c r="N40" s="4" t="str">
        <f t="shared" si="1"/>
        <v/>
      </c>
      <c r="O40" s="4" t="str">
        <f t="shared" si="13"/>
        <v/>
      </c>
      <c r="P40" s="4" t="str">
        <f t="shared" si="2"/>
        <v/>
      </c>
      <c r="Q40" s="4" t="str">
        <f t="shared" si="25"/>
        <v/>
      </c>
      <c r="R40" s="4" t="str">
        <f t="shared" si="25"/>
        <v/>
      </c>
      <c r="S40" s="4" t="str">
        <f t="shared" si="4"/>
        <v/>
      </c>
      <c r="T40" s="4" t="str">
        <f t="shared" si="14"/>
        <v/>
      </c>
      <c r="U40" s="4" t="str">
        <f t="shared" si="5"/>
        <v/>
      </c>
      <c r="V40" s="4" t="str">
        <f t="shared" si="6"/>
        <v/>
      </c>
      <c r="Y40" t="str">
        <f t="shared" si="15"/>
        <v xml:space="preserve">   </v>
      </c>
      <c r="Z40" t="str">
        <f t="shared" si="16"/>
        <v/>
      </c>
      <c r="AA40" t="str">
        <f t="shared" si="17"/>
        <v/>
      </c>
      <c r="AB40" s="68" t="str">
        <f t="shared" si="18"/>
        <v/>
      </c>
      <c r="AC40" s="68" t="str">
        <f t="shared" si="19"/>
        <v/>
      </c>
      <c r="AD40" t="str">
        <f t="shared" si="7"/>
        <v/>
      </c>
      <c r="AE40" s="4" t="str">
        <f t="shared" si="20"/>
        <v/>
      </c>
      <c r="AF40" s="4" t="str">
        <f t="shared" si="21"/>
        <v/>
      </c>
      <c r="AG40" s="4" t="str">
        <f t="shared" si="8"/>
        <v/>
      </c>
      <c r="AH40" s="4" t="str">
        <f t="shared" si="9"/>
        <v/>
      </c>
      <c r="AI40" s="46" t="str">
        <f t="shared" si="10"/>
        <v/>
      </c>
      <c r="AJ40" s="46" t="str">
        <f t="shared" si="11"/>
        <v/>
      </c>
      <c r="AK40" s="47" t="str">
        <f t="shared" si="12"/>
        <v/>
      </c>
      <c r="AL40" s="47" t="str" cm="1">
        <f t="array" ref="AL40">IFERROR(INDEX(AI40:AK40,MATCH(TRUE,AI40:AK40&lt;&gt;"",0)),"")</f>
        <v/>
      </c>
      <c r="AM40" s="47" t="str" cm="1">
        <f t="array" ref="AM40">IF(SUMPRODUCT(--(AI40:AK40&lt;&gt;""))=1,IF(J40&lt;&gt;"",J40,A40),"")</f>
        <v/>
      </c>
      <c r="AN40"/>
      <c r="AO40" t="str">
        <f t="shared" si="23"/>
        <v/>
      </c>
      <c r="AP40" t="str">
        <f t="shared" si="22"/>
        <v/>
      </c>
      <c r="AQ40" s="4" t="str">
        <f t="shared" si="24"/>
        <v/>
      </c>
    </row>
    <row r="41" spans="1:43" s="4" customFormat="1">
      <c r="A41" s="24" t="str">
        <f t="shared" si="0"/>
        <v/>
      </c>
      <c r="B41" s="25"/>
      <c r="C41" s="26"/>
      <c r="D41" s="27"/>
      <c r="E41" s="28"/>
      <c r="F41" s="29"/>
      <c r="G41" s="37"/>
      <c r="H41" s="30"/>
      <c r="I41" s="38"/>
      <c r="J41" s="38"/>
      <c r="K41" s="31"/>
      <c r="L41" s="32"/>
      <c r="N41" s="4" t="str">
        <f t="shared" si="1"/>
        <v/>
      </c>
      <c r="O41" s="4" t="str">
        <f t="shared" si="13"/>
        <v/>
      </c>
      <c r="P41" s="4" t="str">
        <f t="shared" si="2"/>
        <v/>
      </c>
      <c r="Q41" s="4" t="str">
        <f t="shared" si="25"/>
        <v/>
      </c>
      <c r="R41" s="4" t="str">
        <f t="shared" si="25"/>
        <v/>
      </c>
      <c r="S41" s="4" t="str">
        <f t="shared" si="4"/>
        <v/>
      </c>
      <c r="T41" s="4" t="str">
        <f t="shared" si="14"/>
        <v/>
      </c>
      <c r="U41" s="4" t="str">
        <f t="shared" si="5"/>
        <v/>
      </c>
      <c r="V41" s="4" t="str">
        <f t="shared" si="6"/>
        <v/>
      </c>
      <c r="Y41" t="str">
        <f t="shared" si="15"/>
        <v xml:space="preserve">   </v>
      </c>
      <c r="Z41" t="str">
        <f t="shared" si="16"/>
        <v/>
      </c>
      <c r="AA41" t="str">
        <f t="shared" si="17"/>
        <v/>
      </c>
      <c r="AB41" s="68" t="str">
        <f t="shared" si="18"/>
        <v/>
      </c>
      <c r="AC41" s="68" t="str">
        <f t="shared" si="19"/>
        <v/>
      </c>
      <c r="AD41" t="str">
        <f t="shared" si="7"/>
        <v/>
      </c>
      <c r="AE41" s="4" t="str">
        <f t="shared" si="20"/>
        <v/>
      </c>
      <c r="AF41" s="4" t="str">
        <f t="shared" si="21"/>
        <v/>
      </c>
      <c r="AG41" s="4" t="str">
        <f t="shared" si="8"/>
        <v/>
      </c>
      <c r="AH41" s="4" t="str">
        <f t="shared" si="9"/>
        <v/>
      </c>
      <c r="AI41" s="46" t="str">
        <f t="shared" si="10"/>
        <v/>
      </c>
      <c r="AJ41" s="46" t="str">
        <f t="shared" si="11"/>
        <v/>
      </c>
      <c r="AK41" s="47" t="str">
        <f t="shared" si="12"/>
        <v/>
      </c>
      <c r="AL41" s="47" t="str" cm="1">
        <f t="array" ref="AL41">IFERROR(INDEX(AI41:AK41,MATCH(TRUE,AI41:AK41&lt;&gt;"",0)),"")</f>
        <v/>
      </c>
      <c r="AM41" s="47" t="str" cm="1">
        <f t="array" ref="AM41">IF(SUMPRODUCT(--(AI41:AK41&lt;&gt;""))=1,IF(J41&lt;&gt;"",J41,A41),"")</f>
        <v/>
      </c>
      <c r="AN41"/>
      <c r="AO41" t="str">
        <f t="shared" si="23"/>
        <v/>
      </c>
      <c r="AP41" t="str">
        <f t="shared" si="22"/>
        <v/>
      </c>
      <c r="AQ41" s="4" t="str">
        <f t="shared" si="24"/>
        <v/>
      </c>
    </row>
    <row r="42" spans="1:43" s="4" customFormat="1">
      <c r="A42" s="24" t="str">
        <f t="shared" si="0"/>
        <v/>
      </c>
      <c r="B42" s="25"/>
      <c r="C42" s="26"/>
      <c r="D42" s="27"/>
      <c r="E42" s="28"/>
      <c r="F42" s="29"/>
      <c r="G42" s="37"/>
      <c r="H42" s="30"/>
      <c r="I42" s="38"/>
      <c r="J42" s="38"/>
      <c r="K42" s="31"/>
      <c r="L42" s="32"/>
      <c r="N42" s="4" t="str">
        <f t="shared" si="1"/>
        <v/>
      </c>
      <c r="O42" s="4" t="str">
        <f t="shared" si="13"/>
        <v/>
      </c>
      <c r="P42" s="4" t="str">
        <f t="shared" si="2"/>
        <v/>
      </c>
      <c r="Q42" s="4" t="str">
        <f t="shared" si="25"/>
        <v/>
      </c>
      <c r="R42" s="4" t="str">
        <f t="shared" si="25"/>
        <v/>
      </c>
      <c r="S42" s="4" t="str">
        <f t="shared" si="4"/>
        <v/>
      </c>
      <c r="T42" s="4" t="str">
        <f t="shared" si="14"/>
        <v/>
      </c>
      <c r="U42" s="4" t="str">
        <f t="shared" si="5"/>
        <v/>
      </c>
      <c r="V42" s="4" t="str">
        <f t="shared" si="6"/>
        <v/>
      </c>
      <c r="Y42" t="str">
        <f t="shared" si="15"/>
        <v xml:space="preserve">   </v>
      </c>
      <c r="Z42" t="str">
        <f t="shared" si="16"/>
        <v/>
      </c>
      <c r="AA42" t="str">
        <f t="shared" si="17"/>
        <v/>
      </c>
      <c r="AB42" s="68" t="str">
        <f t="shared" si="18"/>
        <v/>
      </c>
      <c r="AC42" s="68" t="str">
        <f t="shared" si="19"/>
        <v/>
      </c>
      <c r="AD42" t="str">
        <f t="shared" si="7"/>
        <v/>
      </c>
      <c r="AE42" s="4" t="str">
        <f t="shared" si="20"/>
        <v/>
      </c>
      <c r="AF42" s="4" t="str">
        <f t="shared" si="21"/>
        <v/>
      </c>
      <c r="AG42" s="4" t="str">
        <f t="shared" si="8"/>
        <v/>
      </c>
      <c r="AH42" s="4" t="str">
        <f t="shared" si="9"/>
        <v/>
      </c>
      <c r="AI42" s="46" t="str">
        <f t="shared" si="10"/>
        <v/>
      </c>
      <c r="AJ42" s="46" t="str">
        <f t="shared" si="11"/>
        <v/>
      </c>
      <c r="AK42" s="47" t="str">
        <f t="shared" si="12"/>
        <v/>
      </c>
      <c r="AL42" s="47" t="str" cm="1">
        <f t="array" ref="AL42">IFERROR(INDEX(AI42:AK42,MATCH(TRUE,AI42:AK42&lt;&gt;"",0)),"")</f>
        <v/>
      </c>
      <c r="AM42" s="47" t="str" cm="1">
        <f t="array" ref="AM42">IF(SUMPRODUCT(--(AI42:AK42&lt;&gt;""))=1,IF(J42&lt;&gt;"",J42,A42),"")</f>
        <v/>
      </c>
      <c r="AN42"/>
      <c r="AO42" t="str">
        <f t="shared" si="23"/>
        <v/>
      </c>
      <c r="AP42" t="str">
        <f t="shared" si="22"/>
        <v/>
      </c>
      <c r="AQ42" s="4" t="str">
        <f t="shared" si="24"/>
        <v/>
      </c>
    </row>
    <row r="43" spans="1:43" s="4" customFormat="1">
      <c r="A43" s="24" t="str">
        <f t="shared" si="0"/>
        <v/>
      </c>
      <c r="B43" s="25"/>
      <c r="C43" s="26"/>
      <c r="D43" s="27"/>
      <c r="E43" s="28"/>
      <c r="F43" s="29"/>
      <c r="G43" s="37"/>
      <c r="H43" s="30"/>
      <c r="I43" s="38"/>
      <c r="J43" s="38"/>
      <c r="K43" s="31"/>
      <c r="L43" s="32"/>
      <c r="N43" s="4" t="str">
        <f t="shared" si="1"/>
        <v/>
      </c>
      <c r="O43" s="4" t="str">
        <f t="shared" si="13"/>
        <v/>
      </c>
      <c r="P43" s="4" t="str">
        <f t="shared" si="2"/>
        <v/>
      </c>
      <c r="Q43" s="4" t="str">
        <f t="shared" si="25"/>
        <v/>
      </c>
      <c r="R43" s="4" t="str">
        <f t="shared" si="25"/>
        <v/>
      </c>
      <c r="S43" s="4" t="str">
        <f t="shared" si="4"/>
        <v/>
      </c>
      <c r="T43" s="4" t="str">
        <f t="shared" si="14"/>
        <v/>
      </c>
      <c r="U43" s="4" t="str">
        <f t="shared" si="5"/>
        <v/>
      </c>
      <c r="V43" s="4" t="str">
        <f t="shared" si="6"/>
        <v/>
      </c>
      <c r="Y43" t="str">
        <f t="shared" si="15"/>
        <v xml:space="preserve">   </v>
      </c>
      <c r="Z43" t="str">
        <f t="shared" si="16"/>
        <v/>
      </c>
      <c r="AA43" t="str">
        <f t="shared" si="17"/>
        <v/>
      </c>
      <c r="AB43" s="68" t="str">
        <f t="shared" si="18"/>
        <v/>
      </c>
      <c r="AC43" s="68" t="str">
        <f t="shared" si="19"/>
        <v/>
      </c>
      <c r="AD43" t="str">
        <f t="shared" si="7"/>
        <v/>
      </c>
      <c r="AE43" s="4" t="str">
        <f t="shared" si="20"/>
        <v/>
      </c>
      <c r="AF43" s="4" t="str">
        <f t="shared" si="21"/>
        <v/>
      </c>
      <c r="AG43" s="4" t="str">
        <f t="shared" si="8"/>
        <v/>
      </c>
      <c r="AH43" s="4" t="str">
        <f t="shared" si="9"/>
        <v/>
      </c>
      <c r="AI43" s="46" t="str">
        <f t="shared" si="10"/>
        <v/>
      </c>
      <c r="AJ43" s="46" t="str">
        <f t="shared" si="11"/>
        <v/>
      </c>
      <c r="AK43" s="47" t="str">
        <f t="shared" si="12"/>
        <v/>
      </c>
      <c r="AL43" s="47" t="str" cm="1">
        <f t="array" ref="AL43">IFERROR(INDEX(AI43:AK43,MATCH(TRUE,AI43:AK43&lt;&gt;"",0)),"")</f>
        <v/>
      </c>
      <c r="AM43" s="47" t="str" cm="1">
        <f t="array" ref="AM43">IF(SUMPRODUCT(--(AI43:AK43&lt;&gt;""))=1,IF(J43&lt;&gt;"",J43,A43),"")</f>
        <v/>
      </c>
      <c r="AN43"/>
      <c r="AO43" t="str">
        <f t="shared" si="23"/>
        <v/>
      </c>
      <c r="AP43" t="str">
        <f t="shared" si="22"/>
        <v/>
      </c>
      <c r="AQ43" s="4" t="str">
        <f t="shared" si="24"/>
        <v/>
      </c>
    </row>
    <row r="44" spans="1:43" s="4" customFormat="1">
      <c r="A44" s="24" t="str">
        <f t="shared" si="0"/>
        <v/>
      </c>
      <c r="B44" s="25"/>
      <c r="C44" s="26"/>
      <c r="D44" s="27"/>
      <c r="E44" s="28"/>
      <c r="F44" s="29"/>
      <c r="G44" s="37"/>
      <c r="H44" s="30"/>
      <c r="I44" s="38"/>
      <c r="J44" s="38"/>
      <c r="K44" s="31"/>
      <c r="L44" s="32"/>
      <c r="N44" s="4" t="str">
        <f t="shared" si="1"/>
        <v/>
      </c>
      <c r="O44" s="4" t="str">
        <f t="shared" si="13"/>
        <v/>
      </c>
      <c r="P44" s="4" t="str">
        <f t="shared" si="2"/>
        <v/>
      </c>
      <c r="Q44" s="4" t="str">
        <f t="shared" si="25"/>
        <v/>
      </c>
      <c r="R44" s="4" t="str">
        <f t="shared" si="25"/>
        <v/>
      </c>
      <c r="S44" s="4" t="str">
        <f t="shared" si="4"/>
        <v/>
      </c>
      <c r="T44" s="4" t="str">
        <f t="shared" si="14"/>
        <v/>
      </c>
      <c r="U44" s="4" t="str">
        <f t="shared" si="5"/>
        <v/>
      </c>
      <c r="V44" s="4" t="str">
        <f t="shared" si="6"/>
        <v/>
      </c>
      <c r="Y44" t="str">
        <f t="shared" si="15"/>
        <v xml:space="preserve">   </v>
      </c>
      <c r="Z44" t="str">
        <f t="shared" si="16"/>
        <v/>
      </c>
      <c r="AA44" t="str">
        <f t="shared" si="17"/>
        <v/>
      </c>
      <c r="AB44" s="68" t="str">
        <f t="shared" si="18"/>
        <v/>
      </c>
      <c r="AC44" s="68" t="str">
        <f t="shared" si="19"/>
        <v/>
      </c>
      <c r="AD44" t="str">
        <f t="shared" si="7"/>
        <v/>
      </c>
      <c r="AE44" s="4" t="str">
        <f t="shared" si="20"/>
        <v/>
      </c>
      <c r="AF44" s="4" t="str">
        <f t="shared" si="21"/>
        <v/>
      </c>
      <c r="AG44" s="4" t="str">
        <f t="shared" si="8"/>
        <v/>
      </c>
      <c r="AH44" s="4" t="str">
        <f t="shared" si="9"/>
        <v/>
      </c>
      <c r="AI44" s="46" t="str">
        <f t="shared" si="10"/>
        <v/>
      </c>
      <c r="AJ44" s="46" t="str">
        <f t="shared" si="11"/>
        <v/>
      </c>
      <c r="AK44" s="47" t="str">
        <f t="shared" si="12"/>
        <v/>
      </c>
      <c r="AL44" s="47" t="str" cm="1">
        <f t="array" ref="AL44">IFERROR(INDEX(AI44:AK44,MATCH(TRUE,AI44:AK44&lt;&gt;"",0)),"")</f>
        <v/>
      </c>
      <c r="AM44" s="47" t="str" cm="1">
        <f t="array" ref="AM44">IF(SUMPRODUCT(--(AI44:AK44&lt;&gt;""))=1,IF(J44&lt;&gt;"",J44,A44),"")</f>
        <v/>
      </c>
      <c r="AN44"/>
      <c r="AO44" t="str">
        <f t="shared" si="23"/>
        <v/>
      </c>
      <c r="AP44" t="str">
        <f t="shared" si="22"/>
        <v/>
      </c>
      <c r="AQ44" s="4" t="str">
        <f t="shared" si="24"/>
        <v/>
      </c>
    </row>
    <row r="45" spans="1:43" s="4" customFormat="1">
      <c r="A45" s="24" t="str">
        <f t="shared" si="0"/>
        <v/>
      </c>
      <c r="B45" s="25"/>
      <c r="C45" s="26"/>
      <c r="D45" s="27"/>
      <c r="E45" s="28"/>
      <c r="F45" s="29"/>
      <c r="G45" s="37"/>
      <c r="H45" s="30"/>
      <c r="I45" s="38"/>
      <c r="J45" s="38"/>
      <c r="K45" s="31"/>
      <c r="L45" s="32"/>
      <c r="N45" s="4" t="str">
        <f t="shared" si="1"/>
        <v/>
      </c>
      <c r="O45" s="4" t="str">
        <f t="shared" si="13"/>
        <v/>
      </c>
      <c r="P45" s="4" t="str">
        <f t="shared" si="2"/>
        <v/>
      </c>
      <c r="Q45" s="4" t="str">
        <f t="shared" si="25"/>
        <v/>
      </c>
      <c r="R45" s="4" t="str">
        <f t="shared" si="25"/>
        <v/>
      </c>
      <c r="S45" s="4" t="str">
        <f t="shared" si="4"/>
        <v/>
      </c>
      <c r="T45" s="4" t="str">
        <f t="shared" si="14"/>
        <v/>
      </c>
      <c r="U45" s="4" t="str">
        <f t="shared" si="5"/>
        <v/>
      </c>
      <c r="V45" s="4" t="str">
        <f t="shared" si="6"/>
        <v/>
      </c>
      <c r="Y45" t="str">
        <f t="shared" si="15"/>
        <v xml:space="preserve">   </v>
      </c>
      <c r="Z45" t="str">
        <f t="shared" si="16"/>
        <v/>
      </c>
      <c r="AA45" t="str">
        <f t="shared" si="17"/>
        <v/>
      </c>
      <c r="AB45" s="68" t="str">
        <f t="shared" si="18"/>
        <v/>
      </c>
      <c r="AC45" s="68" t="str">
        <f t="shared" si="19"/>
        <v/>
      </c>
      <c r="AD45" t="str">
        <f t="shared" si="7"/>
        <v/>
      </c>
      <c r="AE45" s="4" t="str">
        <f t="shared" si="20"/>
        <v/>
      </c>
      <c r="AF45" s="4" t="str">
        <f t="shared" si="21"/>
        <v/>
      </c>
      <c r="AG45" s="4" t="str">
        <f t="shared" si="8"/>
        <v/>
      </c>
      <c r="AH45" s="4" t="str">
        <f t="shared" si="9"/>
        <v/>
      </c>
      <c r="AI45" s="46" t="str">
        <f t="shared" si="10"/>
        <v/>
      </c>
      <c r="AJ45" s="46" t="str">
        <f t="shared" si="11"/>
        <v/>
      </c>
      <c r="AK45" s="47" t="str">
        <f t="shared" si="12"/>
        <v/>
      </c>
      <c r="AL45" s="47" t="str" cm="1">
        <f t="array" ref="AL45">IFERROR(INDEX(AI45:AK45,MATCH(TRUE,AI45:AK45&lt;&gt;"",0)),"")</f>
        <v/>
      </c>
      <c r="AM45" s="47" t="str" cm="1">
        <f t="array" ref="AM45">IF(SUMPRODUCT(--(AI45:AK45&lt;&gt;""))=1,IF(J45&lt;&gt;"",J45,A45),"")</f>
        <v/>
      </c>
      <c r="AN45"/>
      <c r="AO45" t="str">
        <f t="shared" si="23"/>
        <v/>
      </c>
      <c r="AP45" t="str">
        <f t="shared" si="22"/>
        <v/>
      </c>
      <c r="AQ45" s="4" t="str">
        <f t="shared" si="24"/>
        <v/>
      </c>
    </row>
    <row r="46" spans="1:43" s="4" customFormat="1">
      <c r="A46" s="24" t="str">
        <f t="shared" si="0"/>
        <v/>
      </c>
      <c r="B46" s="25"/>
      <c r="C46" s="26"/>
      <c r="D46" s="27"/>
      <c r="E46" s="28"/>
      <c r="F46" s="29"/>
      <c r="G46" s="37"/>
      <c r="H46" s="30"/>
      <c r="I46" s="38"/>
      <c r="J46" s="38"/>
      <c r="K46" s="31"/>
      <c r="L46" s="32"/>
      <c r="N46" s="4" t="str">
        <f t="shared" si="1"/>
        <v/>
      </c>
      <c r="O46" s="4" t="str">
        <f t="shared" si="13"/>
        <v/>
      </c>
      <c r="P46" s="4" t="str">
        <f t="shared" si="2"/>
        <v/>
      </c>
      <c r="Q46" s="4" t="str">
        <f t="shared" si="25"/>
        <v/>
      </c>
      <c r="R46" s="4" t="str">
        <f t="shared" si="25"/>
        <v/>
      </c>
      <c r="S46" s="4" t="str">
        <f t="shared" si="4"/>
        <v/>
      </c>
      <c r="T46" s="4" t="str">
        <f t="shared" si="14"/>
        <v/>
      </c>
      <c r="U46" s="4" t="str">
        <f t="shared" si="5"/>
        <v/>
      </c>
      <c r="V46" s="4" t="str">
        <f t="shared" si="6"/>
        <v/>
      </c>
      <c r="Y46" t="str">
        <f t="shared" si="15"/>
        <v xml:space="preserve">   </v>
      </c>
      <c r="Z46" t="str">
        <f t="shared" si="16"/>
        <v/>
      </c>
      <c r="AA46" t="str">
        <f t="shared" si="17"/>
        <v/>
      </c>
      <c r="AB46" s="68" t="str">
        <f t="shared" si="18"/>
        <v/>
      </c>
      <c r="AC46" s="68" t="str">
        <f t="shared" si="19"/>
        <v/>
      </c>
      <c r="AD46" t="str">
        <f t="shared" si="7"/>
        <v/>
      </c>
      <c r="AE46" s="4" t="str">
        <f t="shared" si="20"/>
        <v/>
      </c>
      <c r="AF46" s="4" t="str">
        <f t="shared" si="21"/>
        <v/>
      </c>
      <c r="AG46" s="4" t="str">
        <f t="shared" si="8"/>
        <v/>
      </c>
      <c r="AH46" s="4" t="str">
        <f t="shared" si="9"/>
        <v/>
      </c>
      <c r="AI46" s="46" t="str">
        <f t="shared" si="10"/>
        <v/>
      </c>
      <c r="AJ46" s="46" t="str">
        <f t="shared" si="11"/>
        <v/>
      </c>
      <c r="AK46" s="47" t="str">
        <f t="shared" si="12"/>
        <v/>
      </c>
      <c r="AL46" s="47" t="str" cm="1">
        <f t="array" ref="AL46">IFERROR(INDEX(AI46:AK46,MATCH(TRUE,AI46:AK46&lt;&gt;"",0)),"")</f>
        <v/>
      </c>
      <c r="AM46" s="47" t="str" cm="1">
        <f t="array" ref="AM46">IF(SUMPRODUCT(--(AI46:AK46&lt;&gt;""))=1,IF(J46&lt;&gt;"",J46,A46),"")</f>
        <v/>
      </c>
      <c r="AN46"/>
      <c r="AO46" t="str">
        <f t="shared" si="23"/>
        <v/>
      </c>
      <c r="AP46" t="str">
        <f t="shared" si="22"/>
        <v/>
      </c>
      <c r="AQ46" s="4" t="str">
        <f t="shared" si="24"/>
        <v/>
      </c>
    </row>
    <row r="47" spans="1:43" s="4" customFormat="1">
      <c r="A47" s="24" t="str">
        <f t="shared" si="0"/>
        <v/>
      </c>
      <c r="B47" s="25"/>
      <c r="C47" s="26"/>
      <c r="D47" s="27"/>
      <c r="E47" s="28"/>
      <c r="F47" s="29"/>
      <c r="G47" s="37"/>
      <c r="H47" s="30"/>
      <c r="I47" s="38"/>
      <c r="J47" s="38"/>
      <c r="K47" s="31"/>
      <c r="L47" s="32"/>
      <c r="N47" s="4" t="str">
        <f t="shared" si="1"/>
        <v/>
      </c>
      <c r="O47" s="4" t="str">
        <f t="shared" si="13"/>
        <v/>
      </c>
      <c r="P47" s="4" t="str">
        <f t="shared" si="2"/>
        <v/>
      </c>
      <c r="Q47" s="4" t="str">
        <f t="shared" si="25"/>
        <v/>
      </c>
      <c r="R47" s="4" t="str">
        <f t="shared" si="25"/>
        <v/>
      </c>
      <c r="S47" s="4" t="str">
        <f t="shared" si="4"/>
        <v/>
      </c>
      <c r="T47" s="4" t="str">
        <f t="shared" si="14"/>
        <v/>
      </c>
      <c r="U47" s="4" t="str">
        <f t="shared" si="5"/>
        <v/>
      </c>
      <c r="V47" s="4" t="str">
        <f t="shared" si="6"/>
        <v/>
      </c>
      <c r="Y47" t="str">
        <f t="shared" si="15"/>
        <v xml:space="preserve">   </v>
      </c>
      <c r="Z47" t="str">
        <f t="shared" si="16"/>
        <v/>
      </c>
      <c r="AA47" t="str">
        <f t="shared" si="17"/>
        <v/>
      </c>
      <c r="AB47" s="68" t="str">
        <f t="shared" si="18"/>
        <v/>
      </c>
      <c r="AC47" s="68" t="str">
        <f t="shared" si="19"/>
        <v/>
      </c>
      <c r="AD47" t="str">
        <f t="shared" si="7"/>
        <v/>
      </c>
      <c r="AE47" s="4" t="str">
        <f t="shared" si="20"/>
        <v/>
      </c>
      <c r="AF47" s="4" t="str">
        <f t="shared" si="21"/>
        <v/>
      </c>
      <c r="AG47" s="4" t="str">
        <f t="shared" si="8"/>
        <v/>
      </c>
      <c r="AH47" s="4" t="str">
        <f t="shared" si="9"/>
        <v/>
      </c>
      <c r="AI47" s="46" t="str">
        <f t="shared" si="10"/>
        <v/>
      </c>
      <c r="AJ47" s="46" t="str">
        <f t="shared" si="11"/>
        <v/>
      </c>
      <c r="AK47" s="47" t="str">
        <f t="shared" si="12"/>
        <v/>
      </c>
      <c r="AL47" s="47" t="str" cm="1">
        <f t="array" ref="AL47">IFERROR(INDEX(AI47:AK47,MATCH(TRUE,AI47:AK47&lt;&gt;"",0)),"")</f>
        <v/>
      </c>
      <c r="AM47" s="47" t="str" cm="1">
        <f t="array" ref="AM47">IF(SUMPRODUCT(--(AI47:AK47&lt;&gt;""))=1,IF(J47&lt;&gt;"",J47,A47),"")</f>
        <v/>
      </c>
      <c r="AN47"/>
      <c r="AO47" t="str">
        <f t="shared" si="23"/>
        <v/>
      </c>
      <c r="AP47" t="str">
        <f t="shared" si="22"/>
        <v/>
      </c>
      <c r="AQ47" s="4" t="str">
        <f t="shared" si="24"/>
        <v/>
      </c>
    </row>
    <row r="48" spans="1:43" s="4" customFormat="1">
      <c r="A48" s="24" t="str">
        <f t="shared" si="0"/>
        <v/>
      </c>
      <c r="B48" s="25"/>
      <c r="C48" s="26"/>
      <c r="D48" s="27"/>
      <c r="E48" s="28"/>
      <c r="F48" s="29"/>
      <c r="G48" s="37"/>
      <c r="H48" s="30"/>
      <c r="I48" s="38"/>
      <c r="J48" s="38"/>
      <c r="K48" s="31"/>
      <c r="L48" s="32"/>
      <c r="N48" s="4" t="str">
        <f t="shared" si="1"/>
        <v/>
      </c>
      <c r="O48" s="4" t="str">
        <f t="shared" si="13"/>
        <v/>
      </c>
      <c r="P48" s="4" t="str">
        <f t="shared" si="2"/>
        <v/>
      </c>
      <c r="Q48" s="4" t="str">
        <f t="shared" si="25"/>
        <v/>
      </c>
      <c r="R48" s="4" t="str">
        <f t="shared" si="25"/>
        <v/>
      </c>
      <c r="S48" s="4" t="str">
        <f t="shared" si="4"/>
        <v/>
      </c>
      <c r="T48" s="4" t="str">
        <f t="shared" si="14"/>
        <v/>
      </c>
      <c r="U48" s="4" t="str">
        <f t="shared" si="5"/>
        <v/>
      </c>
      <c r="V48" s="4" t="str">
        <f t="shared" si="6"/>
        <v/>
      </c>
      <c r="Y48" t="str">
        <f t="shared" si="15"/>
        <v xml:space="preserve">   </v>
      </c>
      <c r="Z48" t="str">
        <f t="shared" si="16"/>
        <v/>
      </c>
      <c r="AA48" t="str">
        <f t="shared" si="17"/>
        <v/>
      </c>
      <c r="AB48" s="68" t="str">
        <f t="shared" si="18"/>
        <v/>
      </c>
      <c r="AC48" s="68" t="str">
        <f t="shared" si="19"/>
        <v/>
      </c>
      <c r="AD48" t="str">
        <f t="shared" si="7"/>
        <v/>
      </c>
      <c r="AE48" s="4" t="str">
        <f t="shared" si="20"/>
        <v/>
      </c>
      <c r="AF48" s="4" t="str">
        <f t="shared" si="21"/>
        <v/>
      </c>
      <c r="AG48" s="4" t="str">
        <f t="shared" si="8"/>
        <v/>
      </c>
      <c r="AH48" s="4" t="str">
        <f t="shared" si="9"/>
        <v/>
      </c>
      <c r="AI48" s="46" t="str">
        <f t="shared" si="10"/>
        <v/>
      </c>
      <c r="AJ48" s="46" t="str">
        <f t="shared" si="11"/>
        <v/>
      </c>
      <c r="AK48" s="47" t="str">
        <f t="shared" si="12"/>
        <v/>
      </c>
      <c r="AL48" s="47" t="str" cm="1">
        <f t="array" ref="AL48">IFERROR(INDEX(AI48:AK48,MATCH(TRUE,AI48:AK48&lt;&gt;"",0)),"")</f>
        <v/>
      </c>
      <c r="AM48" s="47" t="str" cm="1">
        <f t="array" ref="AM48">IF(SUMPRODUCT(--(AI48:AK48&lt;&gt;""))=1,IF(J48&lt;&gt;"",J48,A48),"")</f>
        <v/>
      </c>
      <c r="AN48"/>
      <c r="AO48" t="str">
        <f t="shared" si="23"/>
        <v/>
      </c>
      <c r="AP48" t="str">
        <f t="shared" si="22"/>
        <v/>
      </c>
      <c r="AQ48" s="4" t="str">
        <f t="shared" si="24"/>
        <v/>
      </c>
    </row>
    <row r="49" spans="1:43" s="4" customFormat="1">
      <c r="A49" s="24" t="str">
        <f t="shared" si="0"/>
        <v/>
      </c>
      <c r="B49" s="25"/>
      <c r="C49" s="26"/>
      <c r="D49" s="27"/>
      <c r="E49" s="28"/>
      <c r="F49" s="29"/>
      <c r="G49" s="37"/>
      <c r="H49" s="30"/>
      <c r="I49" s="38"/>
      <c r="J49" s="38"/>
      <c r="K49" s="31"/>
      <c r="L49" s="32"/>
      <c r="N49" s="4" t="str">
        <f t="shared" si="1"/>
        <v/>
      </c>
      <c r="O49" s="4" t="str">
        <f t="shared" si="13"/>
        <v/>
      </c>
      <c r="P49" s="4" t="str">
        <f t="shared" si="2"/>
        <v/>
      </c>
      <c r="Q49" s="4" t="str">
        <f t="shared" si="25"/>
        <v/>
      </c>
      <c r="R49" s="4" t="str">
        <f t="shared" si="25"/>
        <v/>
      </c>
      <c r="S49" s="4" t="str">
        <f t="shared" si="4"/>
        <v/>
      </c>
      <c r="T49" s="4" t="str">
        <f t="shared" si="14"/>
        <v/>
      </c>
      <c r="U49" s="4" t="str">
        <f t="shared" si="5"/>
        <v/>
      </c>
      <c r="V49" s="4" t="str">
        <f t="shared" si="6"/>
        <v/>
      </c>
      <c r="Y49" t="str">
        <f t="shared" si="15"/>
        <v xml:space="preserve">   </v>
      </c>
      <c r="Z49" t="str">
        <f t="shared" si="16"/>
        <v/>
      </c>
      <c r="AA49" t="str">
        <f t="shared" si="17"/>
        <v/>
      </c>
      <c r="AB49" s="68" t="str">
        <f t="shared" si="18"/>
        <v/>
      </c>
      <c r="AC49" s="68" t="str">
        <f t="shared" si="19"/>
        <v/>
      </c>
      <c r="AD49" t="str">
        <f t="shared" si="7"/>
        <v/>
      </c>
      <c r="AE49" s="4" t="str">
        <f t="shared" si="20"/>
        <v/>
      </c>
      <c r="AF49" s="4" t="str">
        <f t="shared" si="21"/>
        <v/>
      </c>
      <c r="AG49" s="4" t="str">
        <f t="shared" si="8"/>
        <v/>
      </c>
      <c r="AH49" s="4" t="str">
        <f t="shared" si="9"/>
        <v/>
      </c>
      <c r="AI49" s="46" t="str">
        <f t="shared" si="10"/>
        <v/>
      </c>
      <c r="AJ49" s="46" t="str">
        <f t="shared" si="11"/>
        <v/>
      </c>
      <c r="AK49" s="47" t="str">
        <f t="shared" si="12"/>
        <v/>
      </c>
      <c r="AL49" s="47" t="str" cm="1">
        <f t="array" ref="AL49">IFERROR(INDEX(AI49:AK49,MATCH(TRUE,AI49:AK49&lt;&gt;"",0)),"")</f>
        <v/>
      </c>
      <c r="AM49" s="47" t="str" cm="1">
        <f t="array" ref="AM49">IF(SUMPRODUCT(--(AI49:AK49&lt;&gt;""))=1,IF(J49&lt;&gt;"",J49,A49),"")</f>
        <v/>
      </c>
      <c r="AN49"/>
      <c r="AO49" t="str">
        <f t="shared" si="23"/>
        <v/>
      </c>
      <c r="AP49" t="str">
        <f t="shared" si="22"/>
        <v/>
      </c>
      <c r="AQ49" s="4" t="str">
        <f t="shared" si="24"/>
        <v/>
      </c>
    </row>
    <row r="50" spans="1:43" s="4" customFormat="1">
      <c r="A50" s="24" t="str">
        <f t="shared" si="0"/>
        <v/>
      </c>
      <c r="B50" s="25"/>
      <c r="C50" s="26"/>
      <c r="D50" s="27"/>
      <c r="E50" s="28"/>
      <c r="F50" s="29"/>
      <c r="G50" s="37"/>
      <c r="H50" s="30"/>
      <c r="I50" s="38"/>
      <c r="J50" s="38"/>
      <c r="K50" s="31"/>
      <c r="L50" s="32"/>
      <c r="N50" s="4" t="str">
        <f t="shared" si="1"/>
        <v/>
      </c>
      <c r="O50" s="4" t="str">
        <f t="shared" si="13"/>
        <v/>
      </c>
      <c r="P50" s="4" t="str">
        <f t="shared" si="2"/>
        <v/>
      </c>
      <c r="Q50" s="4" t="str">
        <f t="shared" si="25"/>
        <v/>
      </c>
      <c r="R50" s="4" t="str">
        <f t="shared" si="25"/>
        <v/>
      </c>
      <c r="S50" s="4" t="str">
        <f t="shared" si="4"/>
        <v/>
      </c>
      <c r="T50" s="4" t="str">
        <f t="shared" si="14"/>
        <v/>
      </c>
      <c r="U50" s="4" t="str">
        <f t="shared" si="5"/>
        <v/>
      </c>
      <c r="V50" s="4" t="str">
        <f t="shared" si="6"/>
        <v/>
      </c>
      <c r="Y50" t="str">
        <f t="shared" si="15"/>
        <v xml:space="preserve">   </v>
      </c>
      <c r="Z50" t="str">
        <f t="shared" si="16"/>
        <v/>
      </c>
      <c r="AA50" t="str">
        <f t="shared" si="17"/>
        <v/>
      </c>
      <c r="AB50" s="68" t="str">
        <f t="shared" si="18"/>
        <v/>
      </c>
      <c r="AC50" s="68" t="str">
        <f t="shared" si="19"/>
        <v/>
      </c>
      <c r="AD50" t="str">
        <f t="shared" si="7"/>
        <v/>
      </c>
      <c r="AE50" s="4" t="str">
        <f t="shared" si="20"/>
        <v/>
      </c>
      <c r="AF50" s="4" t="str">
        <f t="shared" si="21"/>
        <v/>
      </c>
      <c r="AG50" s="4" t="str">
        <f t="shared" si="8"/>
        <v/>
      </c>
      <c r="AH50" s="4" t="str">
        <f t="shared" si="9"/>
        <v/>
      </c>
      <c r="AI50" s="46" t="str">
        <f t="shared" si="10"/>
        <v/>
      </c>
      <c r="AJ50" s="46" t="str">
        <f t="shared" si="11"/>
        <v/>
      </c>
      <c r="AK50" s="47" t="str">
        <f t="shared" si="12"/>
        <v/>
      </c>
      <c r="AL50" s="47" t="str" cm="1">
        <f t="array" ref="AL50">IFERROR(INDEX(AI50:AK50,MATCH(TRUE,AI50:AK50&lt;&gt;"",0)),"")</f>
        <v/>
      </c>
      <c r="AM50" s="47" t="str" cm="1">
        <f t="array" ref="AM50">IF(SUMPRODUCT(--(AI50:AK50&lt;&gt;""))=1,IF(J50&lt;&gt;"",J50,A50),"")</f>
        <v/>
      </c>
      <c r="AN50"/>
      <c r="AO50" t="str">
        <f t="shared" si="23"/>
        <v/>
      </c>
      <c r="AP50" t="str">
        <f t="shared" si="22"/>
        <v/>
      </c>
      <c r="AQ50" s="4" t="str">
        <f t="shared" si="24"/>
        <v/>
      </c>
    </row>
    <row r="51" spans="1:43" s="4" customFormat="1">
      <c r="A51" s="24" t="str">
        <f t="shared" si="0"/>
        <v/>
      </c>
      <c r="B51" s="25"/>
      <c r="C51" s="26"/>
      <c r="D51" s="27"/>
      <c r="E51" s="28"/>
      <c r="F51" s="29"/>
      <c r="G51" s="37"/>
      <c r="H51" s="30"/>
      <c r="I51" s="38"/>
      <c r="J51" s="38"/>
      <c r="K51" s="31"/>
      <c r="L51" s="32"/>
      <c r="N51" s="4" t="str">
        <f t="shared" si="1"/>
        <v/>
      </c>
      <c r="O51" s="4" t="str">
        <f t="shared" si="13"/>
        <v/>
      </c>
      <c r="P51" s="4" t="str">
        <f t="shared" si="2"/>
        <v/>
      </c>
      <c r="Q51" s="4" t="str">
        <f t="shared" si="25"/>
        <v/>
      </c>
      <c r="R51" s="4" t="str">
        <f t="shared" si="25"/>
        <v/>
      </c>
      <c r="S51" s="4" t="str">
        <f t="shared" si="4"/>
        <v/>
      </c>
      <c r="T51" s="4" t="str">
        <f t="shared" si="14"/>
        <v/>
      </c>
      <c r="U51" s="4" t="str">
        <f t="shared" si="5"/>
        <v/>
      </c>
      <c r="V51" s="4" t="str">
        <f t="shared" si="6"/>
        <v/>
      </c>
      <c r="Y51" t="str">
        <f t="shared" si="15"/>
        <v xml:space="preserve">   </v>
      </c>
      <c r="Z51" t="str">
        <f t="shared" si="16"/>
        <v/>
      </c>
      <c r="AA51" t="str">
        <f t="shared" si="17"/>
        <v/>
      </c>
      <c r="AB51" s="68" t="str">
        <f t="shared" si="18"/>
        <v/>
      </c>
      <c r="AC51" s="68" t="str">
        <f t="shared" si="19"/>
        <v/>
      </c>
      <c r="AD51" t="str">
        <f t="shared" si="7"/>
        <v/>
      </c>
      <c r="AE51" s="4" t="str">
        <f t="shared" si="20"/>
        <v/>
      </c>
      <c r="AF51" s="4" t="str">
        <f t="shared" si="21"/>
        <v/>
      </c>
      <c r="AG51" s="4" t="str">
        <f t="shared" si="8"/>
        <v/>
      </c>
      <c r="AH51" s="4" t="str">
        <f t="shared" si="9"/>
        <v/>
      </c>
      <c r="AI51" s="46" t="str">
        <f t="shared" si="10"/>
        <v/>
      </c>
      <c r="AJ51" s="46" t="str">
        <f t="shared" si="11"/>
        <v/>
      </c>
      <c r="AK51" s="47" t="str">
        <f t="shared" si="12"/>
        <v/>
      </c>
      <c r="AL51" s="47" t="str" cm="1">
        <f t="array" ref="AL51">IFERROR(INDEX(AI51:AK51,MATCH(TRUE,AI51:AK51&lt;&gt;"",0)),"")</f>
        <v/>
      </c>
      <c r="AM51" s="47" t="str" cm="1">
        <f t="array" ref="AM51">IF(SUMPRODUCT(--(AI51:AK51&lt;&gt;""))=1,IF(J51&lt;&gt;"",J51,A51),"")</f>
        <v/>
      </c>
      <c r="AN51"/>
      <c r="AO51" t="str">
        <f t="shared" si="23"/>
        <v/>
      </c>
      <c r="AP51" t="str">
        <f t="shared" si="22"/>
        <v/>
      </c>
      <c r="AQ51" s="4" t="str">
        <f t="shared" si="24"/>
        <v/>
      </c>
    </row>
    <row r="52" spans="1:43" s="4" customFormat="1">
      <c r="A52" s="24" t="str">
        <f t="shared" si="0"/>
        <v/>
      </c>
      <c r="B52" s="25"/>
      <c r="C52" s="26"/>
      <c r="D52" s="27"/>
      <c r="E52" s="28"/>
      <c r="F52" s="29"/>
      <c r="G52" s="37"/>
      <c r="H52" s="30"/>
      <c r="I52" s="38"/>
      <c r="J52" s="38"/>
      <c r="K52" s="31"/>
      <c r="L52" s="32"/>
      <c r="N52" s="4" t="str">
        <f t="shared" si="1"/>
        <v/>
      </c>
      <c r="O52" s="4" t="str">
        <f t="shared" si="13"/>
        <v/>
      </c>
      <c r="P52" s="4" t="str">
        <f t="shared" si="2"/>
        <v/>
      </c>
      <c r="Q52" s="4" t="str">
        <f t="shared" ref="Q52:R59" si="26">IF(N52&lt;&gt;"",N52,"")</f>
        <v/>
      </c>
      <c r="R52" s="4" t="str">
        <f t="shared" si="26"/>
        <v/>
      </c>
      <c r="S52" s="4" t="str">
        <f t="shared" si="4"/>
        <v/>
      </c>
      <c r="T52" s="4" t="str">
        <f t="shared" si="14"/>
        <v/>
      </c>
      <c r="U52" s="4" t="str">
        <f t="shared" si="5"/>
        <v/>
      </c>
      <c r="V52" s="4" t="str">
        <f t="shared" si="6"/>
        <v/>
      </c>
      <c r="Y52" t="str">
        <f t="shared" si="15"/>
        <v xml:space="preserve">   </v>
      </c>
      <c r="Z52" t="str">
        <f t="shared" si="16"/>
        <v/>
      </c>
      <c r="AA52" t="str">
        <f t="shared" si="17"/>
        <v/>
      </c>
      <c r="AB52" s="68" t="str">
        <f t="shared" si="18"/>
        <v/>
      </c>
      <c r="AC52" s="68" t="str">
        <f t="shared" si="19"/>
        <v/>
      </c>
      <c r="AD52" t="str">
        <f t="shared" si="7"/>
        <v/>
      </c>
      <c r="AE52" s="4" t="str">
        <f t="shared" si="20"/>
        <v/>
      </c>
      <c r="AF52" s="4" t="str">
        <f t="shared" si="21"/>
        <v/>
      </c>
      <c r="AG52" s="4" t="str">
        <f t="shared" si="8"/>
        <v/>
      </c>
      <c r="AH52" s="4" t="str">
        <f t="shared" si="9"/>
        <v/>
      </c>
      <c r="AI52" s="46" t="str">
        <f t="shared" si="10"/>
        <v/>
      </c>
      <c r="AJ52" s="46" t="str">
        <f t="shared" si="11"/>
        <v/>
      </c>
      <c r="AK52" s="47" t="str">
        <f t="shared" si="12"/>
        <v/>
      </c>
      <c r="AL52" s="47" t="str" cm="1">
        <f t="array" ref="AL52">IFERROR(INDEX(AI52:AK52,MATCH(TRUE,AI52:AK52&lt;&gt;"",0)),"")</f>
        <v/>
      </c>
      <c r="AM52" s="47" t="str" cm="1">
        <f t="array" ref="AM52">IF(SUMPRODUCT(--(AI52:AK52&lt;&gt;""))=1,IF(J52&lt;&gt;"",J52,A52),"")</f>
        <v/>
      </c>
      <c r="AN52"/>
      <c r="AO52" t="str">
        <f t="shared" si="23"/>
        <v/>
      </c>
      <c r="AP52" t="str">
        <f t="shared" si="22"/>
        <v/>
      </c>
      <c r="AQ52" s="4" t="str">
        <f t="shared" si="24"/>
        <v/>
      </c>
    </row>
    <row r="53" spans="1:43" s="4" customFormat="1">
      <c r="A53" s="24" t="str">
        <f t="shared" si="0"/>
        <v/>
      </c>
      <c r="B53" s="25"/>
      <c r="C53" s="26"/>
      <c r="D53" s="27"/>
      <c r="E53" s="28"/>
      <c r="F53" s="29"/>
      <c r="G53" s="37"/>
      <c r="H53" s="30"/>
      <c r="I53" s="38"/>
      <c r="J53" s="38"/>
      <c r="K53" s="31"/>
      <c r="L53" s="32"/>
      <c r="N53" s="4" t="str">
        <f t="shared" si="1"/>
        <v/>
      </c>
      <c r="O53" s="4" t="str">
        <f t="shared" si="13"/>
        <v/>
      </c>
      <c r="P53" s="4" t="str">
        <f t="shared" si="2"/>
        <v/>
      </c>
      <c r="Q53" s="4" t="str">
        <f t="shared" si="26"/>
        <v/>
      </c>
      <c r="R53" s="4" t="str">
        <f t="shared" si="26"/>
        <v/>
      </c>
      <c r="S53" s="4" t="str">
        <f t="shared" si="4"/>
        <v/>
      </c>
      <c r="T53" s="4" t="str">
        <f t="shared" si="14"/>
        <v/>
      </c>
      <c r="U53" s="4" t="str">
        <f t="shared" si="5"/>
        <v/>
      </c>
      <c r="V53" s="4" t="str">
        <f t="shared" si="6"/>
        <v/>
      </c>
      <c r="Y53" t="str">
        <f t="shared" si="15"/>
        <v xml:space="preserve">   </v>
      </c>
      <c r="Z53" t="str">
        <f t="shared" si="16"/>
        <v/>
      </c>
      <c r="AA53" t="str">
        <f t="shared" si="17"/>
        <v/>
      </c>
      <c r="AB53" s="68" t="str">
        <f t="shared" si="18"/>
        <v/>
      </c>
      <c r="AC53" s="68" t="str">
        <f t="shared" si="19"/>
        <v/>
      </c>
      <c r="AD53" t="str">
        <f t="shared" si="7"/>
        <v/>
      </c>
      <c r="AE53" s="4" t="str">
        <f t="shared" si="20"/>
        <v/>
      </c>
      <c r="AF53" s="4" t="str">
        <f t="shared" si="21"/>
        <v/>
      </c>
      <c r="AG53" s="4" t="str">
        <f t="shared" si="8"/>
        <v/>
      </c>
      <c r="AH53" s="4" t="str">
        <f t="shared" si="9"/>
        <v/>
      </c>
      <c r="AI53" s="46" t="str">
        <f t="shared" si="10"/>
        <v/>
      </c>
      <c r="AJ53" s="46" t="str">
        <f t="shared" si="11"/>
        <v/>
      </c>
      <c r="AK53" s="47" t="str">
        <f t="shared" si="12"/>
        <v/>
      </c>
      <c r="AL53" s="47" t="str" cm="1">
        <f t="array" ref="AL53">IFERROR(INDEX(AI53:AK53,MATCH(TRUE,AI53:AK53&lt;&gt;"",0)),"")</f>
        <v/>
      </c>
      <c r="AM53" s="47" t="str" cm="1">
        <f t="array" ref="AM53">IF(SUMPRODUCT(--(AI53:AK53&lt;&gt;""))=1,IF(J53&lt;&gt;"",J53,A53),"")</f>
        <v/>
      </c>
      <c r="AN53"/>
      <c r="AO53" t="str">
        <f t="shared" si="23"/>
        <v/>
      </c>
      <c r="AP53" t="str">
        <f t="shared" si="22"/>
        <v/>
      </c>
      <c r="AQ53" s="4" t="str">
        <f t="shared" si="24"/>
        <v/>
      </c>
    </row>
    <row r="54" spans="1:43" s="4" customFormat="1">
      <c r="A54" s="24" t="str">
        <f t="shared" si="0"/>
        <v/>
      </c>
      <c r="B54" s="25"/>
      <c r="C54" s="26"/>
      <c r="D54" s="27"/>
      <c r="E54" s="28"/>
      <c r="F54" s="29"/>
      <c r="G54" s="37"/>
      <c r="H54" s="30"/>
      <c r="I54" s="38"/>
      <c r="J54" s="38"/>
      <c r="K54" s="31"/>
      <c r="L54" s="32"/>
      <c r="N54" s="4" t="str">
        <f t="shared" si="1"/>
        <v/>
      </c>
      <c r="O54" s="4" t="str">
        <f t="shared" si="13"/>
        <v/>
      </c>
      <c r="P54" s="4" t="str">
        <f t="shared" si="2"/>
        <v/>
      </c>
      <c r="Q54" s="4" t="str">
        <f t="shared" si="26"/>
        <v/>
      </c>
      <c r="R54" s="4" t="str">
        <f t="shared" si="26"/>
        <v/>
      </c>
      <c r="S54" s="4" t="str">
        <f t="shared" si="4"/>
        <v/>
      </c>
      <c r="T54" s="4" t="str">
        <f t="shared" si="14"/>
        <v/>
      </c>
      <c r="U54" s="4" t="str">
        <f t="shared" si="5"/>
        <v/>
      </c>
      <c r="V54" s="4" t="str">
        <f t="shared" si="6"/>
        <v/>
      </c>
      <c r="Y54" t="str">
        <f t="shared" si="15"/>
        <v xml:space="preserve">   </v>
      </c>
      <c r="Z54" t="str">
        <f t="shared" si="16"/>
        <v/>
      </c>
      <c r="AA54" t="str">
        <f t="shared" si="17"/>
        <v/>
      </c>
      <c r="AB54" s="68" t="str">
        <f t="shared" si="18"/>
        <v/>
      </c>
      <c r="AC54" s="68" t="str">
        <f t="shared" si="19"/>
        <v/>
      </c>
      <c r="AD54" t="str">
        <f t="shared" si="7"/>
        <v/>
      </c>
      <c r="AE54" s="4" t="str">
        <f t="shared" si="20"/>
        <v/>
      </c>
      <c r="AF54" s="4" t="str">
        <f t="shared" si="21"/>
        <v/>
      </c>
      <c r="AG54" s="4" t="str">
        <f t="shared" si="8"/>
        <v/>
      </c>
      <c r="AH54" s="4" t="str">
        <f t="shared" si="9"/>
        <v/>
      </c>
      <c r="AI54" s="46" t="str">
        <f t="shared" si="10"/>
        <v/>
      </c>
      <c r="AJ54" s="46" t="str">
        <f t="shared" si="11"/>
        <v/>
      </c>
      <c r="AK54" s="47" t="str">
        <f t="shared" si="12"/>
        <v/>
      </c>
      <c r="AL54" s="47" t="str" cm="1">
        <f t="array" ref="AL54">IFERROR(INDEX(AI54:AK54,MATCH(TRUE,AI54:AK54&lt;&gt;"",0)),"")</f>
        <v/>
      </c>
      <c r="AM54" s="47" t="str" cm="1">
        <f t="array" ref="AM54">IF(SUMPRODUCT(--(AI54:AK54&lt;&gt;""))=1,IF(J54&lt;&gt;"",J54,A54),"")</f>
        <v/>
      </c>
      <c r="AN54"/>
      <c r="AO54" t="str">
        <f t="shared" si="23"/>
        <v/>
      </c>
      <c r="AP54" t="str">
        <f t="shared" si="22"/>
        <v/>
      </c>
      <c r="AQ54" s="4" t="str">
        <f t="shared" si="24"/>
        <v/>
      </c>
    </row>
    <row r="55" spans="1:43" s="4" customFormat="1">
      <c r="A55" s="24" t="str">
        <f t="shared" si="0"/>
        <v/>
      </c>
      <c r="B55" s="25"/>
      <c r="C55" s="26"/>
      <c r="D55" s="27"/>
      <c r="E55" s="28"/>
      <c r="F55" s="29"/>
      <c r="G55" s="37"/>
      <c r="H55" s="30"/>
      <c r="I55" s="38"/>
      <c r="J55" s="38"/>
      <c r="K55" s="31"/>
      <c r="L55" s="32"/>
      <c r="N55" s="4" t="str">
        <f t="shared" si="1"/>
        <v/>
      </c>
      <c r="O55" s="4" t="str">
        <f t="shared" si="13"/>
        <v/>
      </c>
      <c r="P55" s="4" t="str">
        <f t="shared" si="2"/>
        <v/>
      </c>
      <c r="Q55" s="4" t="str">
        <f t="shared" si="26"/>
        <v/>
      </c>
      <c r="R55" s="4" t="str">
        <f t="shared" si="26"/>
        <v/>
      </c>
      <c r="S55" s="4" t="str">
        <f t="shared" si="4"/>
        <v/>
      </c>
      <c r="T55" s="4" t="str">
        <f t="shared" si="14"/>
        <v/>
      </c>
      <c r="U55" s="4" t="str">
        <f t="shared" si="5"/>
        <v/>
      </c>
      <c r="V55" s="4" t="str">
        <f t="shared" si="6"/>
        <v/>
      </c>
      <c r="Y55" t="str">
        <f t="shared" si="15"/>
        <v xml:space="preserve">   </v>
      </c>
      <c r="Z55" t="str">
        <f t="shared" si="16"/>
        <v/>
      </c>
      <c r="AA55" t="str">
        <f t="shared" si="17"/>
        <v/>
      </c>
      <c r="AB55" s="68" t="str">
        <f t="shared" si="18"/>
        <v/>
      </c>
      <c r="AC55" s="68" t="str">
        <f t="shared" si="19"/>
        <v/>
      </c>
      <c r="AD55" t="str">
        <f t="shared" si="7"/>
        <v/>
      </c>
      <c r="AE55" s="4" t="str">
        <f t="shared" si="20"/>
        <v/>
      </c>
      <c r="AF55" s="4" t="str">
        <f t="shared" si="21"/>
        <v/>
      </c>
      <c r="AG55" s="4" t="str">
        <f t="shared" si="8"/>
        <v/>
      </c>
      <c r="AH55" s="4" t="str">
        <f t="shared" si="9"/>
        <v/>
      </c>
      <c r="AI55" s="46" t="str">
        <f t="shared" si="10"/>
        <v/>
      </c>
      <c r="AJ55" s="46" t="str">
        <f t="shared" si="11"/>
        <v/>
      </c>
      <c r="AK55" s="47" t="str">
        <f t="shared" si="12"/>
        <v/>
      </c>
      <c r="AL55" s="47" t="str" cm="1">
        <f t="array" ref="AL55">IFERROR(INDEX(AI55:AK55,MATCH(TRUE,AI55:AK55&lt;&gt;"",0)),"")</f>
        <v/>
      </c>
      <c r="AM55" s="47" t="str" cm="1">
        <f t="array" ref="AM55">IF(SUMPRODUCT(--(AI55:AK55&lt;&gt;""))=1,IF(J55&lt;&gt;"",J55,A55),"")</f>
        <v/>
      </c>
      <c r="AN55"/>
      <c r="AO55" t="str">
        <f t="shared" si="23"/>
        <v/>
      </c>
      <c r="AP55" t="str">
        <f t="shared" si="22"/>
        <v/>
      </c>
      <c r="AQ55" s="4" t="str">
        <f t="shared" si="24"/>
        <v/>
      </c>
    </row>
    <row r="56" spans="1:43" s="4" customFormat="1">
      <c r="A56" s="24" t="str">
        <f t="shared" si="0"/>
        <v/>
      </c>
      <c r="B56" s="25"/>
      <c r="C56" s="26"/>
      <c r="D56" s="27"/>
      <c r="E56" s="28"/>
      <c r="F56" s="29"/>
      <c r="G56" s="37"/>
      <c r="H56" s="30"/>
      <c r="I56" s="38"/>
      <c r="J56" s="38"/>
      <c r="K56" s="31"/>
      <c r="L56" s="32"/>
      <c r="N56" s="4" t="str">
        <f t="shared" si="1"/>
        <v/>
      </c>
      <c r="O56" s="4" t="str">
        <f t="shared" si="13"/>
        <v/>
      </c>
      <c r="P56" s="4" t="str">
        <f t="shared" si="2"/>
        <v/>
      </c>
      <c r="Q56" s="4" t="str">
        <f t="shared" si="26"/>
        <v/>
      </c>
      <c r="R56" s="4" t="str">
        <f t="shared" si="26"/>
        <v/>
      </c>
      <c r="S56" s="4" t="str">
        <f t="shared" si="4"/>
        <v/>
      </c>
      <c r="T56" s="4" t="str">
        <f t="shared" si="14"/>
        <v/>
      </c>
      <c r="U56" s="4" t="str">
        <f t="shared" si="5"/>
        <v/>
      </c>
      <c r="V56" s="4" t="str">
        <f t="shared" si="6"/>
        <v/>
      </c>
      <c r="Y56" t="str">
        <f t="shared" si="15"/>
        <v xml:space="preserve">   </v>
      </c>
      <c r="Z56" t="str">
        <f t="shared" si="16"/>
        <v/>
      </c>
      <c r="AA56" t="str">
        <f t="shared" si="17"/>
        <v/>
      </c>
      <c r="AB56" s="68" t="str">
        <f t="shared" si="18"/>
        <v/>
      </c>
      <c r="AC56" s="68" t="str">
        <f t="shared" si="19"/>
        <v/>
      </c>
      <c r="AD56" t="str">
        <f t="shared" si="7"/>
        <v/>
      </c>
      <c r="AE56" s="4" t="str">
        <f t="shared" si="20"/>
        <v/>
      </c>
      <c r="AF56" s="4" t="str">
        <f t="shared" si="21"/>
        <v/>
      </c>
      <c r="AG56" s="4" t="str">
        <f t="shared" si="8"/>
        <v/>
      </c>
      <c r="AH56" s="4" t="str">
        <f t="shared" si="9"/>
        <v/>
      </c>
      <c r="AI56" s="46" t="str">
        <f t="shared" si="10"/>
        <v/>
      </c>
      <c r="AJ56" s="46" t="str">
        <f t="shared" si="11"/>
        <v/>
      </c>
      <c r="AK56" s="47" t="str">
        <f t="shared" si="12"/>
        <v/>
      </c>
      <c r="AL56" s="47" t="str" cm="1">
        <f t="array" ref="AL56">IFERROR(INDEX(AI56:AK56,MATCH(TRUE,AI56:AK56&lt;&gt;"",0)),"")</f>
        <v/>
      </c>
      <c r="AM56" s="47" t="str" cm="1">
        <f t="array" ref="AM56">IF(SUMPRODUCT(--(AI56:AK56&lt;&gt;""))=1,IF(J56&lt;&gt;"",J56,A56),"")</f>
        <v/>
      </c>
      <c r="AN56"/>
      <c r="AO56" t="str">
        <f t="shared" si="23"/>
        <v/>
      </c>
      <c r="AP56" t="str">
        <f t="shared" si="22"/>
        <v/>
      </c>
      <c r="AQ56" s="4" t="str">
        <f t="shared" si="24"/>
        <v/>
      </c>
    </row>
    <row r="57" spans="1:43" s="4" customFormat="1">
      <c r="A57" s="24" t="str">
        <f t="shared" si="0"/>
        <v/>
      </c>
      <c r="B57" s="25"/>
      <c r="C57" s="26"/>
      <c r="D57" s="27"/>
      <c r="E57" s="28"/>
      <c r="F57" s="29"/>
      <c r="G57" s="37"/>
      <c r="H57" s="30"/>
      <c r="I57" s="38"/>
      <c r="J57" s="38"/>
      <c r="K57" s="31"/>
      <c r="L57" s="32"/>
      <c r="N57" s="4" t="str">
        <f t="shared" si="1"/>
        <v/>
      </c>
      <c r="O57" s="4" t="str">
        <f t="shared" si="13"/>
        <v/>
      </c>
      <c r="P57" s="4" t="str">
        <f t="shared" si="2"/>
        <v/>
      </c>
      <c r="Q57" s="4" t="str">
        <f t="shared" si="26"/>
        <v/>
      </c>
      <c r="R57" s="4" t="str">
        <f t="shared" si="26"/>
        <v/>
      </c>
      <c r="S57" s="4" t="str">
        <f t="shared" si="4"/>
        <v/>
      </c>
      <c r="T57" s="4" t="str">
        <f t="shared" si="14"/>
        <v/>
      </c>
      <c r="U57" s="4" t="str">
        <f t="shared" si="5"/>
        <v/>
      </c>
      <c r="V57" s="4" t="str">
        <f t="shared" si="6"/>
        <v/>
      </c>
      <c r="Y57" t="str">
        <f t="shared" si="15"/>
        <v xml:space="preserve">   </v>
      </c>
      <c r="Z57" t="str">
        <f t="shared" si="16"/>
        <v/>
      </c>
      <c r="AA57" t="str">
        <f t="shared" si="17"/>
        <v/>
      </c>
      <c r="AB57" s="68" t="str">
        <f t="shared" si="18"/>
        <v/>
      </c>
      <c r="AC57" s="68" t="str">
        <f t="shared" si="19"/>
        <v/>
      </c>
      <c r="AD57" t="str">
        <f t="shared" si="7"/>
        <v/>
      </c>
      <c r="AE57" s="4" t="str">
        <f t="shared" si="20"/>
        <v/>
      </c>
      <c r="AF57" s="4" t="str">
        <f t="shared" si="21"/>
        <v/>
      </c>
      <c r="AG57" s="4" t="str">
        <f t="shared" si="8"/>
        <v/>
      </c>
      <c r="AH57" s="4" t="str">
        <f t="shared" si="9"/>
        <v/>
      </c>
      <c r="AI57" s="46" t="str">
        <f t="shared" si="10"/>
        <v/>
      </c>
      <c r="AJ57" s="46" t="str">
        <f t="shared" si="11"/>
        <v/>
      </c>
      <c r="AK57" s="47" t="str">
        <f t="shared" si="12"/>
        <v/>
      </c>
      <c r="AL57" s="47" t="str" cm="1">
        <f t="array" ref="AL57">IFERROR(INDEX(AI57:AK57,MATCH(TRUE,AI57:AK57&lt;&gt;"",0)),"")</f>
        <v/>
      </c>
      <c r="AM57" s="47" t="str" cm="1">
        <f t="array" ref="AM57">IF(SUMPRODUCT(--(AI57:AK57&lt;&gt;""))=1,IF(J57&lt;&gt;"",J57,A57),"")</f>
        <v/>
      </c>
      <c r="AN57"/>
      <c r="AO57" t="str">
        <f t="shared" si="23"/>
        <v/>
      </c>
      <c r="AP57" t="str">
        <f t="shared" si="22"/>
        <v/>
      </c>
      <c r="AQ57" s="4" t="str">
        <f t="shared" si="24"/>
        <v/>
      </c>
    </row>
    <row r="58" spans="1:43" s="4" customFormat="1">
      <c r="A58" s="24" t="str">
        <f t="shared" si="0"/>
        <v/>
      </c>
      <c r="B58" s="25"/>
      <c r="C58" s="26"/>
      <c r="D58" s="27"/>
      <c r="E58" s="28"/>
      <c r="F58" s="29"/>
      <c r="G58" s="37"/>
      <c r="H58" s="30"/>
      <c r="I58" s="38"/>
      <c r="J58" s="38"/>
      <c r="K58" s="31"/>
      <c r="L58" s="32"/>
      <c r="N58" s="4" t="str">
        <f t="shared" si="1"/>
        <v/>
      </c>
      <c r="O58" s="4" t="str">
        <f t="shared" si="13"/>
        <v/>
      </c>
      <c r="P58" s="4" t="str">
        <f t="shared" si="2"/>
        <v/>
      </c>
      <c r="Q58" s="4" t="str">
        <f t="shared" si="26"/>
        <v/>
      </c>
      <c r="R58" s="4" t="str">
        <f t="shared" si="26"/>
        <v/>
      </c>
      <c r="S58" s="4" t="str">
        <f t="shared" si="4"/>
        <v/>
      </c>
      <c r="T58" s="4" t="str">
        <f t="shared" si="14"/>
        <v/>
      </c>
      <c r="U58" s="4" t="str">
        <f t="shared" si="5"/>
        <v/>
      </c>
      <c r="V58" s="4" t="str">
        <f t="shared" si="6"/>
        <v/>
      </c>
      <c r="Y58" t="str">
        <f t="shared" si="15"/>
        <v xml:space="preserve">   </v>
      </c>
      <c r="Z58" t="str">
        <f t="shared" si="16"/>
        <v/>
      </c>
      <c r="AA58" t="str">
        <f t="shared" si="17"/>
        <v/>
      </c>
      <c r="AB58" s="68" t="str">
        <f t="shared" si="18"/>
        <v/>
      </c>
      <c r="AC58" s="68" t="str">
        <f t="shared" si="19"/>
        <v/>
      </c>
      <c r="AD58" t="str">
        <f t="shared" si="7"/>
        <v/>
      </c>
      <c r="AE58" s="4" t="str">
        <f t="shared" si="20"/>
        <v/>
      </c>
      <c r="AF58" s="4" t="str">
        <f t="shared" si="21"/>
        <v/>
      </c>
      <c r="AG58" s="4" t="str">
        <f t="shared" si="8"/>
        <v/>
      </c>
      <c r="AH58" s="4" t="str">
        <f t="shared" si="9"/>
        <v/>
      </c>
      <c r="AI58" s="46" t="str">
        <f t="shared" si="10"/>
        <v/>
      </c>
      <c r="AJ58" s="46" t="str">
        <f t="shared" si="11"/>
        <v/>
      </c>
      <c r="AK58" s="47" t="str">
        <f t="shared" si="12"/>
        <v/>
      </c>
      <c r="AL58" s="47" t="str" cm="1">
        <f t="array" ref="AL58">IFERROR(INDEX(AI58:AK58,MATCH(TRUE,AI58:AK58&lt;&gt;"",0)),"")</f>
        <v/>
      </c>
      <c r="AM58" s="47" t="str" cm="1">
        <f t="array" ref="AM58">IF(SUMPRODUCT(--(AI58:AK58&lt;&gt;""))=1,IF(J58&lt;&gt;"",J58,A58),"")</f>
        <v/>
      </c>
      <c r="AN58"/>
      <c r="AO58" t="str">
        <f t="shared" si="23"/>
        <v/>
      </c>
      <c r="AP58" t="str">
        <f t="shared" si="22"/>
        <v/>
      </c>
      <c r="AQ58" s="4" t="str">
        <f t="shared" si="24"/>
        <v/>
      </c>
    </row>
    <row r="59" spans="1:43" s="4" customFormat="1" ht="15" thickBot="1">
      <c r="A59" s="24" t="str">
        <f t="shared" si="0"/>
        <v/>
      </c>
      <c r="B59" s="25"/>
      <c r="C59" s="26"/>
      <c r="D59" s="27"/>
      <c r="E59" s="28"/>
      <c r="F59" s="29"/>
      <c r="G59" s="37"/>
      <c r="H59" s="30"/>
      <c r="I59" s="38"/>
      <c r="J59" s="38"/>
      <c r="K59" s="31"/>
      <c r="L59" s="32"/>
      <c r="N59" s="4" t="str">
        <f t="shared" si="1"/>
        <v/>
      </c>
      <c r="O59" s="4" t="str">
        <f t="shared" si="13"/>
        <v/>
      </c>
      <c r="P59" s="4" t="str">
        <f t="shared" si="2"/>
        <v/>
      </c>
      <c r="Q59" s="4" t="str">
        <f t="shared" si="26"/>
        <v/>
      </c>
      <c r="R59" s="4" t="str">
        <f t="shared" si="26"/>
        <v/>
      </c>
      <c r="S59" s="4" t="str">
        <f t="shared" si="4"/>
        <v/>
      </c>
      <c r="T59" s="4" t="str">
        <f t="shared" si="14"/>
        <v/>
      </c>
      <c r="U59" s="4" t="str">
        <f t="shared" si="5"/>
        <v/>
      </c>
      <c r="V59" s="4" t="str">
        <f t="shared" si="6"/>
        <v/>
      </c>
      <c r="Y59" t="str">
        <f t="shared" si="15"/>
        <v xml:space="preserve">   </v>
      </c>
      <c r="Z59" t="str">
        <f t="shared" si="16"/>
        <v/>
      </c>
      <c r="AA59" t="str">
        <f t="shared" si="17"/>
        <v/>
      </c>
      <c r="AB59" s="68" t="str">
        <f t="shared" si="18"/>
        <v/>
      </c>
      <c r="AC59" s="68" t="str">
        <f t="shared" si="19"/>
        <v/>
      </c>
      <c r="AD59" t="str">
        <f t="shared" si="7"/>
        <v/>
      </c>
      <c r="AE59" s="4" t="str">
        <f t="shared" si="20"/>
        <v/>
      </c>
      <c r="AF59" s="4" t="str">
        <f t="shared" si="21"/>
        <v/>
      </c>
      <c r="AG59" s="4" t="str">
        <f t="shared" si="8"/>
        <v/>
      </c>
      <c r="AH59" s="4" t="str">
        <f t="shared" si="9"/>
        <v/>
      </c>
      <c r="AI59" s="46" t="str">
        <f t="shared" si="10"/>
        <v/>
      </c>
      <c r="AJ59" s="46" t="str">
        <f t="shared" si="11"/>
        <v/>
      </c>
      <c r="AK59" s="47" t="str">
        <f t="shared" si="12"/>
        <v/>
      </c>
      <c r="AL59" s="47" t="str" cm="1">
        <f t="array" ref="AL59">IFERROR(INDEX(AI59:AK59,MATCH(TRUE,AI59:AK59&lt;&gt;"",0)),"")</f>
        <v/>
      </c>
      <c r="AM59" s="47" t="str" cm="1">
        <f t="array" ref="AM59">IF(SUMPRODUCT(--(AI59:AK59&lt;&gt;""))=1,IF(J59&lt;&gt;"",J59,A59),"")</f>
        <v/>
      </c>
      <c r="AN59"/>
      <c r="AO59" t="str">
        <f t="shared" si="23"/>
        <v/>
      </c>
      <c r="AP59" t="str">
        <f t="shared" si="22"/>
        <v/>
      </c>
      <c r="AQ59" s="4" t="str">
        <f t="shared" si="24"/>
        <v/>
      </c>
    </row>
    <row r="60" spans="1:43" s="1" customFormat="1" ht="128.25" customHeight="1">
      <c r="A60" s="34" t="s">
        <v>16</v>
      </c>
      <c r="B60" s="72" t="str">
        <f>_xlfn.TEXTJOIN(,1,Y7:Y61)</f>
        <v>CREATE TABLE [dbo].[ADTidy_Inventory_Organizational_Unit] ([record_source] VARCHAR (100) ,[record_lastupdate] DATETIME  ,[record_status] VARCHAR (50) ,[ad_whenCreated] DATETIME  ,[ad_whenChanged] DATETIME  ,[ad_distinguishedname] VARCHAR (MAX) ,[ad_objectguid] VARCHAR (50) ,[ad_name] VARCHAR (100) ,[ad_businessCategory] VARCHAR (MAX) ,[ad_managedBy] VARCHAR (MAX)  NOT NULL                                                                                                                              ) ON [PRIMARY]</v>
      </c>
      <c r="C60" s="72"/>
      <c r="D60" s="72"/>
      <c r="E60" s="72"/>
      <c r="F60" s="72"/>
      <c r="G60" s="72"/>
      <c r="H60" s="72"/>
      <c r="I60" s="72"/>
      <c r="J60" s="72"/>
      <c r="K60" s="72"/>
      <c r="L60" s="72"/>
      <c r="V60" s="1" t="str">
        <f>_xlfn.TEXTJOIN(",",TRUE,V8:V59)</f>
        <v/>
      </c>
      <c r="Y60" t="s">
        <v>23</v>
      </c>
      <c r="AB60" s="2"/>
      <c r="AC60" s="2"/>
      <c r="AF60" s="1" t="str">
        <f>"],"</f>
        <v>],</v>
      </c>
      <c r="AI60" s="45"/>
      <c r="AJ60" s="45"/>
      <c r="AK60" s="45"/>
      <c r="AL60" s="45"/>
      <c r="AM60" s="45"/>
      <c r="AQ60" s="1" t="str">
        <f>"]"</f>
        <v>]</v>
      </c>
    </row>
    <row r="61" spans="1:43" s="1" customFormat="1" ht="28.5" customHeight="1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Y61" t="s">
        <v>17</v>
      </c>
      <c r="AB61" s="2"/>
      <c r="AC61" s="2"/>
      <c r="AF61" s="49" t="str">
        <f>_xlfn.TEXTJOIN(,1,AF6:AF60)</f>
        <v>"Fields": [{"name": "record_source","type": "VARCHAR(100)"},{"name": "record_lastupdate","type": "DATETIME"},{"name": "record_status","type": "VARCHAR(50)"},{"name": "ad_whenCreated","type": "DATETIME"},{"name": "ad_whenChanged","type": "DATETIME"},{"name": "ad_distinguishedname","type": "VARCHAR(MAX)"},{"name": "ad_objectguid","type": "VARCHAR(50)"},{"name": "ad_name","type": "VARCHAR(100)"},{"name": "ad_businessCategory","type": "VARCHAR(MAX)"},{"name": "ad_managedBy","type": "VARCHAR(MAX)","nullable": 1}],</v>
      </c>
      <c r="AI61" s="45"/>
      <c r="AJ61" s="45"/>
      <c r="AK61" s="45"/>
      <c r="AL61" s="45"/>
      <c r="AM61" s="45"/>
      <c r="AQ61" s="1" t="str">
        <f>_xlfn.TEXTJOIN(,1,AQ6:AQ60)</f>
        <v>"FieldsAssignement": [{"name": "record_source","Recipe":[{"ORDER":"1", "Content": [ {"Source": "Calculation","Type": "record_source"}]}]},{"name": "record_lastupdate","Recipe":[{"ORDER":"1", "Content": [ {"Source": "Calculation","Type": "current_datetime"}]}]},{"name": "record_status","Recipe":[{"ORDER":"1", "Content": [ {"Source": "Field","Type": "status"}]}]},{"name": "ad_whenCreated","Recipe":[{"ORDER":"1", "Content": [ {"Source": "Field","Type": "whenCreated"}]}]},{"name": "ad_whenChanged","Recipe":[{"ORDER":"1", "Content": [ {"Source": "Field","Type": "whenChanged"}]}]},{"name": "ad_distinguishedname","Recipe":[{"ORDER":"1", "Content": [ {"Source": "Field","Type": "distinguishedname"}]}]},{"name": "ad_objectguid","Recipe":[{"ORDER":"1", "Content": [ {"Source": "Field","Type": "objectguid"}]}]},{"name": "ad_name","Recipe":[{"ORDER":"1", "Content": [ {"Source": "Field","Type": "name"}]}]},{"name": "ad_businessCategory","Recipe":[{"ORDER":"1", "Content": [ {"Source": "Field","Type": "businessCategory"}]}]},{"name": "ad_managedBy","Recipe":[{"ORDER":"1", "Content": [ {"Source": "Field","Type": "ManagedBy"}]}]}]</v>
      </c>
    </row>
    <row r="62" spans="1:43" s="1" customFormat="1" ht="308.25" customHeight="1">
      <c r="A62" s="34" t="s">
        <v>19</v>
      </c>
      <c r="B62" s="73" t="str">
        <f>"{"&amp;AF61&amp;AQ61&amp;"}"</f>
        <v>{"Fields": [{"name": "record_source","type": "VARCHAR(100)"},{"name": "record_lastupdate","type": "DATETIME"},{"name": "record_status","type": "VARCHAR(50)"},{"name": "ad_whenCreated","type": "DATETIME"},{"name": "ad_whenChanged","type": "DATETIME"},{"name": "ad_distinguishedname","type": "VARCHAR(MAX)"},{"name": "ad_objectguid","type": "VARCHAR(50)"},{"name": "ad_name","type": "VARCHAR(100)"},{"name": "ad_businessCategory","type": "VARCHAR(MAX)"},{"name": "ad_managedBy","type": "VARCHAR(MAX)","nullable": 1}],"FieldsAssignement": [{"name": "record_source","Recipe":[{"ORDER":"1", "Content": [ {"Source": "Calculation","Type": "record_source"}]}]},{"name": "record_lastupdate","Recipe":[{"ORDER":"1", "Content": [ {"Source": "Calculation","Type": "current_datetime"}]}]},{"name": "record_status","Recipe":[{"ORDER":"1", "Content": [ {"Source": "Field","Type": "status"}]}]},{"name": "ad_whenCreated","Recipe":[{"ORDER":"1", "Content": [ {"Source": "Field","Type": "whenCreated"}]}]},{"name": "ad_whenChanged","Recipe":[{"ORDER":"1", "Content": [ {"Source": "Field","Type": "whenChanged"}]}]},{"name": "ad_distinguishedname","Recipe":[{"ORDER":"1", "Content": [ {"Source": "Field","Type": "distinguishedname"}]}]},{"name": "ad_objectguid","Recipe":[{"ORDER":"1", "Content": [ {"Source": "Field","Type": "objectguid"}]}]},{"name": "ad_name","Recipe":[{"ORDER":"1", "Content": [ {"Source": "Field","Type": "name"}]}]},{"name": "ad_businessCategory","Recipe":[{"ORDER":"1", "Content": [ {"Source": "Field","Type": "businessCategory"}]}]},{"name": "ad_managedBy","Recipe":[{"ORDER":"1", "Content": [ {"Source": "Field","Type": "ManagedBy"}]}]}]}</v>
      </c>
      <c r="C62" s="73"/>
      <c r="D62" s="73"/>
      <c r="E62" s="73"/>
      <c r="F62" s="73"/>
      <c r="G62" s="73"/>
      <c r="H62" s="73"/>
      <c r="I62" s="73"/>
      <c r="J62" s="73"/>
      <c r="K62" s="73"/>
      <c r="L62" s="73"/>
      <c r="AB62" s="2"/>
      <c r="AC62" s="2"/>
      <c r="AI62" s="45"/>
      <c r="AJ62" s="45"/>
      <c r="AK62" s="45"/>
      <c r="AL62" s="45"/>
      <c r="AM62" s="45"/>
    </row>
    <row r="63" spans="1:43" ht="339" customHeight="1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6" spans="27:39" ht="15.5">
      <c r="AA66" s="35"/>
      <c r="AM66" s="48"/>
    </row>
    <row r="67" spans="27:39" ht="15.5">
      <c r="AA67" s="35"/>
      <c r="AM67" s="48"/>
    </row>
    <row r="68" spans="27:39" ht="15.5">
      <c r="AA68" s="35"/>
      <c r="AM68" s="48"/>
    </row>
    <row r="69" spans="27:39" ht="15.5">
      <c r="AA69" s="35"/>
      <c r="AM69" s="48"/>
    </row>
    <row r="70" spans="27:39" ht="15.5">
      <c r="AA70" s="35"/>
      <c r="AM70" s="48"/>
    </row>
  </sheetData>
  <sortState xmlns:xlrd2="http://schemas.microsoft.com/office/spreadsheetml/2017/richdata2" ref="B8:J40">
    <sortCondition ref="D8:D40"/>
  </sortState>
  <mergeCells count="3">
    <mergeCell ref="I6:J6"/>
    <mergeCell ref="B60:L61"/>
    <mergeCell ref="B62:L6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4CED-F6E1-49B4-91B3-1C60D2ADC7AA}">
  <dimension ref="A4:AR70"/>
  <sheetViews>
    <sheetView zoomScale="85" zoomScaleNormal="85" workbookViewId="0">
      <selection activeCell="G59" sqref="G59"/>
    </sheetView>
  </sheetViews>
  <sheetFormatPr defaultColWidth="9.1796875" defaultRowHeight="14.5"/>
  <cols>
    <col min="1" max="1" width="52.453125" bestFit="1" customWidth="1"/>
    <col min="2" max="2" width="11" bestFit="1" customWidth="1"/>
    <col min="3" max="3" width="29.7265625" bestFit="1" customWidth="1"/>
    <col min="4" max="4" width="10.7265625" bestFit="1" customWidth="1"/>
    <col min="5" max="5" width="16.453125" bestFit="1" customWidth="1"/>
    <col min="6" max="8" width="6.1796875" customWidth="1"/>
    <col min="9" max="9" width="17.1796875" customWidth="1"/>
    <col min="10" max="10" width="23.453125" customWidth="1"/>
    <col min="11" max="11" width="78.81640625" customWidth="1"/>
    <col min="12" max="12" width="33.26953125" customWidth="1"/>
    <col min="13" max="13" width="0" hidden="1" customWidth="1"/>
    <col min="14" max="14" width="9.81640625" hidden="1" customWidth="1"/>
    <col min="15" max="15" width="5.453125" hidden="1" customWidth="1"/>
    <col min="16" max="16" width="22.81640625" hidden="1" customWidth="1"/>
    <col min="17" max="17" width="9.81640625" hidden="1" customWidth="1"/>
    <col min="18" max="18" width="5.453125" hidden="1" customWidth="1"/>
    <col min="19" max="20" width="12.81640625" hidden="1" customWidth="1"/>
    <col min="21" max="21" width="1.54296875" hidden="1" customWidth="1"/>
    <col min="22" max="22" width="7.7265625" hidden="1" customWidth="1"/>
    <col min="23" max="24" width="9.1796875" hidden="1" customWidth="1"/>
    <col min="25" max="25" width="57.81640625" hidden="1" customWidth="1"/>
    <col min="26" max="26" width="29.453125" hidden="1" customWidth="1"/>
    <col min="27" max="27" width="24.54296875" hidden="1" customWidth="1"/>
    <col min="28" max="29" width="9.1796875" style="68" hidden="1" customWidth="1"/>
    <col min="30" max="30" width="9.1796875" hidden="1" customWidth="1"/>
    <col min="31" max="31" width="55.54296875" hidden="1" customWidth="1"/>
    <col min="32" max="32" width="89.54296875" hidden="1" customWidth="1"/>
    <col min="33" max="33" width="36.54296875" hidden="1" customWidth="1"/>
    <col min="34" max="34" width="34.54296875" hidden="1" customWidth="1"/>
    <col min="35" max="39" width="5.7265625" style="47" hidden="1" customWidth="1"/>
    <col min="40" max="40" width="8.7265625" hidden="1" customWidth="1"/>
    <col min="41" max="41" width="52.7265625" hidden="1" customWidth="1"/>
    <col min="42" max="42" width="52.1796875" hidden="1" customWidth="1"/>
    <col min="43" max="43" width="17.81640625" hidden="1" customWidth="1"/>
    <col min="44" max="44" width="8.7265625" hidden="1" customWidth="1"/>
    <col min="45" max="52" width="0" hidden="1" customWidth="1"/>
  </cols>
  <sheetData>
    <row r="4" spans="1:43" s="1" customFormat="1" ht="15" thickBot="1">
      <c r="D4" s="5"/>
      <c r="E4" s="3"/>
      <c r="F4" s="6"/>
      <c r="G4" s="6"/>
      <c r="H4" s="6"/>
      <c r="I4" s="6"/>
      <c r="J4" s="6"/>
      <c r="K4" s="2"/>
      <c r="L4" s="2"/>
      <c r="AB4" s="2"/>
      <c r="AC4" s="2"/>
      <c r="AI4" s="45"/>
      <c r="AJ4" s="45"/>
      <c r="AK4" s="45"/>
      <c r="AL4" s="45"/>
      <c r="AM4" s="45"/>
    </row>
    <row r="5" spans="1:43" s="1" customFormat="1" ht="21" thickBot="1">
      <c r="A5" s="7" t="s">
        <v>157</v>
      </c>
      <c r="B5" s="8"/>
      <c r="C5" s="8"/>
      <c r="D5" s="8"/>
      <c r="E5" s="8"/>
      <c r="F5" s="8"/>
      <c r="G5" s="8"/>
      <c r="H5" s="8"/>
      <c r="I5" s="8"/>
      <c r="J5" s="8"/>
      <c r="K5" s="9"/>
      <c r="L5" s="10"/>
      <c r="AB5" s="2"/>
      <c r="AC5" s="2"/>
      <c r="AI5" s="45"/>
      <c r="AJ5" s="45"/>
      <c r="AK5" s="45"/>
      <c r="AL5" s="45"/>
      <c r="AM5" s="45"/>
    </row>
    <row r="6" spans="1:43" s="1" customFormat="1" ht="18" thickTop="1" thickBot="1">
      <c r="A6" s="40" t="s">
        <v>0</v>
      </c>
      <c r="B6" s="41"/>
      <c r="C6" s="41"/>
      <c r="D6" s="11" t="s">
        <v>1</v>
      </c>
      <c r="E6" s="12" t="s">
        <v>2</v>
      </c>
      <c r="F6" s="42" t="s">
        <v>3</v>
      </c>
      <c r="G6" s="43"/>
      <c r="H6" s="44"/>
      <c r="I6" s="70" t="s">
        <v>20</v>
      </c>
      <c r="J6" s="71"/>
      <c r="K6" s="13" t="s">
        <v>4</v>
      </c>
      <c r="L6" s="14"/>
      <c r="AB6" s="2"/>
      <c r="AC6" s="2"/>
      <c r="AF6" s="1" t="str">
        <f>CHAR(34)&amp;"Fields"&amp;CHAR(34)&amp;": ["</f>
        <v>"Fields": [</v>
      </c>
      <c r="AI6" s="45"/>
      <c r="AJ6" s="45"/>
      <c r="AK6" s="45"/>
      <c r="AL6" s="45"/>
      <c r="AM6" s="45"/>
      <c r="AQ6" s="1" t="s">
        <v>22</v>
      </c>
    </row>
    <row r="7" spans="1:43" s="4" customFormat="1" ht="22" thickTop="1">
      <c r="A7" s="15" t="s">
        <v>5</v>
      </c>
      <c r="B7" s="16" t="s">
        <v>6</v>
      </c>
      <c r="C7" s="17" t="s">
        <v>7</v>
      </c>
      <c r="D7" s="18" t="s">
        <v>1</v>
      </c>
      <c r="E7" s="19" t="s">
        <v>8</v>
      </c>
      <c r="F7" s="20" t="s">
        <v>9</v>
      </c>
      <c r="G7" s="36" t="s">
        <v>18</v>
      </c>
      <c r="H7" s="21" t="s">
        <v>10</v>
      </c>
      <c r="I7" s="39" t="s">
        <v>2</v>
      </c>
      <c r="J7" s="39" t="s">
        <v>21</v>
      </c>
      <c r="K7" s="22"/>
      <c r="L7" s="23" t="s">
        <v>11</v>
      </c>
      <c r="N7" s="4" t="s">
        <v>12</v>
      </c>
      <c r="O7" s="4" t="s">
        <v>13</v>
      </c>
      <c r="V7" s="4" t="s">
        <v>14</v>
      </c>
      <c r="Y7" t="str">
        <f>"CREATE TABLE [dbo].["&amp;A5&amp;"] ("</f>
        <v>CREATE TABLE [dbo].[ADTidy_Inventory_Users] (</v>
      </c>
      <c r="AB7" s="67"/>
      <c r="AC7" s="67"/>
      <c r="AI7" s="46"/>
      <c r="AJ7" s="46"/>
      <c r="AK7" s="46"/>
      <c r="AL7" s="46"/>
      <c r="AM7" s="46"/>
    </row>
    <row r="8" spans="1:43" s="4" customFormat="1">
      <c r="A8" s="24" t="str">
        <f t="shared" ref="A8:A55" si="0">IF(AND(B8&lt;&gt;"",C8&lt;&gt;""),SUBSTITUTE(B8&amp;"_"&amp;C8,"__","_"),IF(C8&lt;&gt;"",C8,""))</f>
        <v>record_source</v>
      </c>
      <c r="B8" s="25" t="s">
        <v>15</v>
      </c>
      <c r="C8" s="26" t="s">
        <v>155</v>
      </c>
      <c r="D8" s="27">
        <v>1</v>
      </c>
      <c r="E8" s="28" t="s">
        <v>100</v>
      </c>
      <c r="F8" s="29"/>
      <c r="G8" s="37"/>
      <c r="H8" s="30"/>
      <c r="I8" s="38" t="s">
        <v>83</v>
      </c>
      <c r="J8" s="38" t="s">
        <v>156</v>
      </c>
      <c r="K8" s="31"/>
      <c r="L8" s="32"/>
      <c r="N8" s="4" t="str">
        <f t="shared" ref="N8:N59" si="1">IF(E8&lt;&gt;"",IFERROR(LEFT(E8,SEARCH("(",E8)-1),E8),"")</f>
        <v>VARCHAR</v>
      </c>
      <c r="O8" s="4" t="str">
        <f>IFERROR("("&amp;LEFT(RIGHT(E8,LEN(E8)-SEARCH("(",E8)),LEN(RIGHT(E8,LEN(E8)-SEARCH("(",E8)))-1)&amp;")","")&amp;IF(H8&lt;&gt;""," IDENTITY(1,1) NOT NULL","")</f>
        <v>(100)</v>
      </c>
      <c r="P8" s="4" t="str">
        <f t="shared" ref="P8:P59" si="2">IF(A8&lt;&gt;"","["&amp;A8&amp;"]","")</f>
        <v>[record_source]</v>
      </c>
      <c r="Q8" s="4" t="str">
        <f t="shared" ref="Q8:R23" si="3">IF(N8&lt;&gt;"",N8,"")</f>
        <v>VARCHAR</v>
      </c>
      <c r="R8" s="4" t="str">
        <f t="shared" si="3"/>
        <v>(100)</v>
      </c>
      <c r="S8" s="4" t="str">
        <f t="shared" ref="S8:S59" si="4">IF(F8&lt;&gt;"","IDENTITY(1,1)","")</f>
        <v/>
      </c>
      <c r="T8" s="4" t="str">
        <f>IF(ISBLANK(G8),""," NOT NULL")</f>
        <v/>
      </c>
      <c r="U8" s="4" t="str">
        <f t="shared" ref="U8:U59" si="5">IF(P9&lt;&gt;"",",","")</f>
        <v>,</v>
      </c>
      <c r="V8" s="4" t="str">
        <f t="shared" ref="V8:V59" si="6">IF(H8&lt;&gt;"",A8,"")</f>
        <v/>
      </c>
      <c r="Y8" t="str">
        <f>P8&amp;" "&amp;Q8&amp;" "&amp;R8&amp;" "&amp;S8&amp;T8&amp;U8</f>
        <v>[record_source] VARCHAR (100) ,</v>
      </c>
      <c r="Z8" t="str">
        <f>IF(A8="","","{"&amp;CHAR(34)&amp;"name"&amp;CHAR(34)&amp;": "&amp;CHAR(34)&amp;A8&amp;CHAR(34)&amp;",")</f>
        <v>{"name": "record_source",</v>
      </c>
      <c r="AA8" t="str">
        <f>IF(E8="","",CHAR(34)&amp;"type"&amp;CHAR(34)&amp;": "&amp;CHAR(34)&amp;E8&amp;CHAR(34)&amp;",")</f>
        <v>"type": "VARCHAR(100)",</v>
      </c>
      <c r="AB8" s="68" t="str">
        <f>IF(ISBLANK(F8),"",CHAR(34)&amp;"id"&amp;CHAR(34)&amp;": 1,")</f>
        <v/>
      </c>
      <c r="AC8" s="68" t="str">
        <f>IF(ISBLANK(G8),"",CHAR(34)&amp;"nullable"&amp;CHAR(34)&amp;": 1,")</f>
        <v/>
      </c>
      <c r="AD8" t="str">
        <f t="shared" ref="AD8:AD59" si="7">IF(ISBLANK(G8),""," NOT NULL")</f>
        <v/>
      </c>
      <c r="AE8" s="4" t="str">
        <f>IF(Z8&lt;&gt;"",LEFT(Z8&amp;AA8&amp;AB8&amp;AC8, LEN(Z8&amp;AA8&amp;AB8&amp;AC8)-1)&amp;"}","")</f>
        <v>{"name": "record_source","type": "VARCHAR(100)"}</v>
      </c>
      <c r="AF8" s="4" t="str">
        <f>IF(AE9="",AE8,AE8&amp;",")</f>
        <v>{"name": "record_source","type": "VARCHAR(100)"},</v>
      </c>
      <c r="AG8" s="4" t="str">
        <f t="shared" ref="AG8:AG59" si="8">IF(I8="","","{"&amp;CHAR(34)&amp;"name"&amp;CHAR(34)&amp;": "&amp;CHAR(34)&amp;A8&amp;CHAR(34)&amp;",")</f>
        <v>{"name": "record_source",</v>
      </c>
      <c r="AH8" s="4" t="str">
        <f t="shared" ref="AH8:AH59" si="9">IF(I8&lt;&gt;"",CHAR(34)&amp;"Recipe"&amp;CHAR(34)&amp;":[{"&amp;CHAR(34)&amp;"ORDER"&amp;CHAR(34)&amp;":"&amp;CHAR(34)&amp;"1"&amp;CHAR(34)&amp;", "&amp;CHAR(34)&amp;"Content"&amp;CHAR(34)&amp;": [ ","")</f>
        <v xml:space="preserve">"Recipe":[{"ORDER":"1", "Content": [ </v>
      </c>
      <c r="AI8" s="46" t="str">
        <f t="shared" ref="AI8:AI59" si="10">IF(I8="CALC","Calculation","")</f>
        <v>Calculation</v>
      </c>
      <c r="AJ8" s="46" t="str">
        <f t="shared" ref="AJ8:AJ59" si="11">IF(I8="FIELD","Field","")</f>
        <v/>
      </c>
      <c r="AK8" s="47" t="str">
        <f t="shared" ref="AK8:AK59" si="12">IF(I8="Variable","Variable","")</f>
        <v/>
      </c>
      <c r="AL8" s="47" t="str" cm="1">
        <f t="array" ref="AL8">IFERROR(INDEX(AI8:AK8,MATCH(TRUE,AI8:AK8&lt;&gt;"",0)),"")</f>
        <v>Calculation</v>
      </c>
      <c r="AM8" s="47" t="str" cm="1">
        <f t="array" ref="AM8">IF(SUMPRODUCT(--(AI8:AK8&lt;&gt;""))=1,IF(J8&lt;&gt;"",J8,A8),"")</f>
        <v>record_source</v>
      </c>
      <c r="AN8"/>
      <c r="AO8" t="str">
        <f>IF(I8="","","{"&amp;CHAR(34)&amp;"Source"&amp;CHAR(34)&amp;": "&amp;CHAR(34)&amp;AL8&amp;CHAR(34)&amp;","&amp;CHAR(34)&amp;"Type"&amp;CHAR(34)&amp;": "&amp;CHAR(34)&amp;AM8&amp;CHAR(34)&amp;"}]}]},")</f>
        <v>{"Source": "Calculation","Type": "record_source"}]}]},</v>
      </c>
      <c r="AP8" t="str">
        <f>IF(AND(AO8&lt;&gt;"",AO9=""),LEFT(AO8,LEN(AO8)-1),AO8)</f>
        <v>{"Source": "Calculation","Type": "record_source"}]}]},</v>
      </c>
      <c r="AQ8" s="4" t="str">
        <f>AG8&amp;AH8&amp;AP8</f>
        <v>{"name": "record_source","Recipe":[{"ORDER":"1", "Content": [ {"Source": "Calculation","Type": "record_source"}]}]},</v>
      </c>
    </row>
    <row r="9" spans="1:43" s="4" customFormat="1">
      <c r="A9" s="24" t="str">
        <f t="shared" si="0"/>
        <v>record_lastupdate</v>
      </c>
      <c r="B9" s="25" t="s">
        <v>15</v>
      </c>
      <c r="C9" s="26" t="s">
        <v>158</v>
      </c>
      <c r="D9" s="27">
        <v>3</v>
      </c>
      <c r="E9" s="28" t="s">
        <v>82</v>
      </c>
      <c r="F9" s="29"/>
      <c r="G9" s="37"/>
      <c r="H9" s="30"/>
      <c r="I9" s="38" t="s">
        <v>83</v>
      </c>
      <c r="J9" s="38" t="s">
        <v>84</v>
      </c>
      <c r="K9" s="31"/>
      <c r="L9" s="33"/>
      <c r="N9" s="4" t="str">
        <f t="shared" si="1"/>
        <v>DATETIME</v>
      </c>
      <c r="O9" s="4" t="str">
        <f t="shared" ref="O9:O59" si="13">IFERROR("("&amp;LEFT(RIGHT(E9,LEN(E9)-SEARCH("(",E9)),LEN(RIGHT(E9,LEN(E9)-SEARCH("(",E9)))-1)&amp;")","")&amp;IF(H9&lt;&gt;""," NOT NULL","")</f>
        <v/>
      </c>
      <c r="P9" s="4" t="str">
        <f t="shared" si="2"/>
        <v>[record_lastupdate]</v>
      </c>
      <c r="Q9" s="4" t="str">
        <f t="shared" si="3"/>
        <v>DATETIME</v>
      </c>
      <c r="R9" s="4" t="str">
        <f t="shared" si="3"/>
        <v/>
      </c>
      <c r="S9" s="4" t="str">
        <f t="shared" si="4"/>
        <v/>
      </c>
      <c r="T9" s="4" t="str">
        <f t="shared" ref="T9:T59" si="14">IF(ISBLANK(G9),""," NOT NULL")</f>
        <v/>
      </c>
      <c r="U9" s="4" t="str">
        <f t="shared" si="5"/>
        <v>,</v>
      </c>
      <c r="V9" s="4" t="str">
        <f t="shared" si="6"/>
        <v/>
      </c>
      <c r="Y9" t="str">
        <f t="shared" ref="Y9:Y59" si="15">P9&amp;" "&amp;Q9&amp;" "&amp;R9&amp;" "&amp;S9&amp;T9&amp;U9</f>
        <v>[record_lastupdate] DATETIME  ,</v>
      </c>
      <c r="Z9" t="str">
        <f t="shared" ref="Z9:Z59" si="16">IF(A9="","","{"&amp;CHAR(34)&amp;"name"&amp;CHAR(34)&amp;": "&amp;CHAR(34)&amp;A9&amp;CHAR(34)&amp;",")</f>
        <v>{"name": "record_lastupdate",</v>
      </c>
      <c r="AA9" t="str">
        <f t="shared" ref="AA9:AA59" si="17">IF(E9="","",CHAR(34)&amp;"type"&amp;CHAR(34)&amp;": "&amp;CHAR(34)&amp;E9&amp;CHAR(34)&amp;",")</f>
        <v>"type": "DATETIME",</v>
      </c>
      <c r="AB9" s="68" t="str">
        <f t="shared" ref="AB9:AB59" si="18">IF(ISBLANK(F9),"",CHAR(34)&amp;"id"&amp;CHAR(34)&amp;": 1,")</f>
        <v/>
      </c>
      <c r="AC9" s="68" t="str">
        <f t="shared" ref="AC9:AC59" si="19">IF(ISBLANK(G9),"",CHAR(34)&amp;"nullable"&amp;CHAR(34)&amp;": 1,")</f>
        <v/>
      </c>
      <c r="AD9" t="str">
        <f t="shared" si="7"/>
        <v/>
      </c>
      <c r="AE9" s="4" t="str">
        <f t="shared" ref="AE9:AE59" si="20">IF(Z9&lt;&gt;"",LEFT(Z9&amp;AA9&amp;AB9&amp;AC9, LEN(Z9&amp;AA9&amp;AB9&amp;AC9)-1)&amp;"}","")</f>
        <v>{"name": "record_lastupdate","type": "DATETIME"}</v>
      </c>
      <c r="AF9" s="4" t="str">
        <f t="shared" ref="AF9:AF59" si="21">IF(AE10="",AE9,AE9&amp;",")</f>
        <v>{"name": "record_lastupdate","type": "DATETIME"},</v>
      </c>
      <c r="AG9" s="4" t="str">
        <f t="shared" si="8"/>
        <v>{"name": "record_lastupdate",</v>
      </c>
      <c r="AH9" s="4" t="str">
        <f t="shared" si="9"/>
        <v xml:space="preserve">"Recipe":[{"ORDER":"1", "Content": [ </v>
      </c>
      <c r="AI9" s="46" t="str">
        <f t="shared" si="10"/>
        <v>Calculation</v>
      </c>
      <c r="AJ9" s="46" t="str">
        <f t="shared" si="11"/>
        <v/>
      </c>
      <c r="AK9" s="47" t="str">
        <f t="shared" si="12"/>
        <v/>
      </c>
      <c r="AL9" s="47" t="str" cm="1">
        <f t="array" ref="AL9">IFERROR(INDEX(AI9:AK9,MATCH(TRUE,AI9:AK9&lt;&gt;"",0)),"")</f>
        <v>Calculation</v>
      </c>
      <c r="AM9" s="47" t="str" cm="1">
        <f t="array" ref="AM9">IF(SUMPRODUCT(--(AI9:AK9&lt;&gt;""))=1,IF(J9&lt;&gt;"",J9,A9),"")</f>
        <v>current_datetime</v>
      </c>
      <c r="AN9"/>
      <c r="AO9" t="str">
        <f>IF(I9="","","{"&amp;CHAR(34)&amp;"Source"&amp;CHAR(34)&amp;": "&amp;CHAR(34)&amp;AL9&amp;CHAR(34)&amp;","&amp;CHAR(34)&amp;"Type"&amp;CHAR(34)&amp;": "&amp;CHAR(34)&amp;AM9&amp;CHAR(34)&amp;"}]}]},")</f>
        <v>{"Source": "Calculation","Type": "current_datetime"}]}]},</v>
      </c>
      <c r="AP9" t="str">
        <f t="shared" ref="AP9:AP59" si="22">IF(AND(AO9&lt;&gt;"",AO10=""),LEFT(AO9,LEN(AO9)-1),AO9)</f>
        <v>{"Source": "Calculation","Type": "current_datetime"}]}]},</v>
      </c>
      <c r="AQ9" s="4" t="str">
        <f>AG9&amp;AH9&amp;AP9</f>
        <v>{"name": "record_lastupdate","Recipe":[{"ORDER":"1", "Content": [ {"Source": "Calculation","Type": "current_datetime"}]}]},</v>
      </c>
    </row>
    <row r="10" spans="1:43" s="4" customFormat="1">
      <c r="A10" s="24" t="str">
        <f t="shared" si="0"/>
        <v>record_status</v>
      </c>
      <c r="B10" s="25" t="s">
        <v>15</v>
      </c>
      <c r="C10" s="26" t="s">
        <v>32</v>
      </c>
      <c r="D10" s="27">
        <v>4</v>
      </c>
      <c r="E10" s="28" t="s">
        <v>97</v>
      </c>
      <c r="F10" s="29"/>
      <c r="G10" s="37"/>
      <c r="H10" s="30"/>
      <c r="I10" s="38" t="s">
        <v>92</v>
      </c>
      <c r="J10" s="38" t="s">
        <v>32</v>
      </c>
      <c r="K10" s="31"/>
      <c r="L10" s="32"/>
      <c r="N10" s="4" t="str">
        <f t="shared" si="1"/>
        <v>VARCHAR</v>
      </c>
      <c r="O10" s="4" t="str">
        <f t="shared" si="13"/>
        <v>(50)</v>
      </c>
      <c r="P10" s="4" t="str">
        <f t="shared" si="2"/>
        <v>[record_status]</v>
      </c>
      <c r="Q10" s="4" t="str">
        <f t="shared" si="3"/>
        <v>VARCHAR</v>
      </c>
      <c r="R10" s="4" t="str">
        <f t="shared" si="3"/>
        <v>(50)</v>
      </c>
      <c r="S10" s="4" t="str">
        <f t="shared" si="4"/>
        <v/>
      </c>
      <c r="T10" s="4" t="str">
        <f t="shared" si="14"/>
        <v/>
      </c>
      <c r="U10" s="4" t="str">
        <f t="shared" si="5"/>
        <v>,</v>
      </c>
      <c r="V10" s="4" t="str">
        <f t="shared" si="6"/>
        <v/>
      </c>
      <c r="Y10" t="str">
        <f t="shared" si="15"/>
        <v>[record_status] VARCHAR (50) ,</v>
      </c>
      <c r="Z10" t="str">
        <f t="shared" si="16"/>
        <v>{"name": "record_status",</v>
      </c>
      <c r="AA10" t="str">
        <f t="shared" si="17"/>
        <v>"type": "VARCHAR(50)",</v>
      </c>
      <c r="AB10" s="68" t="str">
        <f t="shared" si="18"/>
        <v/>
      </c>
      <c r="AC10" s="68" t="str">
        <f t="shared" si="19"/>
        <v/>
      </c>
      <c r="AD10" t="str">
        <f t="shared" si="7"/>
        <v/>
      </c>
      <c r="AE10" s="4" t="str">
        <f t="shared" si="20"/>
        <v>{"name": "record_status","type": "VARCHAR(50)"}</v>
      </c>
      <c r="AF10" s="4" t="str">
        <f t="shared" si="21"/>
        <v>{"name": "record_status","type": "VARCHAR(50)"},</v>
      </c>
      <c r="AG10" s="4" t="str">
        <f t="shared" si="8"/>
        <v>{"name": "record_status",</v>
      </c>
      <c r="AH10" s="4" t="str">
        <f t="shared" si="9"/>
        <v xml:space="preserve">"Recipe":[{"ORDER":"1", "Content": [ </v>
      </c>
      <c r="AI10" s="46" t="str">
        <f t="shared" si="10"/>
        <v/>
      </c>
      <c r="AJ10" s="46" t="str">
        <f t="shared" si="11"/>
        <v>Field</v>
      </c>
      <c r="AK10" s="47" t="str">
        <f t="shared" si="12"/>
        <v/>
      </c>
      <c r="AL10" s="47" t="str" cm="1">
        <f t="array" ref="AL10">IFERROR(INDEX(AI10:AK10,MATCH(TRUE,AI10:AK10&lt;&gt;"",0)),"")</f>
        <v>Field</v>
      </c>
      <c r="AM10" s="47" t="str" cm="1">
        <f t="array" ref="AM10">IF(SUMPRODUCT(--(AI10:AK10&lt;&gt;""))=1,IF(J10&lt;&gt;"",J10,A10),"")</f>
        <v>status</v>
      </c>
      <c r="AN10"/>
      <c r="AO10" t="str">
        <f t="shared" ref="AO10:AO59" si="23">IF(I10="","","{"&amp;CHAR(34)&amp;"Source"&amp;CHAR(34)&amp;": "&amp;CHAR(34)&amp;AL10&amp;CHAR(34)&amp;","&amp;CHAR(34)&amp;"Type"&amp;CHAR(34)&amp;": "&amp;CHAR(34)&amp;AM10&amp;CHAR(34)&amp;"}]}]},")</f>
        <v>{"Source": "Field","Type": "status"}]}]},</v>
      </c>
      <c r="AP10" t="str">
        <f t="shared" si="22"/>
        <v>{"Source": "Field","Type": "status"}]}]},</v>
      </c>
      <c r="AQ10" s="4" t="str">
        <f t="shared" ref="AQ10:AQ59" si="24">AG10&amp;AH10&amp;AP10</f>
        <v>{"name": "record_status","Recipe":[{"ORDER":"1", "Content": [ {"Source": "Field","Type": "status"}]}]},</v>
      </c>
    </row>
    <row r="11" spans="1:43" s="4" customFormat="1">
      <c r="A11" s="24" t="str">
        <f t="shared" si="0"/>
        <v>ad_whenCreated</v>
      </c>
      <c r="B11" s="25" t="s">
        <v>85</v>
      </c>
      <c r="C11" s="26" t="s">
        <v>144</v>
      </c>
      <c r="D11" s="27">
        <v>6</v>
      </c>
      <c r="E11" s="28" t="s">
        <v>82</v>
      </c>
      <c r="F11" s="29"/>
      <c r="G11" s="37"/>
      <c r="H11" s="30"/>
      <c r="I11" s="38" t="s">
        <v>88</v>
      </c>
      <c r="J11" s="38" t="s">
        <v>144</v>
      </c>
      <c r="K11" s="31"/>
      <c r="L11" s="33"/>
      <c r="N11" s="4" t="str">
        <f t="shared" si="1"/>
        <v>DATETIME</v>
      </c>
      <c r="O11" s="4" t="str">
        <f t="shared" si="13"/>
        <v/>
      </c>
      <c r="P11" s="4" t="str">
        <f t="shared" si="2"/>
        <v>[ad_whenCreated]</v>
      </c>
      <c r="Q11" s="4" t="str">
        <f t="shared" si="3"/>
        <v>DATETIME</v>
      </c>
      <c r="R11" s="4" t="str">
        <f t="shared" si="3"/>
        <v/>
      </c>
      <c r="S11" s="4" t="str">
        <f t="shared" si="4"/>
        <v/>
      </c>
      <c r="T11" s="4" t="str">
        <f t="shared" si="14"/>
        <v/>
      </c>
      <c r="U11" s="4" t="str">
        <f t="shared" si="5"/>
        <v>,</v>
      </c>
      <c r="V11" s="4" t="str">
        <f t="shared" si="6"/>
        <v/>
      </c>
      <c r="Y11" t="str">
        <f t="shared" si="15"/>
        <v>[ad_whenCreated] DATETIME  ,</v>
      </c>
      <c r="Z11" t="str">
        <f t="shared" si="16"/>
        <v>{"name": "ad_whenCreated",</v>
      </c>
      <c r="AA11" t="str">
        <f t="shared" si="17"/>
        <v>"type": "DATETIME",</v>
      </c>
      <c r="AB11" s="68" t="str">
        <f t="shared" si="18"/>
        <v/>
      </c>
      <c r="AC11" s="68" t="str">
        <f t="shared" si="19"/>
        <v/>
      </c>
      <c r="AD11" t="str">
        <f t="shared" si="7"/>
        <v/>
      </c>
      <c r="AE11" s="4" t="str">
        <f t="shared" si="20"/>
        <v>{"name": "ad_whenCreated","type": "DATETIME"}</v>
      </c>
      <c r="AF11" s="4" t="str">
        <f t="shared" si="21"/>
        <v>{"name": "ad_whenCreated","type": "DATETIME"},</v>
      </c>
      <c r="AG11" s="4" t="str">
        <f t="shared" si="8"/>
        <v>{"name": "ad_whenCreated",</v>
      </c>
      <c r="AH11" s="4" t="str">
        <f t="shared" si="9"/>
        <v xml:space="preserve">"Recipe":[{"ORDER":"1", "Content": [ </v>
      </c>
      <c r="AI11" s="46" t="str">
        <f t="shared" si="10"/>
        <v/>
      </c>
      <c r="AJ11" s="46" t="str">
        <f t="shared" si="11"/>
        <v>Field</v>
      </c>
      <c r="AK11" s="47" t="str">
        <f t="shared" si="12"/>
        <v/>
      </c>
      <c r="AL11" s="47" t="str" cm="1">
        <f t="array" ref="AL11">IFERROR(INDEX(AI11:AK11,MATCH(TRUE,AI11:AK11&lt;&gt;"",0)),"")</f>
        <v>Field</v>
      </c>
      <c r="AM11" s="47" t="str" cm="1">
        <f t="array" ref="AM11">IF(SUMPRODUCT(--(AI11:AK11&lt;&gt;""))=1,IF(J11&lt;&gt;"",J11,A11),"")</f>
        <v>whenCreated</v>
      </c>
      <c r="AN11"/>
      <c r="AO11" t="str">
        <f t="shared" si="23"/>
        <v>{"Source": "Field","Type": "whenCreated"}]}]},</v>
      </c>
      <c r="AP11" t="str">
        <f t="shared" si="22"/>
        <v>{"Source": "Field","Type": "whenCreated"}]}]},</v>
      </c>
      <c r="AQ11" s="4" t="str">
        <f t="shared" si="24"/>
        <v>{"name": "ad_whenCreated","Recipe":[{"ORDER":"1", "Content": [ {"Source": "Field","Type": "whenCreated"}]}]},</v>
      </c>
    </row>
    <row r="12" spans="1:43" s="4" customFormat="1">
      <c r="A12" s="24" t="str">
        <f t="shared" si="0"/>
        <v>ad_whenChanged</v>
      </c>
      <c r="B12" s="25" t="s">
        <v>85</v>
      </c>
      <c r="C12" s="26" t="s">
        <v>143</v>
      </c>
      <c r="D12" s="27">
        <v>7</v>
      </c>
      <c r="E12" s="28" t="s">
        <v>82</v>
      </c>
      <c r="F12" s="29"/>
      <c r="G12" s="37"/>
      <c r="H12" s="30"/>
      <c r="I12" s="38" t="s">
        <v>88</v>
      </c>
      <c r="J12" s="38" t="s">
        <v>143</v>
      </c>
      <c r="K12" s="31"/>
      <c r="L12" s="32"/>
      <c r="N12" s="4" t="str">
        <f t="shared" si="1"/>
        <v>DATETIME</v>
      </c>
      <c r="O12" s="4" t="str">
        <f t="shared" si="13"/>
        <v/>
      </c>
      <c r="P12" s="4" t="str">
        <f t="shared" si="2"/>
        <v>[ad_whenChanged]</v>
      </c>
      <c r="Q12" s="4" t="str">
        <f t="shared" si="3"/>
        <v>DATETIME</v>
      </c>
      <c r="R12" s="4" t="str">
        <f t="shared" si="3"/>
        <v/>
      </c>
      <c r="S12" s="4" t="str">
        <f t="shared" si="4"/>
        <v/>
      </c>
      <c r="T12" s="4" t="str">
        <f t="shared" si="14"/>
        <v/>
      </c>
      <c r="U12" s="4" t="str">
        <f t="shared" si="5"/>
        <v>,</v>
      </c>
      <c r="V12" s="4" t="str">
        <f t="shared" si="6"/>
        <v/>
      </c>
      <c r="Y12" t="str">
        <f t="shared" si="15"/>
        <v>[ad_whenChanged] DATETIME  ,</v>
      </c>
      <c r="Z12" t="str">
        <f t="shared" si="16"/>
        <v>{"name": "ad_whenChanged",</v>
      </c>
      <c r="AA12" t="str">
        <f t="shared" si="17"/>
        <v>"type": "DATETIME",</v>
      </c>
      <c r="AB12" s="68" t="str">
        <f t="shared" si="18"/>
        <v/>
      </c>
      <c r="AC12" s="68" t="str">
        <f t="shared" si="19"/>
        <v/>
      </c>
      <c r="AD12" t="str">
        <f t="shared" si="7"/>
        <v/>
      </c>
      <c r="AE12" s="4" t="str">
        <f t="shared" si="20"/>
        <v>{"name": "ad_whenChanged","type": "DATETIME"}</v>
      </c>
      <c r="AF12" s="4" t="str">
        <f t="shared" si="21"/>
        <v>{"name": "ad_whenChanged","type": "DATETIME"},</v>
      </c>
      <c r="AG12" s="4" t="str">
        <f t="shared" si="8"/>
        <v>{"name": "ad_whenChanged",</v>
      </c>
      <c r="AH12" s="4" t="str">
        <f t="shared" si="9"/>
        <v xml:space="preserve">"Recipe":[{"ORDER":"1", "Content": [ </v>
      </c>
      <c r="AI12" s="46" t="str">
        <f t="shared" si="10"/>
        <v/>
      </c>
      <c r="AJ12" s="46" t="str">
        <f t="shared" si="11"/>
        <v>Field</v>
      </c>
      <c r="AK12" s="47" t="str">
        <f t="shared" si="12"/>
        <v/>
      </c>
      <c r="AL12" s="47" t="str" cm="1">
        <f t="array" ref="AL12">IFERROR(INDEX(AI12:AK12,MATCH(TRUE,AI12:AK12&lt;&gt;"",0)),"")</f>
        <v>Field</v>
      </c>
      <c r="AM12" s="47" t="str" cm="1">
        <f t="array" ref="AM12">IF(SUMPRODUCT(--(AI12:AK12&lt;&gt;""))=1,IF(J12&lt;&gt;"",J12,A12),"")</f>
        <v>whenChanged</v>
      </c>
      <c r="AN12"/>
      <c r="AO12" t="str">
        <f t="shared" si="23"/>
        <v>{"Source": "Field","Type": "whenChanged"}]}]},</v>
      </c>
      <c r="AP12" t="str">
        <f t="shared" si="22"/>
        <v>{"Source": "Field","Type": "whenChanged"}]}]},</v>
      </c>
      <c r="AQ12" s="4" t="str">
        <f t="shared" si="24"/>
        <v>{"name": "ad_whenChanged","Recipe":[{"ORDER":"1", "Content": [ {"Source": "Field","Type": "whenChanged"}]}]},</v>
      </c>
    </row>
    <row r="13" spans="1:43" s="4" customFormat="1">
      <c r="A13" s="24" t="str">
        <f t="shared" si="0"/>
        <v>ad_distinguishedname</v>
      </c>
      <c r="B13" s="25" t="s">
        <v>85</v>
      </c>
      <c r="C13" s="26" t="s">
        <v>104</v>
      </c>
      <c r="D13" s="27">
        <v>8</v>
      </c>
      <c r="E13" s="28" t="s">
        <v>94</v>
      </c>
      <c r="F13" s="29"/>
      <c r="G13" s="37"/>
      <c r="H13" s="30"/>
      <c r="I13" s="38" t="s">
        <v>88</v>
      </c>
      <c r="J13" s="38" t="s">
        <v>104</v>
      </c>
      <c r="K13" s="31"/>
      <c r="L13" s="32"/>
      <c r="N13" s="4" t="str">
        <f t="shared" si="1"/>
        <v>VARCHAR</v>
      </c>
      <c r="O13" s="4" t="str">
        <f t="shared" si="13"/>
        <v>(MAX)</v>
      </c>
      <c r="P13" s="4" t="str">
        <f t="shared" si="2"/>
        <v>[ad_distinguishedname]</v>
      </c>
      <c r="Q13" s="4" t="str">
        <f t="shared" si="3"/>
        <v>VARCHAR</v>
      </c>
      <c r="R13" s="4" t="str">
        <f t="shared" si="3"/>
        <v>(MAX)</v>
      </c>
      <c r="S13" s="4" t="str">
        <f t="shared" si="4"/>
        <v/>
      </c>
      <c r="T13" s="4" t="str">
        <f t="shared" si="14"/>
        <v/>
      </c>
      <c r="U13" s="4" t="str">
        <f t="shared" si="5"/>
        <v>,</v>
      </c>
      <c r="V13" s="4" t="str">
        <f t="shared" si="6"/>
        <v/>
      </c>
      <c r="Y13" t="str">
        <f t="shared" si="15"/>
        <v>[ad_distinguishedname] VARCHAR (MAX) ,</v>
      </c>
      <c r="Z13" t="str">
        <f t="shared" si="16"/>
        <v>{"name": "ad_distinguishedname",</v>
      </c>
      <c r="AA13" t="str">
        <f t="shared" si="17"/>
        <v>"type": "VARCHAR(MAX)",</v>
      </c>
      <c r="AB13" s="68" t="str">
        <f t="shared" si="18"/>
        <v/>
      </c>
      <c r="AC13" s="68" t="str">
        <f t="shared" si="19"/>
        <v/>
      </c>
      <c r="AD13" t="str">
        <f t="shared" si="7"/>
        <v/>
      </c>
      <c r="AE13" s="4" t="str">
        <f t="shared" si="20"/>
        <v>{"name": "ad_distinguishedname","type": "VARCHAR(MAX)"}</v>
      </c>
      <c r="AF13" s="4" t="str">
        <f t="shared" si="21"/>
        <v>{"name": "ad_distinguishedname","type": "VARCHAR(MAX)"},</v>
      </c>
      <c r="AG13" s="4" t="str">
        <f t="shared" si="8"/>
        <v>{"name": "ad_distinguishedname",</v>
      </c>
      <c r="AH13" s="4" t="str">
        <f t="shared" si="9"/>
        <v xml:space="preserve">"Recipe":[{"ORDER":"1", "Content": [ </v>
      </c>
      <c r="AI13" s="46" t="str">
        <f t="shared" si="10"/>
        <v/>
      </c>
      <c r="AJ13" s="46" t="str">
        <f t="shared" si="11"/>
        <v>Field</v>
      </c>
      <c r="AK13" s="47" t="str">
        <f t="shared" si="12"/>
        <v/>
      </c>
      <c r="AL13" s="47" t="str" cm="1">
        <f t="array" ref="AL13">IFERROR(INDEX(AI13:AK13,MATCH(TRUE,AI13:AK13&lt;&gt;"",0)),"")</f>
        <v>Field</v>
      </c>
      <c r="AM13" s="47" t="str" cm="1">
        <f t="array" ref="AM13">IF(SUMPRODUCT(--(AI13:AK13&lt;&gt;""))=1,IF(J13&lt;&gt;"",J13,A13),"")</f>
        <v>distinguishedname</v>
      </c>
      <c r="AN13"/>
      <c r="AO13" t="str">
        <f t="shared" si="23"/>
        <v>{"Source": "Field","Type": "distinguishedname"}]}]},</v>
      </c>
      <c r="AP13" t="str">
        <f t="shared" si="22"/>
        <v>{"Source": "Field","Type": "distinguishedname"}]}]},</v>
      </c>
      <c r="AQ13" s="4" t="str">
        <f t="shared" si="24"/>
        <v>{"name": "ad_distinguishedname","Recipe":[{"ORDER":"1", "Content": [ {"Source": "Field","Type": "distinguishedname"}]}]},</v>
      </c>
    </row>
    <row r="14" spans="1:43" s="4" customFormat="1">
      <c r="A14" s="24" t="str">
        <f t="shared" si="0"/>
        <v>ad_lastlogontimestamp</v>
      </c>
      <c r="B14" s="25" t="s">
        <v>85</v>
      </c>
      <c r="C14" s="26" t="s">
        <v>161</v>
      </c>
      <c r="D14" s="27">
        <v>9</v>
      </c>
      <c r="E14" s="28" t="s">
        <v>82</v>
      </c>
      <c r="F14" s="29"/>
      <c r="G14" s="37">
        <v>1</v>
      </c>
      <c r="H14" s="30"/>
      <c r="I14" s="38" t="s">
        <v>88</v>
      </c>
      <c r="J14" s="38" t="s">
        <v>161</v>
      </c>
      <c r="K14" s="31"/>
      <c r="L14" s="32"/>
      <c r="N14" s="4" t="str">
        <f t="shared" si="1"/>
        <v>DATETIME</v>
      </c>
      <c r="O14" s="4" t="str">
        <f t="shared" si="13"/>
        <v/>
      </c>
      <c r="P14" s="4" t="str">
        <f t="shared" si="2"/>
        <v>[ad_lastlogontimestamp]</v>
      </c>
      <c r="Q14" s="4" t="str">
        <f t="shared" si="3"/>
        <v>DATETIME</v>
      </c>
      <c r="R14" s="4" t="str">
        <f t="shared" si="3"/>
        <v/>
      </c>
      <c r="S14" s="4" t="str">
        <f t="shared" si="4"/>
        <v/>
      </c>
      <c r="T14" s="4" t="str">
        <f t="shared" si="14"/>
        <v xml:space="preserve"> NOT NULL</v>
      </c>
      <c r="U14" s="4" t="str">
        <f t="shared" si="5"/>
        <v>,</v>
      </c>
      <c r="V14" s="4" t="str">
        <f t="shared" si="6"/>
        <v/>
      </c>
      <c r="Y14" t="str">
        <f t="shared" si="15"/>
        <v>[ad_lastlogontimestamp] DATETIME   NOT NULL,</v>
      </c>
      <c r="Z14" t="str">
        <f t="shared" si="16"/>
        <v>{"name": "ad_lastlogontimestamp",</v>
      </c>
      <c r="AA14" t="str">
        <f t="shared" si="17"/>
        <v>"type": "DATETIME",</v>
      </c>
      <c r="AB14" s="68" t="str">
        <f t="shared" si="18"/>
        <v/>
      </c>
      <c r="AC14" s="68" t="str">
        <f t="shared" si="19"/>
        <v>"nullable": 1,</v>
      </c>
      <c r="AD14" t="str">
        <f t="shared" si="7"/>
        <v xml:space="preserve"> NOT NULL</v>
      </c>
      <c r="AE14" s="4" t="str">
        <f t="shared" si="20"/>
        <v>{"name": "ad_lastlogontimestamp","type": "DATETIME","nullable": 1}</v>
      </c>
      <c r="AF14" s="4" t="str">
        <f t="shared" si="21"/>
        <v>{"name": "ad_lastlogontimestamp","type": "DATETIME","nullable": 1},</v>
      </c>
      <c r="AG14" s="4" t="str">
        <f t="shared" si="8"/>
        <v>{"name": "ad_lastlogontimestamp",</v>
      </c>
      <c r="AH14" s="4" t="str">
        <f t="shared" si="9"/>
        <v xml:space="preserve">"Recipe":[{"ORDER":"1", "Content": [ </v>
      </c>
      <c r="AI14" s="46" t="str">
        <f t="shared" si="10"/>
        <v/>
      </c>
      <c r="AJ14" s="46" t="str">
        <f t="shared" si="11"/>
        <v>Field</v>
      </c>
      <c r="AK14" s="47" t="str">
        <f t="shared" si="12"/>
        <v/>
      </c>
      <c r="AL14" s="47" t="str" cm="1">
        <f t="array" ref="AL14">IFERROR(INDEX(AI14:AK14,MATCH(TRUE,AI14:AK14&lt;&gt;"",0)),"")</f>
        <v>Field</v>
      </c>
      <c r="AM14" s="47" t="str" cm="1">
        <f t="array" ref="AM14">IF(SUMPRODUCT(--(AI14:AK14&lt;&gt;""))=1,IF(J14&lt;&gt;"",J14,A14),"")</f>
        <v>lastlogontimestamp</v>
      </c>
      <c r="AN14"/>
      <c r="AO14" t="str">
        <f t="shared" si="23"/>
        <v>{"Source": "Field","Type": "lastlogontimestamp"}]}]},</v>
      </c>
      <c r="AP14" t="str">
        <f t="shared" si="22"/>
        <v>{"Source": "Field","Type": "lastlogontimestamp"}]}]},</v>
      </c>
      <c r="AQ14" s="4" t="str">
        <f t="shared" si="24"/>
        <v>{"name": "ad_lastlogontimestamp","Recipe":[{"ORDER":"1", "Content": [ {"Source": "Field","Type": "lastlogontimestamp"}]}]},</v>
      </c>
    </row>
    <row r="15" spans="1:43" s="4" customFormat="1">
      <c r="A15" s="24" t="str">
        <f t="shared" si="0"/>
        <v>ad_pwdLastSet</v>
      </c>
      <c r="B15" s="25" t="s">
        <v>85</v>
      </c>
      <c r="C15" s="26" t="s">
        <v>145</v>
      </c>
      <c r="D15" s="27">
        <v>9</v>
      </c>
      <c r="E15" s="28" t="s">
        <v>82</v>
      </c>
      <c r="F15" s="29"/>
      <c r="G15" s="37">
        <v>1</v>
      </c>
      <c r="H15" s="30"/>
      <c r="I15" s="38" t="s">
        <v>83</v>
      </c>
      <c r="J15" s="38" t="s">
        <v>145</v>
      </c>
      <c r="K15" s="31"/>
      <c r="L15" s="32"/>
      <c r="N15" s="4" t="str">
        <f t="shared" si="1"/>
        <v>DATETIME</v>
      </c>
      <c r="O15" s="4" t="str">
        <f t="shared" si="13"/>
        <v/>
      </c>
      <c r="P15" s="4" t="str">
        <f t="shared" si="2"/>
        <v>[ad_pwdLastSet]</v>
      </c>
      <c r="Q15" s="4" t="str">
        <f t="shared" si="3"/>
        <v>DATETIME</v>
      </c>
      <c r="R15" s="4" t="str">
        <f t="shared" si="3"/>
        <v/>
      </c>
      <c r="S15" s="4" t="str">
        <f t="shared" si="4"/>
        <v/>
      </c>
      <c r="T15" s="4" t="str">
        <f t="shared" si="14"/>
        <v xml:space="preserve"> NOT NULL</v>
      </c>
      <c r="U15" s="4" t="str">
        <f t="shared" si="5"/>
        <v>,</v>
      </c>
      <c r="V15" s="4" t="str">
        <f t="shared" si="6"/>
        <v/>
      </c>
      <c r="Y15" t="str">
        <f t="shared" si="15"/>
        <v>[ad_pwdLastSet] DATETIME   NOT NULL,</v>
      </c>
      <c r="Z15" t="str">
        <f t="shared" si="16"/>
        <v>{"name": "ad_pwdLastSet",</v>
      </c>
      <c r="AA15" t="str">
        <f t="shared" si="17"/>
        <v>"type": "DATETIME",</v>
      </c>
      <c r="AB15" s="68" t="str">
        <f t="shared" si="18"/>
        <v/>
      </c>
      <c r="AC15" s="68" t="str">
        <f t="shared" si="19"/>
        <v>"nullable": 1,</v>
      </c>
      <c r="AD15" t="str">
        <f t="shared" si="7"/>
        <v xml:space="preserve"> NOT NULL</v>
      </c>
      <c r="AE15" s="4" t="str">
        <f t="shared" si="20"/>
        <v>{"name": "ad_pwdLastSet","type": "DATETIME","nullable": 1}</v>
      </c>
      <c r="AF15" s="4" t="str">
        <f t="shared" si="21"/>
        <v>{"name": "ad_pwdLastSet","type": "DATETIME","nullable": 1},</v>
      </c>
      <c r="AG15" s="4" t="str">
        <f t="shared" si="8"/>
        <v>{"name": "ad_pwdLastSet",</v>
      </c>
      <c r="AH15" s="4" t="str">
        <f t="shared" si="9"/>
        <v xml:space="preserve">"Recipe":[{"ORDER":"1", "Content": [ </v>
      </c>
      <c r="AI15" s="46" t="str">
        <f t="shared" si="10"/>
        <v>Calculation</v>
      </c>
      <c r="AJ15" s="46" t="str">
        <f t="shared" si="11"/>
        <v/>
      </c>
      <c r="AK15" s="47" t="str">
        <f t="shared" si="12"/>
        <v/>
      </c>
      <c r="AL15" s="47" t="str" cm="1">
        <f t="array" ref="AL15">IFERROR(INDEX(AI15:AK15,MATCH(TRUE,AI15:AK15&lt;&gt;"",0)),"")</f>
        <v>Calculation</v>
      </c>
      <c r="AM15" s="47" t="str" cm="1">
        <f t="array" ref="AM15">IF(SUMPRODUCT(--(AI15:AK15&lt;&gt;""))=1,IF(J15&lt;&gt;"",J15,A15),"")</f>
        <v>pwdLastSet</v>
      </c>
      <c r="AN15"/>
      <c r="AO15" t="str">
        <f t="shared" si="23"/>
        <v>{"Source": "Calculation","Type": "pwdLastSet"}]}]},</v>
      </c>
      <c r="AP15" t="str">
        <f t="shared" si="22"/>
        <v>{"Source": "Calculation","Type": "pwdLastSet"}]}]},</v>
      </c>
      <c r="AQ15" s="4" t="str">
        <f t="shared" si="24"/>
        <v>{"name": "ad_pwdLastSet","Recipe":[{"ORDER":"1", "Content": [ {"Source": "Calculation","Type": "pwdLastSet"}]}]},</v>
      </c>
    </row>
    <row r="16" spans="1:43" s="4" customFormat="1">
      <c r="A16" s="24" t="str">
        <f t="shared" si="0"/>
        <v>ad_extensionAttribute2</v>
      </c>
      <c r="B16" s="25" t="s">
        <v>85</v>
      </c>
      <c r="C16" s="26" t="s">
        <v>96</v>
      </c>
      <c r="D16" s="27">
        <v>10</v>
      </c>
      <c r="E16" s="28" t="s">
        <v>97</v>
      </c>
      <c r="F16" s="29"/>
      <c r="G16" s="37">
        <v>1</v>
      </c>
      <c r="H16" s="30"/>
      <c r="I16" s="38" t="s">
        <v>92</v>
      </c>
      <c r="J16" s="38" t="s">
        <v>98</v>
      </c>
      <c r="K16" s="31"/>
      <c r="L16" s="32"/>
      <c r="N16" s="4" t="str">
        <f t="shared" si="1"/>
        <v>VARCHAR</v>
      </c>
      <c r="O16" s="4" t="str">
        <f t="shared" si="13"/>
        <v>(50)</v>
      </c>
      <c r="P16" s="4" t="str">
        <f t="shared" si="2"/>
        <v>[ad_extensionAttribute2]</v>
      </c>
      <c r="Q16" s="4" t="str">
        <f t="shared" si="3"/>
        <v>VARCHAR</v>
      </c>
      <c r="R16" s="4" t="str">
        <f t="shared" si="3"/>
        <v>(50)</v>
      </c>
      <c r="S16" s="4" t="str">
        <f t="shared" si="4"/>
        <v/>
      </c>
      <c r="T16" s="4" t="str">
        <f t="shared" si="14"/>
        <v xml:space="preserve"> NOT NULL</v>
      </c>
      <c r="U16" s="4" t="str">
        <f t="shared" si="5"/>
        <v>,</v>
      </c>
      <c r="V16" s="4" t="str">
        <f t="shared" si="6"/>
        <v/>
      </c>
      <c r="Y16" t="str">
        <f t="shared" si="15"/>
        <v>[ad_extensionAttribute2] VARCHAR (50)  NOT NULL,</v>
      </c>
      <c r="Z16" t="str">
        <f t="shared" si="16"/>
        <v>{"name": "ad_extensionAttribute2",</v>
      </c>
      <c r="AA16" t="str">
        <f t="shared" si="17"/>
        <v>"type": "VARCHAR(50)",</v>
      </c>
      <c r="AB16" s="68" t="str">
        <f t="shared" si="18"/>
        <v/>
      </c>
      <c r="AC16" s="68" t="str">
        <f t="shared" si="19"/>
        <v>"nullable": 1,</v>
      </c>
      <c r="AD16" t="str">
        <f t="shared" si="7"/>
        <v xml:space="preserve"> NOT NULL</v>
      </c>
      <c r="AE16" s="4" t="str">
        <f t="shared" si="20"/>
        <v>{"name": "ad_extensionAttribute2","type": "VARCHAR(50)","nullable": 1}</v>
      </c>
      <c r="AF16" s="4" t="str">
        <f t="shared" si="21"/>
        <v>{"name": "ad_extensionAttribute2","type": "VARCHAR(50)","nullable": 1},</v>
      </c>
      <c r="AG16" s="4" t="str">
        <f t="shared" si="8"/>
        <v>{"name": "ad_extensionAttribute2",</v>
      </c>
      <c r="AH16" s="4" t="str">
        <f t="shared" si="9"/>
        <v xml:space="preserve">"Recipe":[{"ORDER":"1", "Content": [ </v>
      </c>
      <c r="AI16" s="46" t="str">
        <f t="shared" si="10"/>
        <v/>
      </c>
      <c r="AJ16" s="46" t="str">
        <f t="shared" si="11"/>
        <v>Field</v>
      </c>
      <c r="AK16" s="47" t="str">
        <f t="shared" si="12"/>
        <v/>
      </c>
      <c r="AL16" s="47" t="str" cm="1">
        <f t="array" ref="AL16">IFERROR(INDEX(AI16:AK16,MATCH(TRUE,AI16:AK16&lt;&gt;"",0)),"")</f>
        <v>Field</v>
      </c>
      <c r="AM16" s="47" t="str" cm="1">
        <f t="array" ref="AM16">IF(SUMPRODUCT(--(AI16:AK16&lt;&gt;""))=1,IF(J16&lt;&gt;"",J16,A16),"")</f>
        <v>extensionattribute2</v>
      </c>
      <c r="AN16"/>
      <c r="AO16" t="str">
        <f t="shared" si="23"/>
        <v>{"Source": "Field","Type": "extensionattribute2"}]}]},</v>
      </c>
      <c r="AP16" t="str">
        <f t="shared" si="22"/>
        <v>{"Source": "Field","Type": "extensionattribute2"}]}]},</v>
      </c>
      <c r="AQ16" s="4" t="str">
        <f t="shared" si="24"/>
        <v>{"name": "ad_extensionAttribute2","Recipe":[{"ORDER":"1", "Content": [ {"Source": "Field","Type": "extensionattribute2"}]}]},</v>
      </c>
    </row>
    <row r="17" spans="1:43" s="4" customFormat="1">
      <c r="A17" s="24" t="str">
        <f t="shared" si="0"/>
        <v>ad_samaccountname</v>
      </c>
      <c r="B17" s="25" t="s">
        <v>85</v>
      </c>
      <c r="C17" s="26" t="s">
        <v>90</v>
      </c>
      <c r="D17" s="27">
        <v>11</v>
      </c>
      <c r="E17" s="28" t="s">
        <v>91</v>
      </c>
      <c r="F17" s="29"/>
      <c r="G17" s="37"/>
      <c r="H17" s="30"/>
      <c r="I17" s="38" t="s">
        <v>92</v>
      </c>
      <c r="J17" s="38" t="s">
        <v>90</v>
      </c>
      <c r="K17" s="31"/>
      <c r="L17" s="32"/>
      <c r="N17" s="4" t="str">
        <f t="shared" si="1"/>
        <v>VARCHAR</v>
      </c>
      <c r="O17" s="4" t="str">
        <f t="shared" si="13"/>
        <v>(33)</v>
      </c>
      <c r="P17" s="4" t="str">
        <f t="shared" si="2"/>
        <v>[ad_samaccountname]</v>
      </c>
      <c r="Q17" s="4" t="str">
        <f t="shared" si="3"/>
        <v>VARCHAR</v>
      </c>
      <c r="R17" s="4" t="str">
        <f t="shared" si="3"/>
        <v>(33)</v>
      </c>
      <c r="S17" s="4" t="str">
        <f t="shared" si="4"/>
        <v/>
      </c>
      <c r="T17" s="4" t="str">
        <f t="shared" si="14"/>
        <v/>
      </c>
      <c r="U17" s="4" t="str">
        <f t="shared" si="5"/>
        <v>,</v>
      </c>
      <c r="V17" s="4" t="str">
        <f t="shared" si="6"/>
        <v/>
      </c>
      <c r="Y17" t="str">
        <f t="shared" si="15"/>
        <v>[ad_samaccountname] VARCHAR (33) ,</v>
      </c>
      <c r="Z17" t="str">
        <f t="shared" si="16"/>
        <v>{"name": "ad_samaccountname",</v>
      </c>
      <c r="AA17" t="str">
        <f t="shared" si="17"/>
        <v>"type": "VARCHAR(33)",</v>
      </c>
      <c r="AB17" s="68" t="str">
        <f t="shared" si="18"/>
        <v/>
      </c>
      <c r="AC17" s="68" t="str">
        <f t="shared" si="19"/>
        <v/>
      </c>
      <c r="AD17" t="str">
        <f t="shared" si="7"/>
        <v/>
      </c>
      <c r="AE17" s="4" t="str">
        <f t="shared" si="20"/>
        <v>{"name": "ad_samaccountname","type": "VARCHAR(33)"}</v>
      </c>
      <c r="AF17" s="4" t="str">
        <f t="shared" si="21"/>
        <v>{"name": "ad_samaccountname","type": "VARCHAR(33)"},</v>
      </c>
      <c r="AG17" s="4" t="str">
        <f t="shared" si="8"/>
        <v>{"name": "ad_samaccountname",</v>
      </c>
      <c r="AH17" s="4" t="str">
        <f t="shared" si="9"/>
        <v xml:space="preserve">"Recipe":[{"ORDER":"1", "Content": [ </v>
      </c>
      <c r="AI17" s="46" t="str">
        <f t="shared" si="10"/>
        <v/>
      </c>
      <c r="AJ17" s="46" t="str">
        <f t="shared" si="11"/>
        <v>Field</v>
      </c>
      <c r="AK17" s="47" t="str">
        <f t="shared" si="12"/>
        <v/>
      </c>
      <c r="AL17" s="47" t="str" cm="1">
        <f t="array" ref="AL17">IFERROR(INDEX(AI17:AK17,MATCH(TRUE,AI17:AK17&lt;&gt;"",0)),"")</f>
        <v>Field</v>
      </c>
      <c r="AM17" s="47" t="str" cm="1">
        <f t="array" ref="AM17">IF(SUMPRODUCT(--(AI17:AK17&lt;&gt;""))=1,IF(J17&lt;&gt;"",J17,A17),"")</f>
        <v>samaccountname</v>
      </c>
      <c r="AN17"/>
      <c r="AO17" t="str">
        <f t="shared" si="23"/>
        <v>{"Source": "Field","Type": "samaccountname"}]}]},</v>
      </c>
      <c r="AP17" t="str">
        <f t="shared" si="22"/>
        <v>{"Source": "Field","Type": "samaccountname"}]}]},</v>
      </c>
      <c r="AQ17" s="4" t="str">
        <f t="shared" si="24"/>
        <v>{"name": "ad_samaccountname","Recipe":[{"ORDER":"1", "Content": [ {"Source": "Field","Type": "samaccountname"}]}]},</v>
      </c>
    </row>
    <row r="18" spans="1:43" s="4" customFormat="1">
      <c r="A18" s="24" t="str">
        <f t="shared" si="0"/>
        <v>ad_userprincipalname</v>
      </c>
      <c r="B18" s="25" t="s">
        <v>85</v>
      </c>
      <c r="C18" s="26" t="s">
        <v>139</v>
      </c>
      <c r="D18" s="27">
        <v>11</v>
      </c>
      <c r="E18" s="28" t="s">
        <v>100</v>
      </c>
      <c r="F18" s="29"/>
      <c r="G18" s="37"/>
      <c r="H18" s="30"/>
      <c r="I18" s="38" t="s">
        <v>88</v>
      </c>
      <c r="J18" s="38" t="s">
        <v>139</v>
      </c>
      <c r="K18" s="31"/>
      <c r="L18" s="32"/>
      <c r="N18" s="4" t="str">
        <f t="shared" si="1"/>
        <v>VARCHAR</v>
      </c>
      <c r="O18" s="4" t="str">
        <f t="shared" si="13"/>
        <v>(100)</v>
      </c>
      <c r="P18" s="4" t="str">
        <f t="shared" si="2"/>
        <v>[ad_userprincipalname]</v>
      </c>
      <c r="Q18" s="4" t="str">
        <f t="shared" si="3"/>
        <v>VARCHAR</v>
      </c>
      <c r="R18" s="4" t="str">
        <f t="shared" si="3"/>
        <v>(100)</v>
      </c>
      <c r="S18" s="4" t="str">
        <f t="shared" si="4"/>
        <v/>
      </c>
      <c r="T18" s="4" t="str">
        <f t="shared" si="14"/>
        <v/>
      </c>
      <c r="U18" s="4" t="str">
        <f t="shared" si="5"/>
        <v>,</v>
      </c>
      <c r="V18" s="4" t="str">
        <f t="shared" si="6"/>
        <v/>
      </c>
      <c r="Y18" t="str">
        <f t="shared" si="15"/>
        <v>[ad_userprincipalname] VARCHAR (100) ,</v>
      </c>
      <c r="Z18" t="str">
        <f t="shared" si="16"/>
        <v>{"name": "ad_userprincipalname",</v>
      </c>
      <c r="AA18" t="str">
        <f t="shared" si="17"/>
        <v>"type": "VARCHAR(100)",</v>
      </c>
      <c r="AB18" s="68" t="str">
        <f t="shared" si="18"/>
        <v/>
      </c>
      <c r="AC18" s="68" t="str">
        <f t="shared" si="19"/>
        <v/>
      </c>
      <c r="AD18" t="str">
        <f t="shared" si="7"/>
        <v/>
      </c>
      <c r="AE18" s="4" t="str">
        <f t="shared" si="20"/>
        <v>{"name": "ad_userprincipalname","type": "VARCHAR(100)"}</v>
      </c>
      <c r="AF18" s="4" t="str">
        <f t="shared" si="21"/>
        <v>{"name": "ad_userprincipalname","type": "VARCHAR(100)"},</v>
      </c>
      <c r="AG18" s="4" t="str">
        <f t="shared" si="8"/>
        <v>{"name": "ad_userprincipalname",</v>
      </c>
      <c r="AH18" s="4" t="str">
        <f t="shared" si="9"/>
        <v xml:space="preserve">"Recipe":[{"ORDER":"1", "Content": [ </v>
      </c>
      <c r="AI18" s="46" t="str">
        <f t="shared" si="10"/>
        <v/>
      </c>
      <c r="AJ18" s="46" t="str">
        <f t="shared" si="11"/>
        <v>Field</v>
      </c>
      <c r="AK18" s="47" t="str">
        <f t="shared" si="12"/>
        <v/>
      </c>
      <c r="AL18" s="47" t="str" cm="1">
        <f t="array" ref="AL18">IFERROR(INDEX(AI18:AK18,MATCH(TRUE,AI18:AK18&lt;&gt;"",0)),"")</f>
        <v>Field</v>
      </c>
      <c r="AM18" s="47" t="str" cm="1">
        <f t="array" ref="AM18">IF(SUMPRODUCT(--(AI18:AK18&lt;&gt;""))=1,IF(J18&lt;&gt;"",J18,A18),"")</f>
        <v>userprincipalname</v>
      </c>
      <c r="AN18"/>
      <c r="AO18" t="str">
        <f t="shared" si="23"/>
        <v>{"Source": "Field","Type": "userprincipalname"}]}]},</v>
      </c>
      <c r="AP18" t="str">
        <f t="shared" si="22"/>
        <v>{"Source": "Field","Type": "userprincipalname"}]}]},</v>
      </c>
      <c r="AQ18" s="4" t="str">
        <f t="shared" si="24"/>
        <v>{"name": "ad_userprincipalname","Recipe":[{"ORDER":"1", "Content": [ {"Source": "Field","Type": "userprincipalname"}]}]},</v>
      </c>
    </row>
    <row r="19" spans="1:43" s="4" customFormat="1">
      <c r="A19" s="24" t="str">
        <f t="shared" si="0"/>
        <v>ad_objectguid</v>
      </c>
      <c r="B19" s="25" t="s">
        <v>85</v>
      </c>
      <c r="C19" s="26" t="s">
        <v>148</v>
      </c>
      <c r="D19" s="27">
        <v>11</v>
      </c>
      <c r="E19" s="28" t="s">
        <v>97</v>
      </c>
      <c r="F19" s="29"/>
      <c r="G19" s="37"/>
      <c r="H19" s="30"/>
      <c r="I19" s="38" t="s">
        <v>92</v>
      </c>
      <c r="J19" s="38" t="s">
        <v>148</v>
      </c>
      <c r="K19" s="31"/>
      <c r="L19" s="32"/>
      <c r="N19" s="4" t="str">
        <f t="shared" si="1"/>
        <v>VARCHAR</v>
      </c>
      <c r="O19" s="4" t="str">
        <f t="shared" si="13"/>
        <v>(50)</v>
      </c>
      <c r="P19" s="4" t="str">
        <f t="shared" si="2"/>
        <v>[ad_objectguid]</v>
      </c>
      <c r="Q19" s="4" t="str">
        <f t="shared" si="3"/>
        <v>VARCHAR</v>
      </c>
      <c r="R19" s="4" t="str">
        <f t="shared" si="3"/>
        <v>(50)</v>
      </c>
      <c r="S19" s="4" t="str">
        <f t="shared" si="4"/>
        <v/>
      </c>
      <c r="T19" s="4" t="str">
        <f t="shared" si="14"/>
        <v/>
      </c>
      <c r="U19" s="4" t="str">
        <f t="shared" si="5"/>
        <v>,</v>
      </c>
      <c r="V19" s="4" t="str">
        <f t="shared" si="6"/>
        <v/>
      </c>
      <c r="Y19" t="str">
        <f t="shared" si="15"/>
        <v>[ad_objectguid] VARCHAR (50) ,</v>
      </c>
      <c r="Z19" t="str">
        <f t="shared" si="16"/>
        <v>{"name": "ad_objectguid",</v>
      </c>
      <c r="AA19" t="str">
        <f t="shared" si="17"/>
        <v>"type": "VARCHAR(50)",</v>
      </c>
      <c r="AB19" s="68" t="str">
        <f t="shared" si="18"/>
        <v/>
      </c>
      <c r="AC19" s="68" t="str">
        <f t="shared" si="19"/>
        <v/>
      </c>
      <c r="AD19" t="str">
        <f t="shared" si="7"/>
        <v/>
      </c>
      <c r="AE19" s="4" t="str">
        <f t="shared" si="20"/>
        <v>{"name": "ad_objectguid","type": "VARCHAR(50)"}</v>
      </c>
      <c r="AF19" s="4" t="str">
        <f t="shared" si="21"/>
        <v>{"name": "ad_objectguid","type": "VARCHAR(50)"},</v>
      </c>
      <c r="AG19" s="4" t="str">
        <f t="shared" si="8"/>
        <v>{"name": "ad_objectguid",</v>
      </c>
      <c r="AH19" s="4" t="str">
        <f t="shared" si="9"/>
        <v xml:space="preserve">"Recipe":[{"ORDER":"1", "Content": [ </v>
      </c>
      <c r="AI19" s="46" t="str">
        <f t="shared" si="10"/>
        <v/>
      </c>
      <c r="AJ19" s="46" t="str">
        <f t="shared" si="11"/>
        <v>Field</v>
      </c>
      <c r="AK19" s="47" t="str">
        <f t="shared" si="12"/>
        <v/>
      </c>
      <c r="AL19" s="47" t="str" cm="1">
        <f t="array" ref="AL19">IFERROR(INDEX(AI19:AK19,MATCH(TRUE,AI19:AK19&lt;&gt;"",0)),"")</f>
        <v>Field</v>
      </c>
      <c r="AM19" s="47" t="str" cm="1">
        <f t="array" ref="AM19">IF(SUMPRODUCT(--(AI19:AK19&lt;&gt;""))=1,IF(J19&lt;&gt;"",J19,A19),"")</f>
        <v>objectguid</v>
      </c>
      <c r="AN19"/>
      <c r="AO19" t="str">
        <f t="shared" si="23"/>
        <v>{"Source": "Field","Type": "objectguid"}]}]},</v>
      </c>
      <c r="AP19" t="str">
        <f t="shared" si="22"/>
        <v>{"Source": "Field","Type": "objectguid"}]}]},</v>
      </c>
      <c r="AQ19" s="4" t="str">
        <f t="shared" si="24"/>
        <v>{"name": "ad_objectguid","Recipe":[{"ORDER":"1", "Content": [ {"Source": "Field","Type": "objectguid"}]}]},</v>
      </c>
    </row>
    <row r="20" spans="1:43" s="4" customFormat="1">
      <c r="A20" s="24" t="str">
        <f t="shared" si="0"/>
        <v>ad_sid</v>
      </c>
      <c r="B20" s="25" t="s">
        <v>85</v>
      </c>
      <c r="C20" s="26" t="s">
        <v>160</v>
      </c>
      <c r="D20" s="27">
        <v>11</v>
      </c>
      <c r="E20" s="28" t="s">
        <v>97</v>
      </c>
      <c r="F20" s="29"/>
      <c r="G20" s="37"/>
      <c r="H20" s="30"/>
      <c r="I20" s="38" t="s">
        <v>92</v>
      </c>
      <c r="J20" s="38" t="s">
        <v>159</v>
      </c>
      <c r="K20" s="31"/>
      <c r="L20" s="32"/>
      <c r="N20" s="4" t="str">
        <f t="shared" si="1"/>
        <v>VARCHAR</v>
      </c>
      <c r="O20" s="4" t="str">
        <f t="shared" si="13"/>
        <v>(50)</v>
      </c>
      <c r="P20" s="4" t="str">
        <f t="shared" si="2"/>
        <v>[ad_sid]</v>
      </c>
      <c r="Q20" s="4" t="str">
        <f t="shared" si="3"/>
        <v>VARCHAR</v>
      </c>
      <c r="R20" s="4" t="str">
        <f t="shared" si="3"/>
        <v>(50)</v>
      </c>
      <c r="S20" s="4" t="str">
        <f t="shared" si="4"/>
        <v/>
      </c>
      <c r="T20" s="4" t="str">
        <f t="shared" si="14"/>
        <v/>
      </c>
      <c r="U20" s="4" t="str">
        <f t="shared" si="5"/>
        <v>,</v>
      </c>
      <c r="V20" s="4" t="str">
        <f t="shared" si="6"/>
        <v/>
      </c>
      <c r="Y20" t="str">
        <f t="shared" si="15"/>
        <v>[ad_sid] VARCHAR (50) ,</v>
      </c>
      <c r="Z20" t="str">
        <f t="shared" si="16"/>
        <v>{"name": "ad_sid",</v>
      </c>
      <c r="AA20" t="str">
        <f t="shared" si="17"/>
        <v>"type": "VARCHAR(50)",</v>
      </c>
      <c r="AB20" s="68" t="str">
        <f t="shared" si="18"/>
        <v/>
      </c>
      <c r="AC20" s="68" t="str">
        <f t="shared" si="19"/>
        <v/>
      </c>
      <c r="AD20" t="str">
        <f t="shared" si="7"/>
        <v/>
      </c>
      <c r="AE20" s="4" t="str">
        <f t="shared" si="20"/>
        <v>{"name": "ad_sid","type": "VARCHAR(50)"}</v>
      </c>
      <c r="AF20" s="4" t="str">
        <f t="shared" si="21"/>
        <v>{"name": "ad_sid","type": "VARCHAR(50)"},</v>
      </c>
      <c r="AG20" s="4" t="str">
        <f t="shared" si="8"/>
        <v>{"name": "ad_sid",</v>
      </c>
      <c r="AH20" s="4" t="str">
        <f t="shared" si="9"/>
        <v xml:space="preserve">"Recipe":[{"ORDER":"1", "Content": [ </v>
      </c>
      <c r="AI20" s="46" t="str">
        <f t="shared" si="10"/>
        <v/>
      </c>
      <c r="AJ20" s="46" t="str">
        <f t="shared" si="11"/>
        <v>Field</v>
      </c>
      <c r="AK20" s="47" t="str">
        <f t="shared" si="12"/>
        <v/>
      </c>
      <c r="AL20" s="47" t="str" cm="1">
        <f t="array" ref="AL20">IFERROR(INDEX(AI20:AK20,MATCH(TRUE,AI20:AK20&lt;&gt;"",0)),"")</f>
        <v>Field</v>
      </c>
      <c r="AM20" s="47" t="str" cm="1">
        <f t="array" ref="AM20">IF(SUMPRODUCT(--(AI20:AK20&lt;&gt;""))=1,IF(J20&lt;&gt;"",J20,A20),"")</f>
        <v>SID</v>
      </c>
      <c r="AN20"/>
      <c r="AO20" t="str">
        <f t="shared" si="23"/>
        <v>{"Source": "Field","Type": "SID"}]}]},</v>
      </c>
      <c r="AP20" t="str">
        <f t="shared" si="22"/>
        <v>{"Source": "Field","Type": "SID"}]}]},</v>
      </c>
      <c r="AQ20" s="4" t="str">
        <f t="shared" si="24"/>
        <v>{"name": "ad_sid","Recipe":[{"ORDER":"1", "Content": [ {"Source": "Field","Type": "SID"}]}]},</v>
      </c>
    </row>
    <row r="21" spans="1:43" s="4" customFormat="1">
      <c r="A21" s="24" t="str">
        <f t="shared" si="0"/>
        <v>ad_userAccountControl</v>
      </c>
      <c r="B21" s="25" t="s">
        <v>85</v>
      </c>
      <c r="C21" s="26" t="s">
        <v>99</v>
      </c>
      <c r="D21" s="27">
        <v>12</v>
      </c>
      <c r="E21" s="28" t="s">
        <v>100</v>
      </c>
      <c r="F21" s="29"/>
      <c r="G21" s="37"/>
      <c r="H21" s="30"/>
      <c r="I21" s="38" t="s">
        <v>83</v>
      </c>
      <c r="J21" s="38" t="s">
        <v>101</v>
      </c>
      <c r="K21" s="31"/>
      <c r="L21" s="32"/>
      <c r="N21" s="4" t="str">
        <f t="shared" si="1"/>
        <v>VARCHAR</v>
      </c>
      <c r="O21" s="4" t="str">
        <f t="shared" si="13"/>
        <v>(100)</v>
      </c>
      <c r="P21" s="4" t="str">
        <f t="shared" si="2"/>
        <v>[ad_userAccountControl]</v>
      </c>
      <c r="Q21" s="4" t="str">
        <f t="shared" si="3"/>
        <v>VARCHAR</v>
      </c>
      <c r="R21" s="4" t="str">
        <f t="shared" si="3"/>
        <v>(100)</v>
      </c>
      <c r="S21" s="4" t="str">
        <f t="shared" si="4"/>
        <v/>
      </c>
      <c r="T21" s="4" t="str">
        <f t="shared" si="14"/>
        <v/>
      </c>
      <c r="U21" s="4" t="str">
        <f t="shared" si="5"/>
        <v>,</v>
      </c>
      <c r="V21" s="4" t="str">
        <f t="shared" si="6"/>
        <v/>
      </c>
      <c r="Y21" t="str">
        <f t="shared" si="15"/>
        <v>[ad_userAccountControl] VARCHAR (100) ,</v>
      </c>
      <c r="Z21" t="str">
        <f t="shared" si="16"/>
        <v>{"name": "ad_userAccountControl",</v>
      </c>
      <c r="AA21" t="str">
        <f t="shared" si="17"/>
        <v>"type": "VARCHAR(100)",</v>
      </c>
      <c r="AB21" s="68" t="str">
        <f t="shared" si="18"/>
        <v/>
      </c>
      <c r="AC21" s="68" t="str">
        <f t="shared" si="19"/>
        <v/>
      </c>
      <c r="AD21" t="str">
        <f t="shared" si="7"/>
        <v/>
      </c>
      <c r="AE21" s="4" t="str">
        <f t="shared" si="20"/>
        <v>{"name": "ad_userAccountControl","type": "VARCHAR(100)"}</v>
      </c>
      <c r="AF21" s="4" t="str">
        <f t="shared" si="21"/>
        <v>{"name": "ad_userAccountControl","type": "VARCHAR(100)"},</v>
      </c>
      <c r="AG21" s="4" t="str">
        <f t="shared" si="8"/>
        <v>{"name": "ad_userAccountControl",</v>
      </c>
      <c r="AH21" s="4" t="str">
        <f t="shared" si="9"/>
        <v xml:space="preserve">"Recipe":[{"ORDER":"1", "Content": [ </v>
      </c>
      <c r="AI21" s="46" t="str">
        <f t="shared" si="10"/>
        <v>Calculation</v>
      </c>
      <c r="AJ21" s="46" t="str">
        <f t="shared" si="11"/>
        <v/>
      </c>
      <c r="AK21" s="47" t="str">
        <f t="shared" si="12"/>
        <v/>
      </c>
      <c r="AL21" s="47" t="str" cm="1">
        <f t="array" ref="AL21">IFERROR(INDEX(AI21:AK21,MATCH(TRUE,AI21:AK21&lt;&gt;"",0)),"")</f>
        <v>Calculation</v>
      </c>
      <c r="AM21" s="47" t="str" cm="1">
        <f t="array" ref="AM21">IF(SUMPRODUCT(--(AI21:AK21&lt;&gt;""))=1,IF(J21&lt;&gt;"",J21,A21),"")</f>
        <v>useraccountcontrol</v>
      </c>
      <c r="AN21"/>
      <c r="AO21" t="str">
        <f t="shared" si="23"/>
        <v>{"Source": "Calculation","Type": "useraccountcontrol"}]}]},</v>
      </c>
      <c r="AP21" t="str">
        <f t="shared" si="22"/>
        <v>{"Source": "Calculation","Type": "useraccountcontrol"}]}]},</v>
      </c>
      <c r="AQ21" s="4" t="str">
        <f t="shared" si="24"/>
        <v>{"name": "ad_userAccountControl","Recipe":[{"ORDER":"1", "Content": [ {"Source": "Calculation","Type": "useraccountcontrol"}]}]},</v>
      </c>
    </row>
    <row r="22" spans="1:43" s="4" customFormat="1">
      <c r="A22" s="24" t="str">
        <f t="shared" si="0"/>
        <v>ad_accountExpires</v>
      </c>
      <c r="B22" s="25" t="s">
        <v>85</v>
      </c>
      <c r="C22" s="26" t="s">
        <v>102</v>
      </c>
      <c r="D22" s="27">
        <v>13</v>
      </c>
      <c r="E22" s="28" t="s">
        <v>82</v>
      </c>
      <c r="F22" s="29"/>
      <c r="G22" s="37">
        <v>1</v>
      </c>
      <c r="H22" s="30"/>
      <c r="I22" s="38" t="s">
        <v>83</v>
      </c>
      <c r="J22" s="38" t="s">
        <v>103</v>
      </c>
      <c r="K22" s="31"/>
      <c r="L22" s="32"/>
      <c r="N22" s="4" t="str">
        <f t="shared" si="1"/>
        <v>DATETIME</v>
      </c>
      <c r="O22" s="4" t="str">
        <f t="shared" si="13"/>
        <v/>
      </c>
      <c r="P22" s="4" t="str">
        <f t="shared" si="2"/>
        <v>[ad_accountExpires]</v>
      </c>
      <c r="Q22" s="4" t="str">
        <f t="shared" si="3"/>
        <v>DATETIME</v>
      </c>
      <c r="R22" s="4" t="str">
        <f t="shared" si="3"/>
        <v/>
      </c>
      <c r="S22" s="4" t="str">
        <f t="shared" si="4"/>
        <v/>
      </c>
      <c r="T22" s="4" t="str">
        <f t="shared" si="14"/>
        <v xml:space="preserve"> NOT NULL</v>
      </c>
      <c r="U22" s="4" t="str">
        <f t="shared" si="5"/>
        <v>,</v>
      </c>
      <c r="V22" s="4" t="str">
        <f t="shared" si="6"/>
        <v/>
      </c>
      <c r="Y22" t="str">
        <f t="shared" si="15"/>
        <v>[ad_accountExpires] DATETIME   NOT NULL,</v>
      </c>
      <c r="Z22" t="str">
        <f t="shared" si="16"/>
        <v>{"name": "ad_accountExpires",</v>
      </c>
      <c r="AA22" t="str">
        <f t="shared" si="17"/>
        <v>"type": "DATETIME",</v>
      </c>
      <c r="AB22" s="68" t="str">
        <f t="shared" si="18"/>
        <v/>
      </c>
      <c r="AC22" s="68" t="str">
        <f t="shared" si="19"/>
        <v>"nullable": 1,</v>
      </c>
      <c r="AD22" t="str">
        <f t="shared" si="7"/>
        <v xml:space="preserve"> NOT NULL</v>
      </c>
      <c r="AE22" s="4" t="str">
        <f t="shared" si="20"/>
        <v>{"name": "ad_accountExpires","type": "DATETIME","nullable": 1}</v>
      </c>
      <c r="AF22" s="4" t="str">
        <f t="shared" si="21"/>
        <v>{"name": "ad_accountExpires","type": "DATETIME","nullable": 1},</v>
      </c>
      <c r="AG22" s="4" t="str">
        <f t="shared" si="8"/>
        <v>{"name": "ad_accountExpires",</v>
      </c>
      <c r="AH22" s="4" t="str">
        <f t="shared" si="9"/>
        <v xml:space="preserve">"Recipe":[{"ORDER":"1", "Content": [ </v>
      </c>
      <c r="AI22" s="46" t="str">
        <f t="shared" si="10"/>
        <v>Calculation</v>
      </c>
      <c r="AJ22" s="46" t="str">
        <f t="shared" si="11"/>
        <v/>
      </c>
      <c r="AK22" s="47" t="str">
        <f t="shared" si="12"/>
        <v/>
      </c>
      <c r="AL22" s="47" t="str" cm="1">
        <f t="array" ref="AL22">IFERROR(INDEX(AI22:AK22,MATCH(TRUE,AI22:AK22&lt;&gt;"",0)),"")</f>
        <v>Calculation</v>
      </c>
      <c r="AM22" s="47" t="str" cm="1">
        <f t="array" ref="AM22">IF(SUMPRODUCT(--(AI22:AK22&lt;&gt;""))=1,IF(J22&lt;&gt;"",J22,A22),"")</f>
        <v>accountexpires</v>
      </c>
      <c r="AN22"/>
      <c r="AO22" t="str">
        <f t="shared" si="23"/>
        <v>{"Source": "Calculation","Type": "accountexpires"}]}]},</v>
      </c>
      <c r="AP22" t="str">
        <f t="shared" si="22"/>
        <v>{"Source": "Calculation","Type": "accountexpires"}]}]},</v>
      </c>
      <c r="AQ22" s="4" t="str">
        <f t="shared" si="24"/>
        <v>{"name": "ad_accountExpires","Recipe":[{"ORDER":"1", "Content": [ {"Source": "Calculation","Type": "accountexpires"}]}]},</v>
      </c>
    </row>
    <row r="23" spans="1:43" s="4" customFormat="1">
      <c r="A23" s="24" t="str">
        <f t="shared" si="0"/>
        <v>ad_extensionAttribute4</v>
      </c>
      <c r="B23" s="25" t="s">
        <v>85</v>
      </c>
      <c r="C23" s="26" t="s">
        <v>134</v>
      </c>
      <c r="D23" s="27">
        <v>14</v>
      </c>
      <c r="E23" s="28" t="s">
        <v>114</v>
      </c>
      <c r="F23" s="29"/>
      <c r="G23" s="37">
        <v>1</v>
      </c>
      <c r="H23" s="30"/>
      <c r="I23" s="38" t="s">
        <v>88</v>
      </c>
      <c r="J23" s="38" t="s">
        <v>134</v>
      </c>
      <c r="K23" s="31"/>
      <c r="L23" s="32"/>
      <c r="N23" s="4" t="str">
        <f t="shared" si="1"/>
        <v>VARCHAR</v>
      </c>
      <c r="O23" s="4" t="str">
        <f t="shared" si="13"/>
        <v>(20)</v>
      </c>
      <c r="P23" s="4" t="str">
        <f t="shared" si="2"/>
        <v>[ad_extensionAttribute4]</v>
      </c>
      <c r="Q23" s="4" t="str">
        <f t="shared" si="3"/>
        <v>VARCHAR</v>
      </c>
      <c r="R23" s="4" t="str">
        <f t="shared" si="3"/>
        <v>(20)</v>
      </c>
      <c r="S23" s="4" t="str">
        <f t="shared" si="4"/>
        <v/>
      </c>
      <c r="T23" s="4" t="str">
        <f t="shared" si="14"/>
        <v xml:space="preserve"> NOT NULL</v>
      </c>
      <c r="U23" s="4" t="str">
        <f t="shared" si="5"/>
        <v>,</v>
      </c>
      <c r="V23" s="4" t="str">
        <f t="shared" si="6"/>
        <v/>
      </c>
      <c r="Y23" t="str">
        <f t="shared" si="15"/>
        <v>[ad_extensionAttribute4] VARCHAR (20)  NOT NULL,</v>
      </c>
      <c r="Z23" t="str">
        <f t="shared" si="16"/>
        <v>{"name": "ad_extensionAttribute4",</v>
      </c>
      <c r="AA23" t="str">
        <f t="shared" si="17"/>
        <v>"type": "VARCHAR(20)",</v>
      </c>
      <c r="AB23" s="68" t="str">
        <f t="shared" si="18"/>
        <v/>
      </c>
      <c r="AC23" s="68" t="str">
        <f t="shared" si="19"/>
        <v>"nullable": 1,</v>
      </c>
      <c r="AD23" t="str">
        <f t="shared" si="7"/>
        <v xml:space="preserve"> NOT NULL</v>
      </c>
      <c r="AE23" s="4" t="str">
        <f t="shared" si="20"/>
        <v>{"name": "ad_extensionAttribute4","type": "VARCHAR(20)","nullable": 1}</v>
      </c>
      <c r="AF23" s="4" t="str">
        <f t="shared" si="21"/>
        <v>{"name": "ad_extensionAttribute4","type": "VARCHAR(20)","nullable": 1},</v>
      </c>
      <c r="AG23" s="4" t="str">
        <f t="shared" si="8"/>
        <v>{"name": "ad_extensionAttribute4",</v>
      </c>
      <c r="AH23" s="4" t="str">
        <f t="shared" si="9"/>
        <v xml:space="preserve">"Recipe":[{"ORDER":"1", "Content": [ </v>
      </c>
      <c r="AI23" s="46" t="str">
        <f t="shared" si="10"/>
        <v/>
      </c>
      <c r="AJ23" s="46" t="str">
        <f t="shared" si="11"/>
        <v>Field</v>
      </c>
      <c r="AK23" s="47" t="str">
        <f t="shared" si="12"/>
        <v/>
      </c>
      <c r="AL23" s="47" t="str" cm="1">
        <f t="array" ref="AL23">IFERROR(INDEX(AI23:AK23,MATCH(TRUE,AI23:AK23&lt;&gt;"",0)),"")</f>
        <v>Field</v>
      </c>
      <c r="AM23" s="47" t="str" cm="1">
        <f t="array" ref="AM23">IF(SUMPRODUCT(--(AI23:AK23&lt;&gt;""))=1,IF(J23&lt;&gt;"",J23,A23),"")</f>
        <v>extensionAttribute4</v>
      </c>
      <c r="AN23"/>
      <c r="AO23" t="str">
        <f t="shared" si="23"/>
        <v>{"Source": "Field","Type": "extensionAttribute4"}]}]},</v>
      </c>
      <c r="AP23" t="str">
        <f t="shared" si="22"/>
        <v>{"Source": "Field","Type": "extensionAttribute4"}]}]},</v>
      </c>
      <c r="AQ23" s="4" t="str">
        <f t="shared" si="24"/>
        <v>{"name": "ad_extensionAttribute4","Recipe":[{"ORDER":"1", "Content": [ {"Source": "Field","Type": "extensionAttribute4"}]}]},</v>
      </c>
    </row>
    <row r="24" spans="1:43" s="4" customFormat="1">
      <c r="A24" s="24" t="str">
        <f t="shared" si="0"/>
        <v>ad_extensionAttribute7</v>
      </c>
      <c r="B24" s="25" t="s">
        <v>85</v>
      </c>
      <c r="C24" s="26" t="s">
        <v>135</v>
      </c>
      <c r="D24" s="27">
        <v>15</v>
      </c>
      <c r="E24" s="28" t="s">
        <v>94</v>
      </c>
      <c r="F24" s="29"/>
      <c r="G24" s="37">
        <v>1</v>
      </c>
      <c r="H24" s="30"/>
      <c r="I24" s="38" t="s">
        <v>88</v>
      </c>
      <c r="J24" s="38" t="s">
        <v>135</v>
      </c>
      <c r="K24" s="31"/>
      <c r="L24" s="32"/>
      <c r="N24" s="4" t="str">
        <f t="shared" si="1"/>
        <v>VARCHAR</v>
      </c>
      <c r="O24" s="4" t="str">
        <f t="shared" si="13"/>
        <v>(MAX)</v>
      </c>
      <c r="P24" s="4" t="str">
        <f t="shared" si="2"/>
        <v>[ad_extensionAttribute7]</v>
      </c>
      <c r="Q24" s="4" t="str">
        <f t="shared" ref="Q24:R51" si="25">IF(N24&lt;&gt;"",N24,"")</f>
        <v>VARCHAR</v>
      </c>
      <c r="R24" s="4" t="str">
        <f t="shared" si="25"/>
        <v>(MAX)</v>
      </c>
      <c r="S24" s="4" t="str">
        <f t="shared" si="4"/>
        <v/>
      </c>
      <c r="T24" s="4" t="str">
        <f t="shared" si="14"/>
        <v xml:space="preserve"> NOT NULL</v>
      </c>
      <c r="U24" s="4" t="str">
        <f t="shared" si="5"/>
        <v>,</v>
      </c>
      <c r="V24" s="4" t="str">
        <f t="shared" si="6"/>
        <v/>
      </c>
      <c r="Y24" t="str">
        <f t="shared" si="15"/>
        <v>[ad_extensionAttribute7] VARCHAR (MAX)  NOT NULL,</v>
      </c>
      <c r="Z24" t="str">
        <f t="shared" si="16"/>
        <v>{"name": "ad_extensionAttribute7",</v>
      </c>
      <c r="AA24" t="str">
        <f t="shared" si="17"/>
        <v>"type": "VARCHAR(MAX)",</v>
      </c>
      <c r="AB24" s="68" t="str">
        <f t="shared" si="18"/>
        <v/>
      </c>
      <c r="AC24" s="68" t="str">
        <f t="shared" si="19"/>
        <v>"nullable": 1,</v>
      </c>
      <c r="AD24" t="str">
        <f t="shared" si="7"/>
        <v xml:space="preserve"> NOT NULL</v>
      </c>
      <c r="AE24" s="4" t="str">
        <f t="shared" si="20"/>
        <v>{"name": "ad_extensionAttribute7","type": "VARCHAR(MAX)","nullable": 1}</v>
      </c>
      <c r="AF24" s="4" t="str">
        <f t="shared" si="21"/>
        <v>{"name": "ad_extensionAttribute7","type": "VARCHAR(MAX)","nullable": 1},</v>
      </c>
      <c r="AG24" s="4" t="str">
        <f t="shared" si="8"/>
        <v>{"name": "ad_extensionAttribute7",</v>
      </c>
      <c r="AH24" s="4" t="str">
        <f t="shared" si="9"/>
        <v xml:space="preserve">"Recipe":[{"ORDER":"1", "Content": [ </v>
      </c>
      <c r="AI24" s="46" t="str">
        <f t="shared" si="10"/>
        <v/>
      </c>
      <c r="AJ24" s="46" t="str">
        <f t="shared" si="11"/>
        <v>Field</v>
      </c>
      <c r="AK24" s="47" t="str">
        <f t="shared" si="12"/>
        <v/>
      </c>
      <c r="AL24" s="47" t="str" cm="1">
        <f t="array" ref="AL24">IFERROR(INDEX(AI24:AK24,MATCH(TRUE,AI24:AK24&lt;&gt;"",0)),"")</f>
        <v>Field</v>
      </c>
      <c r="AM24" s="47" t="str" cm="1">
        <f t="array" ref="AM24">IF(SUMPRODUCT(--(AI24:AK24&lt;&gt;""))=1,IF(J24&lt;&gt;"",J24,A24),"")</f>
        <v>extensionAttribute7</v>
      </c>
      <c r="AN24"/>
      <c r="AO24" t="str">
        <f t="shared" si="23"/>
        <v>{"Source": "Field","Type": "extensionAttribute7"}]}]},</v>
      </c>
      <c r="AP24" t="str">
        <f t="shared" si="22"/>
        <v>{"Source": "Field","Type": "extensionAttribute7"}]}]},</v>
      </c>
      <c r="AQ24" s="4" t="str">
        <f t="shared" si="24"/>
        <v>{"name": "ad_extensionAttribute7","Recipe":[{"ORDER":"1", "Content": [ {"Source": "Field","Type": "extensionAttribute7"}]}]},</v>
      </c>
    </row>
    <row r="25" spans="1:43" s="4" customFormat="1">
      <c r="A25" s="24" t="str">
        <f t="shared" si="0"/>
        <v>ad_givenName</v>
      </c>
      <c r="B25" s="25" t="s">
        <v>85</v>
      </c>
      <c r="C25" s="26" t="s">
        <v>105</v>
      </c>
      <c r="D25" s="27">
        <v>20</v>
      </c>
      <c r="E25" s="28" t="s">
        <v>97</v>
      </c>
      <c r="F25" s="29"/>
      <c r="G25" s="37">
        <v>1</v>
      </c>
      <c r="H25" s="30"/>
      <c r="I25" s="38" t="s">
        <v>88</v>
      </c>
      <c r="J25" s="38" t="s">
        <v>105</v>
      </c>
      <c r="K25" s="31"/>
      <c r="L25" s="32"/>
      <c r="N25" s="4" t="str">
        <f t="shared" si="1"/>
        <v>VARCHAR</v>
      </c>
      <c r="O25" s="4" t="str">
        <f t="shared" si="13"/>
        <v>(50)</v>
      </c>
      <c r="P25" s="4" t="str">
        <f t="shared" si="2"/>
        <v>[ad_givenName]</v>
      </c>
      <c r="Q25" s="4" t="str">
        <f t="shared" si="25"/>
        <v>VARCHAR</v>
      </c>
      <c r="R25" s="4" t="str">
        <f t="shared" si="25"/>
        <v>(50)</v>
      </c>
      <c r="S25" s="4" t="str">
        <f t="shared" si="4"/>
        <v/>
      </c>
      <c r="T25" s="4" t="str">
        <f t="shared" si="14"/>
        <v xml:space="preserve"> NOT NULL</v>
      </c>
      <c r="U25" s="4" t="str">
        <f t="shared" si="5"/>
        <v>,</v>
      </c>
      <c r="V25" s="4" t="str">
        <f t="shared" si="6"/>
        <v/>
      </c>
      <c r="Y25" t="str">
        <f t="shared" si="15"/>
        <v>[ad_givenName] VARCHAR (50)  NOT NULL,</v>
      </c>
      <c r="Z25" t="str">
        <f t="shared" si="16"/>
        <v>{"name": "ad_givenName",</v>
      </c>
      <c r="AA25" t="str">
        <f t="shared" si="17"/>
        <v>"type": "VARCHAR(50)",</v>
      </c>
      <c r="AB25" s="68" t="str">
        <f t="shared" si="18"/>
        <v/>
      </c>
      <c r="AC25" s="68" t="str">
        <f t="shared" si="19"/>
        <v>"nullable": 1,</v>
      </c>
      <c r="AD25" t="str">
        <f t="shared" si="7"/>
        <v xml:space="preserve"> NOT NULL</v>
      </c>
      <c r="AE25" s="4" t="str">
        <f t="shared" si="20"/>
        <v>{"name": "ad_givenName","type": "VARCHAR(50)","nullable": 1}</v>
      </c>
      <c r="AF25" s="4" t="str">
        <f t="shared" si="21"/>
        <v>{"name": "ad_givenName","type": "VARCHAR(50)","nullable": 1},</v>
      </c>
      <c r="AG25" s="4" t="str">
        <f t="shared" si="8"/>
        <v>{"name": "ad_givenName",</v>
      </c>
      <c r="AH25" s="4" t="str">
        <f t="shared" si="9"/>
        <v xml:space="preserve">"Recipe":[{"ORDER":"1", "Content": [ </v>
      </c>
      <c r="AI25" s="46" t="str">
        <f t="shared" si="10"/>
        <v/>
      </c>
      <c r="AJ25" s="46" t="str">
        <f t="shared" si="11"/>
        <v>Field</v>
      </c>
      <c r="AK25" s="47" t="str">
        <f t="shared" si="12"/>
        <v/>
      </c>
      <c r="AL25" s="47" t="str" cm="1">
        <f t="array" ref="AL25">IFERROR(INDEX(AI25:AK25,MATCH(TRUE,AI25:AK25&lt;&gt;"",0)),"")</f>
        <v>Field</v>
      </c>
      <c r="AM25" s="47" t="str" cm="1">
        <f t="array" ref="AM25">IF(SUMPRODUCT(--(AI25:AK25&lt;&gt;""))=1,IF(J25&lt;&gt;"",J25,A25),"")</f>
        <v>givenName</v>
      </c>
      <c r="AN25"/>
      <c r="AO25" t="str">
        <f t="shared" si="23"/>
        <v>{"Source": "Field","Type": "givenName"}]}]},</v>
      </c>
      <c r="AP25" t="str">
        <f t="shared" si="22"/>
        <v>{"Source": "Field","Type": "givenName"}]}]},</v>
      </c>
      <c r="AQ25" s="4" t="str">
        <f t="shared" si="24"/>
        <v>{"name": "ad_givenName","Recipe":[{"ORDER":"1", "Content": [ {"Source": "Field","Type": "givenName"}]}]},</v>
      </c>
    </row>
    <row r="26" spans="1:43" s="4" customFormat="1">
      <c r="A26" s="24" t="str">
        <f t="shared" si="0"/>
        <v>ad_sn</v>
      </c>
      <c r="B26" s="25" t="s">
        <v>85</v>
      </c>
      <c r="C26" s="26" t="s">
        <v>106</v>
      </c>
      <c r="D26" s="27">
        <v>20</v>
      </c>
      <c r="E26" s="28" t="s">
        <v>100</v>
      </c>
      <c r="F26" s="29"/>
      <c r="G26" s="37">
        <v>1</v>
      </c>
      <c r="H26" s="30"/>
      <c r="I26" s="38" t="s">
        <v>88</v>
      </c>
      <c r="J26" s="38" t="s">
        <v>106</v>
      </c>
      <c r="K26" s="31"/>
      <c r="L26" s="32"/>
      <c r="N26" s="4" t="str">
        <f t="shared" si="1"/>
        <v>VARCHAR</v>
      </c>
      <c r="O26" s="4" t="str">
        <f t="shared" si="13"/>
        <v>(100)</v>
      </c>
      <c r="P26" s="4" t="str">
        <f t="shared" si="2"/>
        <v>[ad_sn]</v>
      </c>
      <c r="Q26" s="4" t="str">
        <f t="shared" si="25"/>
        <v>VARCHAR</v>
      </c>
      <c r="R26" s="4" t="str">
        <f t="shared" si="25"/>
        <v>(100)</v>
      </c>
      <c r="S26" s="4" t="str">
        <f t="shared" si="4"/>
        <v/>
      </c>
      <c r="T26" s="4" t="str">
        <f t="shared" si="14"/>
        <v xml:space="preserve"> NOT NULL</v>
      </c>
      <c r="U26" s="4" t="str">
        <f t="shared" si="5"/>
        <v>,</v>
      </c>
      <c r="V26" s="4" t="str">
        <f t="shared" si="6"/>
        <v/>
      </c>
      <c r="Y26" t="str">
        <f t="shared" si="15"/>
        <v>[ad_sn] VARCHAR (100)  NOT NULL,</v>
      </c>
      <c r="Z26" t="str">
        <f t="shared" si="16"/>
        <v>{"name": "ad_sn",</v>
      </c>
      <c r="AA26" t="str">
        <f t="shared" si="17"/>
        <v>"type": "VARCHAR(100)",</v>
      </c>
      <c r="AB26" s="68" t="str">
        <f t="shared" si="18"/>
        <v/>
      </c>
      <c r="AC26" s="68" t="str">
        <f t="shared" si="19"/>
        <v>"nullable": 1,</v>
      </c>
      <c r="AD26" t="str">
        <f t="shared" si="7"/>
        <v xml:space="preserve"> NOT NULL</v>
      </c>
      <c r="AE26" s="4" t="str">
        <f t="shared" si="20"/>
        <v>{"name": "ad_sn","type": "VARCHAR(100)","nullable": 1}</v>
      </c>
      <c r="AF26" s="4" t="str">
        <f t="shared" si="21"/>
        <v>{"name": "ad_sn","type": "VARCHAR(100)","nullable": 1},</v>
      </c>
      <c r="AG26" s="4" t="str">
        <f t="shared" si="8"/>
        <v>{"name": "ad_sn",</v>
      </c>
      <c r="AH26" s="4" t="str">
        <f t="shared" si="9"/>
        <v xml:space="preserve">"Recipe":[{"ORDER":"1", "Content": [ </v>
      </c>
      <c r="AI26" s="46" t="str">
        <f t="shared" si="10"/>
        <v/>
      </c>
      <c r="AJ26" s="46" t="str">
        <f t="shared" si="11"/>
        <v>Field</v>
      </c>
      <c r="AK26" s="47" t="str">
        <f t="shared" si="12"/>
        <v/>
      </c>
      <c r="AL26" s="47" t="str" cm="1">
        <f t="array" ref="AL26">IFERROR(INDEX(AI26:AK26,MATCH(TRUE,AI26:AK26&lt;&gt;"",0)),"")</f>
        <v>Field</v>
      </c>
      <c r="AM26" s="47" t="str" cm="1">
        <f t="array" ref="AM26">IF(SUMPRODUCT(--(AI26:AK26&lt;&gt;""))=1,IF(J26&lt;&gt;"",J26,A26),"")</f>
        <v>sn</v>
      </c>
      <c r="AN26"/>
      <c r="AO26" t="str">
        <f t="shared" si="23"/>
        <v>{"Source": "Field","Type": "sn"}]}]},</v>
      </c>
      <c r="AP26" t="str">
        <f t="shared" si="22"/>
        <v>{"Source": "Field","Type": "sn"}]}]},</v>
      </c>
      <c r="AQ26" s="4" t="str">
        <f t="shared" si="24"/>
        <v>{"name": "ad_sn","Recipe":[{"ORDER":"1", "Content": [ {"Source": "Field","Type": "sn"}]}]},</v>
      </c>
    </row>
    <row r="27" spans="1:43" s="4" customFormat="1">
      <c r="A27" s="24" t="str">
        <f t="shared" si="0"/>
        <v>ad_initials</v>
      </c>
      <c r="B27" s="25" t="s">
        <v>85</v>
      </c>
      <c r="C27" s="26" t="s">
        <v>107</v>
      </c>
      <c r="D27" s="27">
        <v>20</v>
      </c>
      <c r="E27" s="28" t="s">
        <v>108</v>
      </c>
      <c r="F27" s="29"/>
      <c r="G27" s="37">
        <v>1</v>
      </c>
      <c r="H27" s="30"/>
      <c r="I27" s="38" t="s">
        <v>88</v>
      </c>
      <c r="J27" s="38" t="s">
        <v>107</v>
      </c>
      <c r="K27" s="31"/>
      <c r="L27" s="32"/>
      <c r="N27" s="4" t="str">
        <f t="shared" si="1"/>
        <v>VARCHAR</v>
      </c>
      <c r="O27" s="4" t="str">
        <f t="shared" si="13"/>
        <v>(10)</v>
      </c>
      <c r="P27" s="4" t="str">
        <f t="shared" si="2"/>
        <v>[ad_initials]</v>
      </c>
      <c r="Q27" s="4" t="str">
        <f t="shared" si="25"/>
        <v>VARCHAR</v>
      </c>
      <c r="R27" s="4" t="str">
        <f t="shared" si="25"/>
        <v>(10)</v>
      </c>
      <c r="S27" s="4" t="str">
        <f t="shared" si="4"/>
        <v/>
      </c>
      <c r="T27" s="4" t="str">
        <f t="shared" si="14"/>
        <v xml:space="preserve"> NOT NULL</v>
      </c>
      <c r="U27" s="4" t="str">
        <f t="shared" si="5"/>
        <v>,</v>
      </c>
      <c r="V27" s="4" t="str">
        <f t="shared" si="6"/>
        <v/>
      </c>
      <c r="Y27" t="str">
        <f t="shared" si="15"/>
        <v>[ad_initials] VARCHAR (10)  NOT NULL,</v>
      </c>
      <c r="Z27" t="str">
        <f t="shared" si="16"/>
        <v>{"name": "ad_initials",</v>
      </c>
      <c r="AA27" t="str">
        <f t="shared" si="17"/>
        <v>"type": "VARCHAR(10)",</v>
      </c>
      <c r="AB27" s="68" t="str">
        <f t="shared" si="18"/>
        <v/>
      </c>
      <c r="AC27" s="68" t="str">
        <f t="shared" si="19"/>
        <v>"nullable": 1,</v>
      </c>
      <c r="AD27" t="str">
        <f t="shared" si="7"/>
        <v xml:space="preserve"> NOT NULL</v>
      </c>
      <c r="AE27" s="4" t="str">
        <f t="shared" si="20"/>
        <v>{"name": "ad_initials","type": "VARCHAR(10)","nullable": 1}</v>
      </c>
      <c r="AF27" s="4" t="str">
        <f t="shared" si="21"/>
        <v>{"name": "ad_initials","type": "VARCHAR(10)","nullable": 1},</v>
      </c>
      <c r="AG27" s="4" t="str">
        <f t="shared" si="8"/>
        <v>{"name": "ad_initials",</v>
      </c>
      <c r="AH27" s="4" t="str">
        <f t="shared" si="9"/>
        <v xml:space="preserve">"Recipe":[{"ORDER":"1", "Content": [ </v>
      </c>
      <c r="AI27" s="46" t="str">
        <f t="shared" si="10"/>
        <v/>
      </c>
      <c r="AJ27" s="46" t="str">
        <f t="shared" si="11"/>
        <v>Field</v>
      </c>
      <c r="AK27" s="47" t="str">
        <f t="shared" si="12"/>
        <v/>
      </c>
      <c r="AL27" s="47" t="str" cm="1">
        <f t="array" ref="AL27">IFERROR(INDEX(AI27:AK27,MATCH(TRUE,AI27:AK27&lt;&gt;"",0)),"")</f>
        <v>Field</v>
      </c>
      <c r="AM27" s="47" t="str" cm="1">
        <f t="array" ref="AM27">IF(SUMPRODUCT(--(AI27:AK27&lt;&gt;""))=1,IF(J27&lt;&gt;"",J27,A27),"")</f>
        <v>initials</v>
      </c>
      <c r="AN27"/>
      <c r="AO27" t="str">
        <f t="shared" si="23"/>
        <v>{"Source": "Field","Type": "initials"}]}]},</v>
      </c>
      <c r="AP27" t="str">
        <f t="shared" si="22"/>
        <v>{"Source": "Field","Type": "initials"}]}]},</v>
      </c>
      <c r="AQ27" s="4" t="str">
        <f t="shared" si="24"/>
        <v>{"name": "ad_initials","Recipe":[{"ORDER":"1", "Content": [ {"Source": "Field","Type": "initials"}]}]},</v>
      </c>
    </row>
    <row r="28" spans="1:43" s="4" customFormat="1">
      <c r="A28" s="24" t="str">
        <f t="shared" si="0"/>
        <v>ad_displayname</v>
      </c>
      <c r="B28" s="25" t="s">
        <v>85</v>
      </c>
      <c r="C28" s="26" t="s">
        <v>109</v>
      </c>
      <c r="D28" s="27">
        <v>20</v>
      </c>
      <c r="E28" s="28" t="s">
        <v>97</v>
      </c>
      <c r="F28" s="29"/>
      <c r="G28" s="37"/>
      <c r="H28" s="30"/>
      <c r="I28" s="38" t="s">
        <v>88</v>
      </c>
      <c r="J28" s="38" t="s">
        <v>109</v>
      </c>
      <c r="K28" s="31"/>
      <c r="L28" s="32"/>
      <c r="N28" s="4" t="str">
        <f t="shared" si="1"/>
        <v>VARCHAR</v>
      </c>
      <c r="O28" s="4" t="str">
        <f t="shared" si="13"/>
        <v>(50)</v>
      </c>
      <c r="P28" s="4" t="str">
        <f t="shared" si="2"/>
        <v>[ad_displayname]</v>
      </c>
      <c r="Q28" s="4" t="str">
        <f t="shared" si="25"/>
        <v>VARCHAR</v>
      </c>
      <c r="R28" s="4" t="str">
        <f t="shared" si="25"/>
        <v>(50)</v>
      </c>
      <c r="S28" s="4" t="str">
        <f t="shared" si="4"/>
        <v/>
      </c>
      <c r="T28" s="4" t="str">
        <f t="shared" si="14"/>
        <v/>
      </c>
      <c r="U28" s="4" t="str">
        <f t="shared" si="5"/>
        <v>,</v>
      </c>
      <c r="V28" s="4" t="str">
        <f t="shared" si="6"/>
        <v/>
      </c>
      <c r="Y28" t="str">
        <f t="shared" si="15"/>
        <v>[ad_displayname] VARCHAR (50) ,</v>
      </c>
      <c r="Z28" t="str">
        <f t="shared" si="16"/>
        <v>{"name": "ad_displayname",</v>
      </c>
      <c r="AA28" t="str">
        <f t="shared" si="17"/>
        <v>"type": "VARCHAR(50)",</v>
      </c>
      <c r="AB28" s="68" t="str">
        <f t="shared" si="18"/>
        <v/>
      </c>
      <c r="AC28" s="68" t="str">
        <f t="shared" si="19"/>
        <v/>
      </c>
      <c r="AD28" t="str">
        <f t="shared" si="7"/>
        <v/>
      </c>
      <c r="AE28" s="4" t="str">
        <f t="shared" si="20"/>
        <v>{"name": "ad_displayname","type": "VARCHAR(50)"}</v>
      </c>
      <c r="AF28" s="4" t="str">
        <f t="shared" si="21"/>
        <v>{"name": "ad_displayname","type": "VARCHAR(50)"},</v>
      </c>
      <c r="AG28" s="4" t="str">
        <f t="shared" si="8"/>
        <v>{"name": "ad_displayname",</v>
      </c>
      <c r="AH28" s="4" t="str">
        <f t="shared" si="9"/>
        <v xml:space="preserve">"Recipe":[{"ORDER":"1", "Content": [ </v>
      </c>
      <c r="AI28" s="46" t="str">
        <f t="shared" si="10"/>
        <v/>
      </c>
      <c r="AJ28" s="46" t="str">
        <f t="shared" si="11"/>
        <v>Field</v>
      </c>
      <c r="AK28" s="47" t="str">
        <f t="shared" si="12"/>
        <v/>
      </c>
      <c r="AL28" s="47" t="str" cm="1">
        <f t="array" ref="AL28">IFERROR(INDEX(AI28:AK28,MATCH(TRUE,AI28:AK28&lt;&gt;"",0)),"")</f>
        <v>Field</v>
      </c>
      <c r="AM28" s="47" t="str" cm="1">
        <f t="array" ref="AM28">IF(SUMPRODUCT(--(AI28:AK28&lt;&gt;""))=1,IF(J28&lt;&gt;"",J28,A28),"")</f>
        <v>displayname</v>
      </c>
      <c r="AN28"/>
      <c r="AO28" t="str">
        <f t="shared" si="23"/>
        <v>{"Source": "Field","Type": "displayname"}]}]},</v>
      </c>
      <c r="AP28" t="str">
        <f t="shared" si="22"/>
        <v>{"Source": "Field","Type": "displayname"}]}]},</v>
      </c>
      <c r="AQ28" s="4" t="str">
        <f t="shared" si="24"/>
        <v>{"name": "ad_displayname","Recipe":[{"ORDER":"1", "Content": [ {"Source": "Field","Type": "displayname"}]}]},</v>
      </c>
    </row>
    <row r="29" spans="1:43" s="4" customFormat="1">
      <c r="A29" s="24" t="str">
        <f t="shared" si="0"/>
        <v>ad_division</v>
      </c>
      <c r="B29" s="25" t="s">
        <v>85</v>
      </c>
      <c r="C29" s="26" t="s">
        <v>117</v>
      </c>
      <c r="D29" s="27">
        <v>20</v>
      </c>
      <c r="E29" s="28" t="s">
        <v>114</v>
      </c>
      <c r="F29" s="29"/>
      <c r="G29" s="37">
        <v>1</v>
      </c>
      <c r="H29" s="30"/>
      <c r="I29" s="38" t="s">
        <v>88</v>
      </c>
      <c r="J29" s="38" t="s">
        <v>117</v>
      </c>
      <c r="K29" s="31"/>
      <c r="L29" s="32"/>
      <c r="N29" s="4" t="str">
        <f t="shared" si="1"/>
        <v>VARCHAR</v>
      </c>
      <c r="O29" s="4" t="str">
        <f t="shared" si="13"/>
        <v>(20)</v>
      </c>
      <c r="P29" s="4" t="str">
        <f t="shared" si="2"/>
        <v>[ad_division]</v>
      </c>
      <c r="Q29" s="4" t="str">
        <f t="shared" si="25"/>
        <v>VARCHAR</v>
      </c>
      <c r="R29" s="4" t="str">
        <f t="shared" si="25"/>
        <v>(20)</v>
      </c>
      <c r="S29" s="4" t="str">
        <f t="shared" si="4"/>
        <v/>
      </c>
      <c r="T29" s="4" t="str">
        <f t="shared" si="14"/>
        <v xml:space="preserve"> NOT NULL</v>
      </c>
      <c r="U29" s="4" t="str">
        <f t="shared" si="5"/>
        <v>,</v>
      </c>
      <c r="V29" s="4" t="str">
        <f t="shared" si="6"/>
        <v/>
      </c>
      <c r="Y29" t="str">
        <f t="shared" si="15"/>
        <v>[ad_division] VARCHAR (20)  NOT NULL,</v>
      </c>
      <c r="Z29" t="str">
        <f t="shared" si="16"/>
        <v>{"name": "ad_division",</v>
      </c>
      <c r="AA29" t="str">
        <f t="shared" si="17"/>
        <v>"type": "VARCHAR(20)",</v>
      </c>
      <c r="AB29" s="68" t="str">
        <f t="shared" si="18"/>
        <v/>
      </c>
      <c r="AC29" s="68" t="str">
        <f t="shared" si="19"/>
        <v>"nullable": 1,</v>
      </c>
      <c r="AD29" t="str">
        <f t="shared" si="7"/>
        <v xml:space="preserve"> NOT NULL</v>
      </c>
      <c r="AE29" s="4" t="str">
        <f t="shared" si="20"/>
        <v>{"name": "ad_division","type": "VARCHAR(20)","nullable": 1}</v>
      </c>
      <c r="AF29" s="4" t="str">
        <f t="shared" si="21"/>
        <v>{"name": "ad_division","type": "VARCHAR(20)","nullable": 1},</v>
      </c>
      <c r="AG29" s="4" t="str">
        <f t="shared" si="8"/>
        <v>{"name": "ad_division",</v>
      </c>
      <c r="AH29" s="4" t="str">
        <f t="shared" si="9"/>
        <v xml:space="preserve">"Recipe":[{"ORDER":"1", "Content": [ </v>
      </c>
      <c r="AI29" s="46" t="str">
        <f t="shared" si="10"/>
        <v/>
      </c>
      <c r="AJ29" s="46" t="str">
        <f t="shared" si="11"/>
        <v>Field</v>
      </c>
      <c r="AK29" s="47" t="str">
        <f t="shared" si="12"/>
        <v/>
      </c>
      <c r="AL29" s="47" t="str" cm="1">
        <f t="array" ref="AL29">IFERROR(INDEX(AI29:AK29,MATCH(TRUE,AI29:AK29&lt;&gt;"",0)),"")</f>
        <v>Field</v>
      </c>
      <c r="AM29" s="47" t="str" cm="1">
        <f t="array" ref="AM29">IF(SUMPRODUCT(--(AI29:AK29&lt;&gt;""))=1,IF(J29&lt;&gt;"",J29,A29),"")</f>
        <v>division</v>
      </c>
      <c r="AN29"/>
      <c r="AO29" t="str">
        <f t="shared" si="23"/>
        <v>{"Source": "Field","Type": "division"}]}]},</v>
      </c>
      <c r="AP29" t="str">
        <f t="shared" si="22"/>
        <v>{"Source": "Field","Type": "division"}]}]},</v>
      </c>
      <c r="AQ29" s="4" t="str">
        <f t="shared" si="24"/>
        <v>{"name": "ad_division","Recipe":[{"ORDER":"1", "Content": [ {"Source": "Field","Type": "division"}]}]},</v>
      </c>
    </row>
    <row r="30" spans="1:43" s="4" customFormat="1">
      <c r="A30" s="24" t="str">
        <f t="shared" si="0"/>
        <v>ad_description</v>
      </c>
      <c r="B30" s="25" t="s">
        <v>85</v>
      </c>
      <c r="C30" s="26" t="s">
        <v>136</v>
      </c>
      <c r="D30" s="27">
        <v>20</v>
      </c>
      <c r="E30" s="28" t="s">
        <v>94</v>
      </c>
      <c r="F30" s="29"/>
      <c r="G30" s="37">
        <v>1</v>
      </c>
      <c r="H30" s="30"/>
      <c r="I30" s="38" t="s">
        <v>88</v>
      </c>
      <c r="J30" s="38" t="s">
        <v>136</v>
      </c>
      <c r="K30" s="31"/>
      <c r="L30" s="32"/>
      <c r="N30" s="4" t="str">
        <f t="shared" si="1"/>
        <v>VARCHAR</v>
      </c>
      <c r="O30" s="4" t="str">
        <f t="shared" si="13"/>
        <v>(MAX)</v>
      </c>
      <c r="P30" s="4" t="str">
        <f t="shared" si="2"/>
        <v>[ad_description]</v>
      </c>
      <c r="Q30" s="4" t="str">
        <f t="shared" si="25"/>
        <v>VARCHAR</v>
      </c>
      <c r="R30" s="4" t="str">
        <f t="shared" si="25"/>
        <v>(MAX)</v>
      </c>
      <c r="S30" s="4" t="str">
        <f t="shared" si="4"/>
        <v/>
      </c>
      <c r="T30" s="4" t="str">
        <f t="shared" si="14"/>
        <v xml:space="preserve"> NOT NULL</v>
      </c>
      <c r="U30" s="4" t="str">
        <f t="shared" si="5"/>
        <v>,</v>
      </c>
      <c r="V30" s="4" t="str">
        <f t="shared" si="6"/>
        <v/>
      </c>
      <c r="Y30" t="str">
        <f t="shared" si="15"/>
        <v>[ad_description] VARCHAR (MAX)  NOT NULL,</v>
      </c>
      <c r="Z30" t="str">
        <f t="shared" si="16"/>
        <v>{"name": "ad_description",</v>
      </c>
      <c r="AA30" t="str">
        <f t="shared" si="17"/>
        <v>"type": "VARCHAR(MAX)",</v>
      </c>
      <c r="AB30" s="68" t="str">
        <f t="shared" si="18"/>
        <v/>
      </c>
      <c r="AC30" s="68" t="str">
        <f t="shared" si="19"/>
        <v>"nullable": 1,</v>
      </c>
      <c r="AD30" t="str">
        <f t="shared" si="7"/>
        <v xml:space="preserve"> NOT NULL</v>
      </c>
      <c r="AE30" s="4" t="str">
        <f t="shared" si="20"/>
        <v>{"name": "ad_description","type": "VARCHAR(MAX)","nullable": 1}</v>
      </c>
      <c r="AF30" s="4" t="str">
        <f t="shared" si="21"/>
        <v>{"name": "ad_description","type": "VARCHAR(MAX)","nullable": 1},</v>
      </c>
      <c r="AG30" s="4" t="str">
        <f t="shared" si="8"/>
        <v>{"name": "ad_description",</v>
      </c>
      <c r="AH30" s="4" t="str">
        <f t="shared" si="9"/>
        <v xml:space="preserve">"Recipe":[{"ORDER":"1", "Content": [ </v>
      </c>
      <c r="AI30" s="46" t="str">
        <f t="shared" si="10"/>
        <v/>
      </c>
      <c r="AJ30" s="46" t="str">
        <f t="shared" si="11"/>
        <v>Field</v>
      </c>
      <c r="AK30" s="47" t="str">
        <f t="shared" si="12"/>
        <v/>
      </c>
      <c r="AL30" s="47" t="str" cm="1">
        <f t="array" ref="AL30">IFERROR(INDEX(AI30:AK30,MATCH(TRUE,AI30:AK30&lt;&gt;"",0)),"")</f>
        <v>Field</v>
      </c>
      <c r="AM30" s="47" t="str" cm="1">
        <f t="array" ref="AM30">IF(SUMPRODUCT(--(AI30:AK30&lt;&gt;""))=1,IF(J30&lt;&gt;"",J30,A30),"")</f>
        <v>description</v>
      </c>
      <c r="AN30"/>
      <c r="AO30" t="str">
        <f t="shared" si="23"/>
        <v>{"Source": "Field","Type": "description"}]}]},</v>
      </c>
      <c r="AP30" t="str">
        <f t="shared" si="22"/>
        <v>{"Source": "Field","Type": "description"}]}]},</v>
      </c>
      <c r="AQ30" s="4" t="str">
        <f t="shared" si="24"/>
        <v>{"name": "ad_description","Recipe":[{"ORDER":"1", "Content": [ {"Source": "Field","Type": "description"}]}]},</v>
      </c>
    </row>
    <row r="31" spans="1:43" s="4" customFormat="1">
      <c r="A31" s="24" t="str">
        <f t="shared" si="0"/>
        <v>ad_info</v>
      </c>
      <c r="B31" s="25" t="s">
        <v>85</v>
      </c>
      <c r="C31" s="26" t="s">
        <v>137</v>
      </c>
      <c r="D31" s="27">
        <v>20</v>
      </c>
      <c r="E31" s="28" t="s">
        <v>94</v>
      </c>
      <c r="F31" s="29"/>
      <c r="G31" s="37">
        <v>1</v>
      </c>
      <c r="H31" s="30"/>
      <c r="I31" s="38" t="s">
        <v>88</v>
      </c>
      <c r="J31" s="38" t="s">
        <v>137</v>
      </c>
      <c r="K31" s="31"/>
      <c r="L31" s="32"/>
      <c r="N31" s="4" t="str">
        <f t="shared" si="1"/>
        <v>VARCHAR</v>
      </c>
      <c r="O31" s="4" t="str">
        <f t="shared" si="13"/>
        <v>(MAX)</v>
      </c>
      <c r="P31" s="4" t="str">
        <f t="shared" si="2"/>
        <v>[ad_info]</v>
      </c>
      <c r="Q31" s="4" t="str">
        <f t="shared" si="25"/>
        <v>VARCHAR</v>
      </c>
      <c r="R31" s="4" t="str">
        <f t="shared" si="25"/>
        <v>(MAX)</v>
      </c>
      <c r="S31" s="4" t="str">
        <f t="shared" si="4"/>
        <v/>
      </c>
      <c r="T31" s="4" t="str">
        <f t="shared" si="14"/>
        <v xml:space="preserve"> NOT NULL</v>
      </c>
      <c r="U31" s="4" t="str">
        <f t="shared" si="5"/>
        <v>,</v>
      </c>
      <c r="V31" s="4" t="str">
        <f t="shared" si="6"/>
        <v/>
      </c>
      <c r="Y31" t="str">
        <f t="shared" si="15"/>
        <v>[ad_info] VARCHAR (MAX)  NOT NULL,</v>
      </c>
      <c r="Z31" t="str">
        <f t="shared" si="16"/>
        <v>{"name": "ad_info",</v>
      </c>
      <c r="AA31" t="str">
        <f t="shared" si="17"/>
        <v>"type": "VARCHAR(MAX)",</v>
      </c>
      <c r="AB31" s="68" t="str">
        <f t="shared" si="18"/>
        <v/>
      </c>
      <c r="AC31" s="68" t="str">
        <f t="shared" si="19"/>
        <v>"nullable": 1,</v>
      </c>
      <c r="AD31" t="str">
        <f t="shared" si="7"/>
        <v xml:space="preserve"> NOT NULL</v>
      </c>
      <c r="AE31" s="4" t="str">
        <f t="shared" si="20"/>
        <v>{"name": "ad_info","type": "VARCHAR(MAX)","nullable": 1}</v>
      </c>
      <c r="AF31" s="4" t="str">
        <f t="shared" si="21"/>
        <v>{"name": "ad_info","type": "VARCHAR(MAX)","nullable": 1},</v>
      </c>
      <c r="AG31" s="4" t="str">
        <f t="shared" si="8"/>
        <v>{"name": "ad_info",</v>
      </c>
      <c r="AH31" s="4" t="str">
        <f t="shared" si="9"/>
        <v xml:space="preserve">"Recipe":[{"ORDER":"1", "Content": [ </v>
      </c>
      <c r="AI31" s="46" t="str">
        <f t="shared" si="10"/>
        <v/>
      </c>
      <c r="AJ31" s="46" t="str">
        <f t="shared" si="11"/>
        <v>Field</v>
      </c>
      <c r="AK31" s="47" t="str">
        <f t="shared" si="12"/>
        <v/>
      </c>
      <c r="AL31" s="47" t="str" cm="1">
        <f t="array" ref="AL31">IFERROR(INDEX(AI31:AK31,MATCH(TRUE,AI31:AK31&lt;&gt;"",0)),"")</f>
        <v>Field</v>
      </c>
      <c r="AM31" s="47" t="str" cm="1">
        <f t="array" ref="AM31">IF(SUMPRODUCT(--(AI31:AK31&lt;&gt;""))=1,IF(J31&lt;&gt;"",J31,A31),"")</f>
        <v>info</v>
      </c>
      <c r="AN31"/>
      <c r="AO31" t="str">
        <f t="shared" si="23"/>
        <v>{"Source": "Field","Type": "info"}]}]},</v>
      </c>
      <c r="AP31" t="str">
        <f t="shared" si="22"/>
        <v>{"Source": "Field","Type": "info"}]}]},</v>
      </c>
      <c r="AQ31" s="4" t="str">
        <f t="shared" si="24"/>
        <v>{"name": "ad_info","Recipe":[{"ORDER":"1", "Content": [ {"Source": "Field","Type": "info"}]}]},</v>
      </c>
    </row>
    <row r="32" spans="1:43" s="4" customFormat="1">
      <c r="A32" s="24" t="str">
        <f t="shared" si="0"/>
        <v>ad_company</v>
      </c>
      <c r="B32" s="25" t="s">
        <v>85</v>
      </c>
      <c r="C32" s="26" t="s">
        <v>110</v>
      </c>
      <c r="D32" s="27">
        <v>30</v>
      </c>
      <c r="E32" s="28" t="s">
        <v>100</v>
      </c>
      <c r="F32" s="29"/>
      <c r="G32" s="37">
        <v>1</v>
      </c>
      <c r="H32" s="30"/>
      <c r="I32" s="38" t="s">
        <v>88</v>
      </c>
      <c r="J32" s="38" t="s">
        <v>110</v>
      </c>
      <c r="K32" s="31"/>
      <c r="L32" s="32"/>
      <c r="N32" s="4" t="str">
        <f t="shared" si="1"/>
        <v>VARCHAR</v>
      </c>
      <c r="O32" s="4" t="str">
        <f t="shared" si="13"/>
        <v>(100)</v>
      </c>
      <c r="P32" s="4" t="str">
        <f t="shared" si="2"/>
        <v>[ad_company]</v>
      </c>
      <c r="Q32" s="4" t="str">
        <f t="shared" si="25"/>
        <v>VARCHAR</v>
      </c>
      <c r="R32" s="4" t="str">
        <f t="shared" si="25"/>
        <v>(100)</v>
      </c>
      <c r="S32" s="4" t="str">
        <f t="shared" si="4"/>
        <v/>
      </c>
      <c r="T32" s="4" t="str">
        <f t="shared" si="14"/>
        <v xml:space="preserve"> NOT NULL</v>
      </c>
      <c r="U32" s="4" t="str">
        <f t="shared" si="5"/>
        <v>,</v>
      </c>
      <c r="V32" s="4" t="str">
        <f t="shared" si="6"/>
        <v/>
      </c>
      <c r="Y32" t="str">
        <f t="shared" si="15"/>
        <v>[ad_company] VARCHAR (100)  NOT NULL,</v>
      </c>
      <c r="Z32" t="str">
        <f t="shared" si="16"/>
        <v>{"name": "ad_company",</v>
      </c>
      <c r="AA32" t="str">
        <f t="shared" si="17"/>
        <v>"type": "VARCHAR(100)",</v>
      </c>
      <c r="AB32" s="68" t="str">
        <f t="shared" si="18"/>
        <v/>
      </c>
      <c r="AC32" s="68" t="str">
        <f t="shared" si="19"/>
        <v>"nullable": 1,</v>
      </c>
      <c r="AD32" t="str">
        <f t="shared" si="7"/>
        <v xml:space="preserve"> NOT NULL</v>
      </c>
      <c r="AE32" s="4" t="str">
        <f t="shared" si="20"/>
        <v>{"name": "ad_company","type": "VARCHAR(100)","nullable": 1}</v>
      </c>
      <c r="AF32" s="4" t="str">
        <f t="shared" si="21"/>
        <v>{"name": "ad_company","type": "VARCHAR(100)","nullable": 1},</v>
      </c>
      <c r="AG32" s="4" t="str">
        <f t="shared" si="8"/>
        <v>{"name": "ad_company",</v>
      </c>
      <c r="AH32" s="4" t="str">
        <f t="shared" si="9"/>
        <v xml:space="preserve">"Recipe":[{"ORDER":"1", "Content": [ </v>
      </c>
      <c r="AI32" s="46" t="str">
        <f t="shared" si="10"/>
        <v/>
      </c>
      <c r="AJ32" s="46" t="str">
        <f t="shared" si="11"/>
        <v>Field</v>
      </c>
      <c r="AK32" s="47" t="str">
        <f t="shared" si="12"/>
        <v/>
      </c>
      <c r="AL32" s="47" t="str" cm="1">
        <f t="array" ref="AL32">IFERROR(INDEX(AI32:AK32,MATCH(TRUE,AI32:AK32&lt;&gt;"",0)),"")</f>
        <v>Field</v>
      </c>
      <c r="AM32" s="47" t="str" cm="1">
        <f t="array" ref="AM32">IF(SUMPRODUCT(--(AI32:AK32&lt;&gt;""))=1,IF(J32&lt;&gt;"",J32,A32),"")</f>
        <v>company</v>
      </c>
      <c r="AN32"/>
      <c r="AO32" t="str">
        <f t="shared" si="23"/>
        <v>{"Source": "Field","Type": "company"}]}]},</v>
      </c>
      <c r="AP32" t="str">
        <f t="shared" si="22"/>
        <v>{"Source": "Field","Type": "company"}]}]},</v>
      </c>
      <c r="AQ32" s="4" t="str">
        <f t="shared" si="24"/>
        <v>{"name": "ad_company","Recipe":[{"ORDER":"1", "Content": [ {"Source": "Field","Type": "company"}]}]},</v>
      </c>
    </row>
    <row r="33" spans="1:43" s="4" customFormat="1">
      <c r="A33" s="24" t="str">
        <f t="shared" si="0"/>
        <v>ad_department</v>
      </c>
      <c r="B33" s="25" t="s">
        <v>85</v>
      </c>
      <c r="C33" s="26" t="s">
        <v>111</v>
      </c>
      <c r="D33" s="27">
        <v>30</v>
      </c>
      <c r="E33" s="28" t="s">
        <v>112</v>
      </c>
      <c r="F33" s="29"/>
      <c r="G33" s="37">
        <v>1</v>
      </c>
      <c r="H33" s="30"/>
      <c r="I33" s="38" t="s">
        <v>88</v>
      </c>
      <c r="J33" s="38" t="s">
        <v>111</v>
      </c>
      <c r="K33" s="31"/>
      <c r="L33" s="32"/>
      <c r="N33" s="4" t="str">
        <f t="shared" si="1"/>
        <v>VARCHAR</v>
      </c>
      <c r="O33" s="4" t="str">
        <f t="shared" si="13"/>
        <v>(16)</v>
      </c>
      <c r="P33" s="4" t="str">
        <f t="shared" si="2"/>
        <v>[ad_department]</v>
      </c>
      <c r="Q33" s="4" t="str">
        <f t="shared" si="25"/>
        <v>VARCHAR</v>
      </c>
      <c r="R33" s="4" t="str">
        <f t="shared" si="25"/>
        <v>(16)</v>
      </c>
      <c r="S33" s="4" t="str">
        <f t="shared" si="4"/>
        <v/>
      </c>
      <c r="T33" s="4" t="str">
        <f t="shared" si="14"/>
        <v xml:space="preserve"> NOT NULL</v>
      </c>
      <c r="U33" s="4" t="str">
        <f t="shared" si="5"/>
        <v>,</v>
      </c>
      <c r="V33" s="4" t="str">
        <f t="shared" si="6"/>
        <v/>
      </c>
      <c r="Y33" t="str">
        <f t="shared" si="15"/>
        <v>[ad_department] VARCHAR (16)  NOT NULL,</v>
      </c>
      <c r="Z33" t="str">
        <f t="shared" si="16"/>
        <v>{"name": "ad_department",</v>
      </c>
      <c r="AA33" t="str">
        <f t="shared" si="17"/>
        <v>"type": "VARCHAR(16)",</v>
      </c>
      <c r="AB33" s="68" t="str">
        <f t="shared" si="18"/>
        <v/>
      </c>
      <c r="AC33" s="68" t="str">
        <f t="shared" si="19"/>
        <v>"nullable": 1,</v>
      </c>
      <c r="AD33" t="str">
        <f t="shared" si="7"/>
        <v xml:space="preserve"> NOT NULL</v>
      </c>
      <c r="AE33" s="4" t="str">
        <f t="shared" si="20"/>
        <v>{"name": "ad_department","type": "VARCHAR(16)","nullable": 1}</v>
      </c>
      <c r="AF33" s="4" t="str">
        <f t="shared" si="21"/>
        <v>{"name": "ad_department","type": "VARCHAR(16)","nullable": 1},</v>
      </c>
      <c r="AG33" s="4" t="str">
        <f t="shared" si="8"/>
        <v>{"name": "ad_department",</v>
      </c>
      <c r="AH33" s="4" t="str">
        <f t="shared" si="9"/>
        <v xml:space="preserve">"Recipe":[{"ORDER":"1", "Content": [ </v>
      </c>
      <c r="AI33" s="46" t="str">
        <f t="shared" si="10"/>
        <v/>
      </c>
      <c r="AJ33" s="46" t="str">
        <f t="shared" si="11"/>
        <v>Field</v>
      </c>
      <c r="AK33" s="47" t="str">
        <f t="shared" si="12"/>
        <v/>
      </c>
      <c r="AL33" s="47" t="str" cm="1">
        <f t="array" ref="AL33">IFERROR(INDEX(AI33:AK33,MATCH(TRUE,AI33:AK33&lt;&gt;"",0)),"")</f>
        <v>Field</v>
      </c>
      <c r="AM33" s="47" t="str" cm="1">
        <f t="array" ref="AM33">IF(SUMPRODUCT(--(AI33:AK33&lt;&gt;""))=1,IF(J33&lt;&gt;"",J33,A33),"")</f>
        <v>department</v>
      </c>
      <c r="AN33"/>
      <c r="AO33" t="str">
        <f t="shared" si="23"/>
        <v>{"Source": "Field","Type": "department"}]}]},</v>
      </c>
      <c r="AP33" t="str">
        <f t="shared" si="22"/>
        <v>{"Source": "Field","Type": "department"}]}]},</v>
      </c>
      <c r="AQ33" s="4" t="str">
        <f t="shared" si="24"/>
        <v>{"name": "ad_department","Recipe":[{"ORDER":"1", "Content": [ {"Source": "Field","Type": "department"}]}]},</v>
      </c>
    </row>
    <row r="34" spans="1:43" s="4" customFormat="1">
      <c r="A34" s="24" t="str">
        <f t="shared" si="0"/>
        <v>ad_extensionAttribute5</v>
      </c>
      <c r="B34" s="25" t="s">
        <v>85</v>
      </c>
      <c r="C34" s="26" t="s">
        <v>113</v>
      </c>
      <c r="D34" s="27">
        <v>30</v>
      </c>
      <c r="E34" s="28" t="s">
        <v>114</v>
      </c>
      <c r="F34" s="29"/>
      <c r="G34" s="37">
        <v>1</v>
      </c>
      <c r="H34" s="30"/>
      <c r="I34" s="38" t="s">
        <v>88</v>
      </c>
      <c r="J34" s="38" t="s">
        <v>115</v>
      </c>
      <c r="K34" s="31"/>
      <c r="L34" s="32"/>
      <c r="N34" s="4" t="str">
        <f t="shared" si="1"/>
        <v>VARCHAR</v>
      </c>
      <c r="O34" s="4" t="str">
        <f t="shared" si="13"/>
        <v>(20)</v>
      </c>
      <c r="P34" s="4" t="str">
        <f t="shared" si="2"/>
        <v>[ad_extensionAttribute5]</v>
      </c>
      <c r="Q34" s="4" t="str">
        <f t="shared" si="25"/>
        <v>VARCHAR</v>
      </c>
      <c r="R34" s="4" t="str">
        <f t="shared" si="25"/>
        <v>(20)</v>
      </c>
      <c r="S34" s="4" t="str">
        <f t="shared" si="4"/>
        <v/>
      </c>
      <c r="T34" s="4" t="str">
        <f t="shared" si="14"/>
        <v xml:space="preserve"> NOT NULL</v>
      </c>
      <c r="U34" s="4" t="str">
        <f t="shared" si="5"/>
        <v>,</v>
      </c>
      <c r="V34" s="4" t="str">
        <f t="shared" si="6"/>
        <v/>
      </c>
      <c r="Y34" t="str">
        <f t="shared" si="15"/>
        <v>[ad_extensionAttribute5] VARCHAR (20)  NOT NULL,</v>
      </c>
      <c r="Z34" t="str">
        <f t="shared" si="16"/>
        <v>{"name": "ad_extensionAttribute5",</v>
      </c>
      <c r="AA34" t="str">
        <f t="shared" si="17"/>
        <v>"type": "VARCHAR(20)",</v>
      </c>
      <c r="AB34" s="68" t="str">
        <f t="shared" si="18"/>
        <v/>
      </c>
      <c r="AC34" s="68" t="str">
        <f t="shared" si="19"/>
        <v>"nullable": 1,</v>
      </c>
      <c r="AD34" t="str">
        <f t="shared" si="7"/>
        <v xml:space="preserve"> NOT NULL</v>
      </c>
      <c r="AE34" s="4" t="str">
        <f t="shared" si="20"/>
        <v>{"name": "ad_extensionAttribute5","type": "VARCHAR(20)","nullable": 1}</v>
      </c>
      <c r="AF34" s="4" t="str">
        <f t="shared" si="21"/>
        <v>{"name": "ad_extensionAttribute5","type": "VARCHAR(20)","nullable": 1},</v>
      </c>
      <c r="AG34" s="4" t="str">
        <f t="shared" si="8"/>
        <v>{"name": "ad_extensionAttribute5",</v>
      </c>
      <c r="AH34" s="4" t="str">
        <f t="shared" si="9"/>
        <v xml:space="preserve">"Recipe":[{"ORDER":"1", "Content": [ </v>
      </c>
      <c r="AI34" s="46" t="str">
        <f t="shared" si="10"/>
        <v/>
      </c>
      <c r="AJ34" s="46" t="str">
        <f t="shared" si="11"/>
        <v>Field</v>
      </c>
      <c r="AK34" s="47" t="str">
        <f t="shared" si="12"/>
        <v/>
      </c>
      <c r="AL34" s="47" t="str" cm="1">
        <f t="array" ref="AL34">IFERROR(INDEX(AI34:AK34,MATCH(TRUE,AI34:AK34&lt;&gt;"",0)),"")</f>
        <v>Field</v>
      </c>
      <c r="AM34" s="47" t="str" cm="1">
        <f t="array" ref="AM34">IF(SUMPRODUCT(--(AI34:AK34&lt;&gt;""))=1,IF(J34&lt;&gt;"",J34,A34),"")</f>
        <v>extensionattribute5</v>
      </c>
      <c r="AN34"/>
      <c r="AO34" t="str">
        <f t="shared" si="23"/>
        <v>{"Source": "Field","Type": "extensionattribute5"}]}]},</v>
      </c>
      <c r="AP34" t="str">
        <f t="shared" si="22"/>
        <v>{"Source": "Field","Type": "extensionattribute5"}]}]},</v>
      </c>
      <c r="AQ34" s="4" t="str">
        <f t="shared" si="24"/>
        <v>{"name": "ad_extensionAttribute5","Recipe":[{"ORDER":"1", "Content": [ {"Source": "Field","Type": "extensionattribute5"}]}]},</v>
      </c>
    </row>
    <row r="35" spans="1:43" s="4" customFormat="1">
      <c r="A35" s="24" t="str">
        <f t="shared" si="0"/>
        <v>ad_departmentnumber</v>
      </c>
      <c r="B35" s="25" t="s">
        <v>85</v>
      </c>
      <c r="C35" s="26" t="s">
        <v>116</v>
      </c>
      <c r="D35" s="27">
        <v>30</v>
      </c>
      <c r="E35" s="28" t="s">
        <v>114</v>
      </c>
      <c r="F35" s="29"/>
      <c r="G35" s="37">
        <v>1</v>
      </c>
      <c r="H35" s="30"/>
      <c r="I35" s="38" t="s">
        <v>88</v>
      </c>
      <c r="J35" s="38" t="s">
        <v>116</v>
      </c>
      <c r="K35" s="31"/>
      <c r="L35" s="32"/>
      <c r="N35" s="4" t="str">
        <f t="shared" si="1"/>
        <v>VARCHAR</v>
      </c>
      <c r="O35" s="4" t="str">
        <f t="shared" si="13"/>
        <v>(20)</v>
      </c>
      <c r="P35" s="4" t="str">
        <f t="shared" si="2"/>
        <v>[ad_departmentnumber]</v>
      </c>
      <c r="Q35" s="4" t="str">
        <f t="shared" si="25"/>
        <v>VARCHAR</v>
      </c>
      <c r="R35" s="4" t="str">
        <f t="shared" si="25"/>
        <v>(20)</v>
      </c>
      <c r="S35" s="4" t="str">
        <f t="shared" si="4"/>
        <v/>
      </c>
      <c r="T35" s="4" t="str">
        <f t="shared" si="14"/>
        <v xml:space="preserve"> NOT NULL</v>
      </c>
      <c r="U35" s="4" t="str">
        <f t="shared" si="5"/>
        <v>,</v>
      </c>
      <c r="V35" s="4" t="str">
        <f t="shared" si="6"/>
        <v/>
      </c>
      <c r="Y35" t="str">
        <f t="shared" si="15"/>
        <v>[ad_departmentnumber] VARCHAR (20)  NOT NULL,</v>
      </c>
      <c r="Z35" t="str">
        <f t="shared" si="16"/>
        <v>{"name": "ad_departmentnumber",</v>
      </c>
      <c r="AA35" t="str">
        <f t="shared" si="17"/>
        <v>"type": "VARCHAR(20)",</v>
      </c>
      <c r="AB35" s="68" t="str">
        <f t="shared" si="18"/>
        <v/>
      </c>
      <c r="AC35" s="68" t="str">
        <f t="shared" si="19"/>
        <v>"nullable": 1,</v>
      </c>
      <c r="AD35" t="str">
        <f t="shared" si="7"/>
        <v xml:space="preserve"> NOT NULL</v>
      </c>
      <c r="AE35" s="4" t="str">
        <f t="shared" si="20"/>
        <v>{"name": "ad_departmentnumber","type": "VARCHAR(20)","nullable": 1}</v>
      </c>
      <c r="AF35" s="4" t="str">
        <f t="shared" si="21"/>
        <v>{"name": "ad_departmentnumber","type": "VARCHAR(20)","nullable": 1},</v>
      </c>
      <c r="AG35" s="4" t="str">
        <f t="shared" si="8"/>
        <v>{"name": "ad_departmentnumber",</v>
      </c>
      <c r="AH35" s="4" t="str">
        <f t="shared" si="9"/>
        <v xml:space="preserve">"Recipe":[{"ORDER":"1", "Content": [ </v>
      </c>
      <c r="AI35" s="46" t="str">
        <f t="shared" si="10"/>
        <v/>
      </c>
      <c r="AJ35" s="46" t="str">
        <f t="shared" si="11"/>
        <v>Field</v>
      </c>
      <c r="AK35" s="47" t="str">
        <f t="shared" si="12"/>
        <v/>
      </c>
      <c r="AL35" s="47" t="str" cm="1">
        <f t="array" ref="AL35">IFERROR(INDEX(AI35:AK35,MATCH(TRUE,AI35:AK35&lt;&gt;"",0)),"")</f>
        <v>Field</v>
      </c>
      <c r="AM35" s="47" t="str" cm="1">
        <f t="array" ref="AM35">IF(SUMPRODUCT(--(AI35:AK35&lt;&gt;""))=1,IF(J35&lt;&gt;"",J35,A35),"")</f>
        <v>departmentnumber</v>
      </c>
      <c r="AN35"/>
      <c r="AO35" t="str">
        <f t="shared" si="23"/>
        <v>{"Source": "Field","Type": "departmentnumber"}]}]},</v>
      </c>
      <c r="AP35" t="str">
        <f t="shared" si="22"/>
        <v>{"Source": "Field","Type": "departmentnumber"}]}]},</v>
      </c>
      <c r="AQ35" s="4" t="str">
        <f t="shared" si="24"/>
        <v>{"name": "ad_departmentnumber","Recipe":[{"ORDER":"1", "Content": [ {"Source": "Field","Type": "departmentnumber"}]}]},</v>
      </c>
    </row>
    <row r="36" spans="1:43" s="4" customFormat="1">
      <c r="A36" s="24" t="str">
        <f t="shared" si="0"/>
        <v>ad_title</v>
      </c>
      <c r="B36" s="25" t="s">
        <v>85</v>
      </c>
      <c r="C36" s="26" t="s">
        <v>118</v>
      </c>
      <c r="D36" s="27">
        <v>30</v>
      </c>
      <c r="E36" s="28" t="s">
        <v>97</v>
      </c>
      <c r="F36" s="29"/>
      <c r="G36" s="37">
        <v>1</v>
      </c>
      <c r="H36" s="30"/>
      <c r="I36" s="38" t="s">
        <v>88</v>
      </c>
      <c r="J36" s="38" t="s">
        <v>118</v>
      </c>
      <c r="K36" s="31"/>
      <c r="L36" s="32"/>
      <c r="N36" s="4" t="str">
        <f t="shared" si="1"/>
        <v>VARCHAR</v>
      </c>
      <c r="O36" s="4" t="str">
        <f t="shared" si="13"/>
        <v>(50)</v>
      </c>
      <c r="P36" s="4" t="str">
        <f t="shared" si="2"/>
        <v>[ad_title]</v>
      </c>
      <c r="Q36" s="4" t="str">
        <f t="shared" si="25"/>
        <v>VARCHAR</v>
      </c>
      <c r="R36" s="4" t="str">
        <f t="shared" si="25"/>
        <v>(50)</v>
      </c>
      <c r="S36" s="4" t="str">
        <f t="shared" si="4"/>
        <v/>
      </c>
      <c r="T36" s="4" t="str">
        <f t="shared" si="14"/>
        <v xml:space="preserve"> NOT NULL</v>
      </c>
      <c r="U36" s="4" t="str">
        <f t="shared" si="5"/>
        <v>,</v>
      </c>
      <c r="V36" s="4" t="str">
        <f t="shared" si="6"/>
        <v/>
      </c>
      <c r="Y36" t="str">
        <f t="shared" si="15"/>
        <v>[ad_title] VARCHAR (50)  NOT NULL,</v>
      </c>
      <c r="Z36" t="str">
        <f t="shared" si="16"/>
        <v>{"name": "ad_title",</v>
      </c>
      <c r="AA36" t="str">
        <f t="shared" si="17"/>
        <v>"type": "VARCHAR(50)",</v>
      </c>
      <c r="AB36" s="68" t="str">
        <f t="shared" si="18"/>
        <v/>
      </c>
      <c r="AC36" s="68" t="str">
        <f t="shared" si="19"/>
        <v>"nullable": 1,</v>
      </c>
      <c r="AD36" t="str">
        <f t="shared" si="7"/>
        <v xml:space="preserve"> NOT NULL</v>
      </c>
      <c r="AE36" s="4" t="str">
        <f t="shared" si="20"/>
        <v>{"name": "ad_title","type": "VARCHAR(50)","nullable": 1}</v>
      </c>
      <c r="AF36" s="4" t="str">
        <f t="shared" si="21"/>
        <v>{"name": "ad_title","type": "VARCHAR(50)","nullable": 1},</v>
      </c>
      <c r="AG36" s="4" t="str">
        <f t="shared" si="8"/>
        <v>{"name": "ad_title",</v>
      </c>
      <c r="AH36" s="4" t="str">
        <f t="shared" si="9"/>
        <v xml:space="preserve">"Recipe":[{"ORDER":"1", "Content": [ </v>
      </c>
      <c r="AI36" s="46" t="str">
        <f t="shared" si="10"/>
        <v/>
      </c>
      <c r="AJ36" s="46" t="str">
        <f t="shared" si="11"/>
        <v>Field</v>
      </c>
      <c r="AK36" s="47" t="str">
        <f t="shared" si="12"/>
        <v/>
      </c>
      <c r="AL36" s="47" t="str" cm="1">
        <f t="array" ref="AL36">IFERROR(INDEX(AI36:AK36,MATCH(TRUE,AI36:AK36&lt;&gt;"",0)),"")</f>
        <v>Field</v>
      </c>
      <c r="AM36" s="47" t="str" cm="1">
        <f t="array" ref="AM36">IF(SUMPRODUCT(--(AI36:AK36&lt;&gt;""))=1,IF(J36&lt;&gt;"",J36,A36),"")</f>
        <v>title</v>
      </c>
      <c r="AN36"/>
      <c r="AO36" t="str">
        <f t="shared" si="23"/>
        <v>{"Source": "Field","Type": "title"}]}]},</v>
      </c>
      <c r="AP36" t="str">
        <f t="shared" si="22"/>
        <v>{"Source": "Field","Type": "title"}]}]},</v>
      </c>
      <c r="AQ36" s="4" t="str">
        <f t="shared" si="24"/>
        <v>{"name": "ad_title","Recipe":[{"ORDER":"1", "Content": [ {"Source": "Field","Type": "title"}]}]},</v>
      </c>
    </row>
    <row r="37" spans="1:43" s="4" customFormat="1">
      <c r="A37" s="24" t="str">
        <f t="shared" si="0"/>
        <v>ad_employeeid</v>
      </c>
      <c r="B37" s="25" t="s">
        <v>85</v>
      </c>
      <c r="C37" s="26" t="s">
        <v>86</v>
      </c>
      <c r="D37" s="27">
        <v>30</v>
      </c>
      <c r="E37" s="28" t="s">
        <v>87</v>
      </c>
      <c r="F37" s="29"/>
      <c r="G37" s="37">
        <v>1</v>
      </c>
      <c r="H37" s="30"/>
      <c r="I37" s="38" t="s">
        <v>88</v>
      </c>
      <c r="J37" s="38" t="s">
        <v>86</v>
      </c>
      <c r="K37" s="31"/>
      <c r="L37" s="32"/>
      <c r="N37" s="4" t="str">
        <f t="shared" si="1"/>
        <v>VARCHAR</v>
      </c>
      <c r="O37" s="4" t="str">
        <f t="shared" si="13"/>
        <v>(30)</v>
      </c>
      <c r="P37" s="4" t="str">
        <f t="shared" si="2"/>
        <v>[ad_employeeid]</v>
      </c>
      <c r="Q37" s="4" t="str">
        <f t="shared" si="25"/>
        <v>VARCHAR</v>
      </c>
      <c r="R37" s="4" t="str">
        <f t="shared" si="25"/>
        <v>(30)</v>
      </c>
      <c r="S37" s="4" t="str">
        <f t="shared" si="4"/>
        <v/>
      </c>
      <c r="T37" s="4" t="str">
        <f t="shared" si="14"/>
        <v xml:space="preserve"> NOT NULL</v>
      </c>
      <c r="U37" s="4" t="str">
        <f t="shared" si="5"/>
        <v>,</v>
      </c>
      <c r="V37" s="4" t="str">
        <f t="shared" si="6"/>
        <v/>
      </c>
      <c r="Y37" t="str">
        <f t="shared" si="15"/>
        <v>[ad_employeeid] VARCHAR (30)  NOT NULL,</v>
      </c>
      <c r="Z37" t="str">
        <f t="shared" si="16"/>
        <v>{"name": "ad_employeeid",</v>
      </c>
      <c r="AA37" t="str">
        <f t="shared" si="17"/>
        <v>"type": "VARCHAR(30)",</v>
      </c>
      <c r="AB37" s="68" t="str">
        <f t="shared" si="18"/>
        <v/>
      </c>
      <c r="AC37" s="68" t="str">
        <f t="shared" si="19"/>
        <v>"nullable": 1,</v>
      </c>
      <c r="AD37" t="str">
        <f t="shared" si="7"/>
        <v xml:space="preserve"> NOT NULL</v>
      </c>
      <c r="AE37" s="4" t="str">
        <f t="shared" si="20"/>
        <v>{"name": "ad_employeeid","type": "VARCHAR(30)","nullable": 1}</v>
      </c>
      <c r="AF37" s="4" t="str">
        <f t="shared" si="21"/>
        <v>{"name": "ad_employeeid","type": "VARCHAR(30)","nullable": 1},</v>
      </c>
      <c r="AG37" s="4" t="str">
        <f t="shared" si="8"/>
        <v>{"name": "ad_employeeid",</v>
      </c>
      <c r="AH37" s="4" t="str">
        <f t="shared" si="9"/>
        <v xml:space="preserve">"Recipe":[{"ORDER":"1", "Content": [ </v>
      </c>
      <c r="AI37" s="46" t="str">
        <f t="shared" si="10"/>
        <v/>
      </c>
      <c r="AJ37" s="46" t="str">
        <f t="shared" si="11"/>
        <v>Field</v>
      </c>
      <c r="AK37" s="47" t="str">
        <f t="shared" si="12"/>
        <v/>
      </c>
      <c r="AL37" s="47" t="str" cm="1">
        <f t="array" ref="AL37">IFERROR(INDEX(AI37:AK37,MATCH(TRUE,AI37:AK37&lt;&gt;"",0)),"")</f>
        <v>Field</v>
      </c>
      <c r="AM37" s="47" t="str" cm="1">
        <f t="array" ref="AM37">IF(SUMPRODUCT(--(AI37:AK37&lt;&gt;""))=1,IF(J37&lt;&gt;"",J37,A37),"")</f>
        <v>employeeid</v>
      </c>
      <c r="AN37"/>
      <c r="AO37" t="str">
        <f t="shared" si="23"/>
        <v>{"Source": "Field","Type": "employeeid"}]}]},</v>
      </c>
      <c r="AP37" t="str">
        <f t="shared" si="22"/>
        <v>{"Source": "Field","Type": "employeeid"}]}]},</v>
      </c>
      <c r="AQ37" s="4" t="str">
        <f t="shared" si="24"/>
        <v>{"name": "ad_employeeid","Recipe":[{"ORDER":"1", "Content": [ {"Source": "Field","Type": "employeeid"}]}]},</v>
      </c>
    </row>
    <row r="38" spans="1:43" s="4" customFormat="1">
      <c r="A38" s="24" t="str">
        <f t="shared" si="0"/>
        <v>ad_employeetype</v>
      </c>
      <c r="B38" s="25" t="s">
        <v>85</v>
      </c>
      <c r="C38" s="26" t="s">
        <v>89</v>
      </c>
      <c r="D38" s="27">
        <v>30</v>
      </c>
      <c r="E38" s="28" t="s">
        <v>87</v>
      </c>
      <c r="F38" s="29"/>
      <c r="G38" s="37">
        <v>1</v>
      </c>
      <c r="H38" s="30"/>
      <c r="I38" s="38" t="s">
        <v>88</v>
      </c>
      <c r="J38" s="38" t="s">
        <v>89</v>
      </c>
      <c r="K38" s="31"/>
      <c r="L38" s="32"/>
      <c r="N38" s="4" t="str">
        <f t="shared" si="1"/>
        <v>VARCHAR</v>
      </c>
      <c r="O38" s="4" t="str">
        <f t="shared" si="13"/>
        <v>(30)</v>
      </c>
      <c r="P38" s="4" t="str">
        <f t="shared" si="2"/>
        <v>[ad_employeetype]</v>
      </c>
      <c r="Q38" s="4" t="str">
        <f t="shared" si="25"/>
        <v>VARCHAR</v>
      </c>
      <c r="R38" s="4" t="str">
        <f t="shared" si="25"/>
        <v>(30)</v>
      </c>
      <c r="S38" s="4" t="str">
        <f t="shared" si="4"/>
        <v/>
      </c>
      <c r="T38" s="4" t="str">
        <f t="shared" si="14"/>
        <v xml:space="preserve"> NOT NULL</v>
      </c>
      <c r="U38" s="4" t="str">
        <f t="shared" si="5"/>
        <v>,</v>
      </c>
      <c r="V38" s="4" t="str">
        <f t="shared" si="6"/>
        <v/>
      </c>
      <c r="Y38" t="str">
        <f t="shared" si="15"/>
        <v>[ad_employeetype] VARCHAR (30)  NOT NULL,</v>
      </c>
      <c r="Z38" t="str">
        <f t="shared" si="16"/>
        <v>{"name": "ad_employeetype",</v>
      </c>
      <c r="AA38" t="str">
        <f t="shared" si="17"/>
        <v>"type": "VARCHAR(30)",</v>
      </c>
      <c r="AB38" s="68" t="str">
        <f t="shared" si="18"/>
        <v/>
      </c>
      <c r="AC38" s="68" t="str">
        <f t="shared" si="19"/>
        <v>"nullable": 1,</v>
      </c>
      <c r="AD38" t="str">
        <f t="shared" si="7"/>
        <v xml:space="preserve"> NOT NULL</v>
      </c>
      <c r="AE38" s="4" t="str">
        <f t="shared" si="20"/>
        <v>{"name": "ad_employeetype","type": "VARCHAR(30)","nullable": 1}</v>
      </c>
      <c r="AF38" s="4" t="str">
        <f t="shared" si="21"/>
        <v>{"name": "ad_employeetype","type": "VARCHAR(30)","nullable": 1},</v>
      </c>
      <c r="AG38" s="4" t="str">
        <f t="shared" si="8"/>
        <v>{"name": "ad_employeetype",</v>
      </c>
      <c r="AH38" s="4" t="str">
        <f t="shared" si="9"/>
        <v xml:space="preserve">"Recipe":[{"ORDER":"1", "Content": [ </v>
      </c>
      <c r="AI38" s="46" t="str">
        <f t="shared" si="10"/>
        <v/>
      </c>
      <c r="AJ38" s="46" t="str">
        <f t="shared" si="11"/>
        <v>Field</v>
      </c>
      <c r="AK38" s="47" t="str">
        <f t="shared" si="12"/>
        <v/>
      </c>
      <c r="AL38" s="47" t="str" cm="1">
        <f t="array" ref="AL38">IFERROR(INDEX(AI38:AK38,MATCH(TRUE,AI38:AK38&lt;&gt;"",0)),"")</f>
        <v>Field</v>
      </c>
      <c r="AM38" s="47" t="str" cm="1">
        <f t="array" ref="AM38">IF(SUMPRODUCT(--(AI38:AK38&lt;&gt;""))=1,IF(J38&lt;&gt;"",J38,A38),"")</f>
        <v>employeetype</v>
      </c>
      <c r="AN38"/>
      <c r="AO38" t="str">
        <f t="shared" si="23"/>
        <v>{"Source": "Field","Type": "employeetype"}]}]},</v>
      </c>
      <c r="AP38" t="str">
        <f t="shared" si="22"/>
        <v>{"Source": "Field","Type": "employeetype"}]}]},</v>
      </c>
      <c r="AQ38" s="4" t="str">
        <f t="shared" si="24"/>
        <v>{"name": "ad_employeetype","Recipe":[{"ORDER":"1", "Content": [ {"Source": "Field","Type": "employeetype"}]}]},</v>
      </c>
    </row>
    <row r="39" spans="1:43" s="4" customFormat="1">
      <c r="A39" s="24" t="str">
        <f t="shared" si="0"/>
        <v>ad_extensionAttribute1</v>
      </c>
      <c r="B39" s="25" t="s">
        <v>85</v>
      </c>
      <c r="C39" s="26" t="s">
        <v>119</v>
      </c>
      <c r="D39" s="27">
        <v>30</v>
      </c>
      <c r="E39" s="28" t="s">
        <v>120</v>
      </c>
      <c r="F39" s="29"/>
      <c r="G39" s="37">
        <v>1</v>
      </c>
      <c r="H39" s="30"/>
      <c r="I39" s="38" t="s">
        <v>88</v>
      </c>
      <c r="J39" s="38" t="s">
        <v>121</v>
      </c>
      <c r="K39" s="31"/>
      <c r="L39" s="32"/>
      <c r="N39" s="4" t="str">
        <f t="shared" si="1"/>
        <v>VARCHAR</v>
      </c>
      <c r="O39" s="4" t="str">
        <f t="shared" si="13"/>
        <v>(70)</v>
      </c>
      <c r="P39" s="4" t="str">
        <f t="shared" si="2"/>
        <v>[ad_extensionAttribute1]</v>
      </c>
      <c r="Q39" s="4" t="str">
        <f t="shared" si="25"/>
        <v>VARCHAR</v>
      </c>
      <c r="R39" s="4" t="str">
        <f t="shared" si="25"/>
        <v>(70)</v>
      </c>
      <c r="S39" s="4" t="str">
        <f t="shared" si="4"/>
        <v/>
      </c>
      <c r="T39" s="4" t="str">
        <f t="shared" si="14"/>
        <v xml:space="preserve"> NOT NULL</v>
      </c>
      <c r="U39" s="4" t="str">
        <f t="shared" si="5"/>
        <v>,</v>
      </c>
      <c r="V39" s="4" t="str">
        <f t="shared" si="6"/>
        <v/>
      </c>
      <c r="Y39" t="str">
        <f t="shared" si="15"/>
        <v>[ad_extensionAttribute1] VARCHAR (70)  NOT NULL,</v>
      </c>
      <c r="Z39" t="str">
        <f t="shared" si="16"/>
        <v>{"name": "ad_extensionAttribute1",</v>
      </c>
      <c r="AA39" t="str">
        <f t="shared" si="17"/>
        <v>"type": "VARCHAR(70)",</v>
      </c>
      <c r="AB39" s="68" t="str">
        <f t="shared" si="18"/>
        <v/>
      </c>
      <c r="AC39" s="68" t="str">
        <f t="shared" si="19"/>
        <v>"nullable": 1,</v>
      </c>
      <c r="AD39" t="str">
        <f t="shared" si="7"/>
        <v xml:space="preserve"> NOT NULL</v>
      </c>
      <c r="AE39" s="4" t="str">
        <f t="shared" si="20"/>
        <v>{"name": "ad_extensionAttribute1","type": "VARCHAR(70)","nullable": 1}</v>
      </c>
      <c r="AF39" s="4" t="str">
        <f t="shared" si="21"/>
        <v>{"name": "ad_extensionAttribute1","type": "VARCHAR(70)","nullable": 1},</v>
      </c>
      <c r="AG39" s="4" t="str">
        <f t="shared" si="8"/>
        <v>{"name": "ad_extensionAttribute1",</v>
      </c>
      <c r="AH39" s="4" t="str">
        <f t="shared" si="9"/>
        <v xml:space="preserve">"Recipe":[{"ORDER":"1", "Content": [ </v>
      </c>
      <c r="AI39" s="46" t="str">
        <f t="shared" si="10"/>
        <v/>
      </c>
      <c r="AJ39" s="46" t="str">
        <f t="shared" si="11"/>
        <v>Field</v>
      </c>
      <c r="AK39" s="47" t="str">
        <f t="shared" si="12"/>
        <v/>
      </c>
      <c r="AL39" s="47" t="str" cm="1">
        <f t="array" ref="AL39">IFERROR(INDEX(AI39:AK39,MATCH(TRUE,AI39:AK39&lt;&gt;"",0)),"")</f>
        <v>Field</v>
      </c>
      <c r="AM39" s="47" t="str" cm="1">
        <f t="array" ref="AM39">IF(SUMPRODUCT(--(AI39:AK39&lt;&gt;""))=1,IF(J39&lt;&gt;"",J39,A39),"")</f>
        <v>extensionattribute1</v>
      </c>
      <c r="AN39"/>
      <c r="AO39" t="str">
        <f t="shared" si="23"/>
        <v>{"Source": "Field","Type": "extensionattribute1"}]}]},</v>
      </c>
      <c r="AP39" t="str">
        <f t="shared" si="22"/>
        <v>{"Source": "Field","Type": "extensionattribute1"}]}]},</v>
      </c>
      <c r="AQ39" s="4" t="str">
        <f t="shared" si="24"/>
        <v>{"name": "ad_extensionAttribute1","Recipe":[{"ORDER":"1", "Content": [ {"Source": "Field","Type": "extensionattribute1"}]}]},</v>
      </c>
    </row>
    <row r="40" spans="1:43" s="4" customFormat="1">
      <c r="A40" s="24" t="str">
        <f t="shared" si="0"/>
        <v>ad_manager</v>
      </c>
      <c r="B40" s="25" t="s">
        <v>85</v>
      </c>
      <c r="C40" s="26" t="s">
        <v>122</v>
      </c>
      <c r="D40" s="27">
        <v>30</v>
      </c>
      <c r="E40" s="28" t="s">
        <v>94</v>
      </c>
      <c r="F40" s="29"/>
      <c r="G40" s="37">
        <v>1</v>
      </c>
      <c r="H40" s="30"/>
      <c r="I40" s="38" t="s">
        <v>88</v>
      </c>
      <c r="J40" s="38" t="s">
        <v>122</v>
      </c>
      <c r="K40" s="31"/>
      <c r="L40" s="32"/>
      <c r="N40" s="4" t="str">
        <f t="shared" si="1"/>
        <v>VARCHAR</v>
      </c>
      <c r="O40" s="4" t="str">
        <f t="shared" si="13"/>
        <v>(MAX)</v>
      </c>
      <c r="P40" s="4" t="str">
        <f t="shared" si="2"/>
        <v>[ad_manager]</v>
      </c>
      <c r="Q40" s="4" t="str">
        <f t="shared" si="25"/>
        <v>VARCHAR</v>
      </c>
      <c r="R40" s="4" t="str">
        <f t="shared" si="25"/>
        <v>(MAX)</v>
      </c>
      <c r="S40" s="4" t="str">
        <f t="shared" si="4"/>
        <v/>
      </c>
      <c r="T40" s="4" t="str">
        <f t="shared" si="14"/>
        <v xml:space="preserve"> NOT NULL</v>
      </c>
      <c r="U40" s="4" t="str">
        <f t="shared" si="5"/>
        <v>,</v>
      </c>
      <c r="V40" s="4" t="str">
        <f t="shared" si="6"/>
        <v/>
      </c>
      <c r="Y40" t="str">
        <f t="shared" si="15"/>
        <v>[ad_manager] VARCHAR (MAX)  NOT NULL,</v>
      </c>
      <c r="Z40" t="str">
        <f t="shared" si="16"/>
        <v>{"name": "ad_manager",</v>
      </c>
      <c r="AA40" t="str">
        <f t="shared" si="17"/>
        <v>"type": "VARCHAR(MAX)",</v>
      </c>
      <c r="AB40" s="68" t="str">
        <f t="shared" si="18"/>
        <v/>
      </c>
      <c r="AC40" s="68" t="str">
        <f t="shared" si="19"/>
        <v>"nullable": 1,</v>
      </c>
      <c r="AD40" t="str">
        <f t="shared" si="7"/>
        <v xml:space="preserve"> NOT NULL</v>
      </c>
      <c r="AE40" s="4" t="str">
        <f t="shared" si="20"/>
        <v>{"name": "ad_manager","type": "VARCHAR(MAX)","nullable": 1}</v>
      </c>
      <c r="AF40" s="4" t="str">
        <f t="shared" si="21"/>
        <v>{"name": "ad_manager","type": "VARCHAR(MAX)","nullable": 1},</v>
      </c>
      <c r="AG40" s="4" t="str">
        <f t="shared" si="8"/>
        <v>{"name": "ad_manager",</v>
      </c>
      <c r="AH40" s="4" t="str">
        <f t="shared" si="9"/>
        <v xml:space="preserve">"Recipe":[{"ORDER":"1", "Content": [ </v>
      </c>
      <c r="AI40" s="46" t="str">
        <f t="shared" si="10"/>
        <v/>
      </c>
      <c r="AJ40" s="46" t="str">
        <f t="shared" si="11"/>
        <v>Field</v>
      </c>
      <c r="AK40" s="47" t="str">
        <f t="shared" si="12"/>
        <v/>
      </c>
      <c r="AL40" s="47" t="str" cm="1">
        <f t="array" ref="AL40">IFERROR(INDEX(AI40:AK40,MATCH(TRUE,AI40:AK40&lt;&gt;"",0)),"")</f>
        <v>Field</v>
      </c>
      <c r="AM40" s="47" t="str" cm="1">
        <f t="array" ref="AM40">IF(SUMPRODUCT(--(AI40:AK40&lt;&gt;""))=1,IF(J40&lt;&gt;"",J40,A40),"")</f>
        <v>manager</v>
      </c>
      <c r="AN40"/>
      <c r="AO40" t="str">
        <f t="shared" si="23"/>
        <v>{"Source": "Field","Type": "manager"}]}]},</v>
      </c>
      <c r="AP40" t="str">
        <f t="shared" si="22"/>
        <v>{"Source": "Field","Type": "manager"}]}]},</v>
      </c>
      <c r="AQ40" s="4" t="str">
        <f t="shared" si="24"/>
        <v>{"name": "ad_manager","Recipe":[{"ORDER":"1", "Content": [ {"Source": "Field","Type": "manager"}]}]},</v>
      </c>
    </row>
    <row r="41" spans="1:43" s="4" customFormat="1">
      <c r="A41" s="24" t="str">
        <f t="shared" si="0"/>
        <v>ad_thumbnailPhoto</v>
      </c>
      <c r="B41" s="25" t="s">
        <v>85</v>
      </c>
      <c r="C41" s="26" t="s">
        <v>146</v>
      </c>
      <c r="D41" s="27">
        <v>40</v>
      </c>
      <c r="E41" s="28" t="s">
        <v>94</v>
      </c>
      <c r="F41" s="29"/>
      <c r="G41" s="37">
        <v>1</v>
      </c>
      <c r="H41" s="30"/>
      <c r="I41" s="38" t="s">
        <v>83</v>
      </c>
      <c r="J41" s="38" t="s">
        <v>146</v>
      </c>
      <c r="K41" s="31"/>
      <c r="L41" s="32"/>
      <c r="N41" s="4" t="str">
        <f t="shared" si="1"/>
        <v>VARCHAR</v>
      </c>
      <c r="O41" s="4" t="str">
        <f t="shared" si="13"/>
        <v>(MAX)</v>
      </c>
      <c r="P41" s="4" t="str">
        <f t="shared" si="2"/>
        <v>[ad_thumbnailPhoto]</v>
      </c>
      <c r="Q41" s="4" t="str">
        <f t="shared" si="25"/>
        <v>VARCHAR</v>
      </c>
      <c r="R41" s="4" t="str">
        <f t="shared" si="25"/>
        <v>(MAX)</v>
      </c>
      <c r="S41" s="4" t="str">
        <f t="shared" si="4"/>
        <v/>
      </c>
      <c r="T41" s="4" t="str">
        <f t="shared" si="14"/>
        <v xml:space="preserve"> NOT NULL</v>
      </c>
      <c r="U41" s="4" t="str">
        <f t="shared" si="5"/>
        <v>,</v>
      </c>
      <c r="V41" s="4" t="str">
        <f t="shared" si="6"/>
        <v/>
      </c>
      <c r="Y41" t="str">
        <f t="shared" si="15"/>
        <v>[ad_thumbnailPhoto] VARCHAR (MAX)  NOT NULL,</v>
      </c>
      <c r="Z41" t="str">
        <f t="shared" si="16"/>
        <v>{"name": "ad_thumbnailPhoto",</v>
      </c>
      <c r="AA41" t="str">
        <f t="shared" si="17"/>
        <v>"type": "VARCHAR(MAX)",</v>
      </c>
      <c r="AB41" s="68" t="str">
        <f t="shared" si="18"/>
        <v/>
      </c>
      <c r="AC41" s="68" t="str">
        <f t="shared" si="19"/>
        <v>"nullable": 1,</v>
      </c>
      <c r="AD41" t="str">
        <f t="shared" si="7"/>
        <v xml:space="preserve"> NOT NULL</v>
      </c>
      <c r="AE41" s="4" t="str">
        <f t="shared" si="20"/>
        <v>{"name": "ad_thumbnailPhoto","type": "VARCHAR(MAX)","nullable": 1}</v>
      </c>
      <c r="AF41" s="4" t="str">
        <f t="shared" si="21"/>
        <v>{"name": "ad_thumbnailPhoto","type": "VARCHAR(MAX)","nullable": 1},</v>
      </c>
      <c r="AG41" s="4" t="str">
        <f t="shared" si="8"/>
        <v>{"name": "ad_thumbnailPhoto",</v>
      </c>
      <c r="AH41" s="4" t="str">
        <f t="shared" si="9"/>
        <v xml:space="preserve">"Recipe":[{"ORDER":"1", "Content": [ </v>
      </c>
      <c r="AI41" s="46" t="str">
        <f t="shared" si="10"/>
        <v>Calculation</v>
      </c>
      <c r="AJ41" s="46" t="str">
        <f t="shared" si="11"/>
        <v/>
      </c>
      <c r="AK41" s="47" t="str">
        <f t="shared" si="12"/>
        <v/>
      </c>
      <c r="AL41" s="47" t="str" cm="1">
        <f t="array" ref="AL41">IFERROR(INDEX(AI41:AK41,MATCH(TRUE,AI41:AK41&lt;&gt;"",0)),"")</f>
        <v>Calculation</v>
      </c>
      <c r="AM41" s="47" t="str" cm="1">
        <f t="array" ref="AM41">IF(SUMPRODUCT(--(AI41:AK41&lt;&gt;""))=1,IF(J41&lt;&gt;"",J41,A41),"")</f>
        <v>thumbnailPhoto</v>
      </c>
      <c r="AN41"/>
      <c r="AO41" t="str">
        <f t="shared" si="23"/>
        <v>{"Source": "Calculation","Type": "thumbnailPhoto"}]}]},</v>
      </c>
      <c r="AP41" t="str">
        <f t="shared" si="22"/>
        <v>{"Source": "Calculation","Type": "thumbnailPhoto"}]}]},</v>
      </c>
      <c r="AQ41" s="4" t="str">
        <f t="shared" si="24"/>
        <v>{"name": "ad_thumbnailPhoto","Recipe":[{"ORDER":"1", "Content": [ {"Source": "Calculation","Type": "thumbnailPhoto"}]}]},</v>
      </c>
    </row>
    <row r="42" spans="1:43" s="4" customFormat="1">
      <c r="A42" s="24" t="str">
        <f t="shared" si="0"/>
        <v>ad_physicaldeliveryofficename</v>
      </c>
      <c r="B42" s="25" t="s">
        <v>85</v>
      </c>
      <c r="C42" s="26" t="s">
        <v>123</v>
      </c>
      <c r="D42" s="27">
        <v>60</v>
      </c>
      <c r="E42" s="28" t="s">
        <v>100</v>
      </c>
      <c r="F42" s="29"/>
      <c r="G42" s="37">
        <v>1</v>
      </c>
      <c r="H42" s="30"/>
      <c r="I42" s="38" t="s">
        <v>88</v>
      </c>
      <c r="J42" s="38" t="s">
        <v>123</v>
      </c>
      <c r="K42" s="31"/>
      <c r="L42" s="32"/>
      <c r="N42" s="4" t="str">
        <f t="shared" si="1"/>
        <v>VARCHAR</v>
      </c>
      <c r="O42" s="4" t="str">
        <f t="shared" si="13"/>
        <v>(100)</v>
      </c>
      <c r="P42" s="4" t="str">
        <f t="shared" si="2"/>
        <v>[ad_physicaldeliveryofficename]</v>
      </c>
      <c r="Q42" s="4" t="str">
        <f t="shared" si="25"/>
        <v>VARCHAR</v>
      </c>
      <c r="R42" s="4" t="str">
        <f t="shared" si="25"/>
        <v>(100)</v>
      </c>
      <c r="S42" s="4" t="str">
        <f t="shared" si="4"/>
        <v/>
      </c>
      <c r="T42" s="4" t="str">
        <f t="shared" si="14"/>
        <v xml:space="preserve"> NOT NULL</v>
      </c>
      <c r="U42" s="4" t="str">
        <f t="shared" si="5"/>
        <v>,</v>
      </c>
      <c r="V42" s="4" t="str">
        <f t="shared" si="6"/>
        <v/>
      </c>
      <c r="Y42" t="str">
        <f t="shared" si="15"/>
        <v>[ad_physicaldeliveryofficename] VARCHAR (100)  NOT NULL,</v>
      </c>
      <c r="Z42" t="str">
        <f t="shared" si="16"/>
        <v>{"name": "ad_physicaldeliveryofficename",</v>
      </c>
      <c r="AA42" t="str">
        <f t="shared" si="17"/>
        <v>"type": "VARCHAR(100)",</v>
      </c>
      <c r="AB42" s="68" t="str">
        <f t="shared" si="18"/>
        <v/>
      </c>
      <c r="AC42" s="68" t="str">
        <f t="shared" si="19"/>
        <v>"nullable": 1,</v>
      </c>
      <c r="AD42" t="str">
        <f t="shared" si="7"/>
        <v xml:space="preserve"> NOT NULL</v>
      </c>
      <c r="AE42" s="4" t="str">
        <f t="shared" si="20"/>
        <v>{"name": "ad_physicaldeliveryofficename","type": "VARCHAR(100)","nullable": 1}</v>
      </c>
      <c r="AF42" s="4" t="str">
        <f t="shared" si="21"/>
        <v>{"name": "ad_physicaldeliveryofficename","type": "VARCHAR(100)","nullable": 1},</v>
      </c>
      <c r="AG42" s="4" t="str">
        <f t="shared" si="8"/>
        <v>{"name": "ad_physicaldeliveryofficename",</v>
      </c>
      <c r="AH42" s="4" t="str">
        <f t="shared" si="9"/>
        <v xml:space="preserve">"Recipe":[{"ORDER":"1", "Content": [ </v>
      </c>
      <c r="AI42" s="46" t="str">
        <f t="shared" si="10"/>
        <v/>
      </c>
      <c r="AJ42" s="46" t="str">
        <f t="shared" si="11"/>
        <v>Field</v>
      </c>
      <c r="AK42" s="47" t="str">
        <f t="shared" si="12"/>
        <v/>
      </c>
      <c r="AL42" s="47" t="str" cm="1">
        <f t="array" ref="AL42">IFERROR(INDEX(AI42:AK42,MATCH(TRUE,AI42:AK42&lt;&gt;"",0)),"")</f>
        <v>Field</v>
      </c>
      <c r="AM42" s="47" t="str" cm="1">
        <f t="array" ref="AM42">IF(SUMPRODUCT(--(AI42:AK42&lt;&gt;""))=1,IF(J42&lt;&gt;"",J42,A42),"")</f>
        <v>physicaldeliveryofficename</v>
      </c>
      <c r="AN42"/>
      <c r="AO42" t="str">
        <f t="shared" si="23"/>
        <v>{"Source": "Field","Type": "physicaldeliveryofficename"}]}]},</v>
      </c>
      <c r="AP42" t="str">
        <f t="shared" si="22"/>
        <v>{"Source": "Field","Type": "physicaldeliveryofficename"}]}]},</v>
      </c>
      <c r="AQ42" s="4" t="str">
        <f t="shared" si="24"/>
        <v>{"name": "ad_physicaldeliveryofficename","Recipe":[{"ORDER":"1", "Content": [ {"Source": "Field","Type": "physicaldeliveryofficename"}]}]},</v>
      </c>
    </row>
    <row r="43" spans="1:43" s="4" customFormat="1">
      <c r="A43" s="24" t="str">
        <f t="shared" si="0"/>
        <v>ad_streetaddress</v>
      </c>
      <c r="B43" s="25" t="s">
        <v>85</v>
      </c>
      <c r="C43" s="26" t="s">
        <v>162</v>
      </c>
      <c r="D43" s="27">
        <v>61</v>
      </c>
      <c r="E43" s="28" t="s">
        <v>97</v>
      </c>
      <c r="F43" s="29"/>
      <c r="G43" s="37">
        <v>1</v>
      </c>
      <c r="H43" s="30"/>
      <c r="I43" s="38" t="s">
        <v>88</v>
      </c>
      <c r="J43" s="38" t="s">
        <v>124</v>
      </c>
      <c r="K43" s="31"/>
      <c r="L43" s="32"/>
      <c r="N43" s="4" t="str">
        <f t="shared" si="1"/>
        <v>VARCHAR</v>
      </c>
      <c r="O43" s="4" t="str">
        <f t="shared" si="13"/>
        <v>(50)</v>
      </c>
      <c r="P43" s="4" t="str">
        <f t="shared" si="2"/>
        <v>[ad_streetaddress]</v>
      </c>
      <c r="Q43" s="4" t="str">
        <f t="shared" si="25"/>
        <v>VARCHAR</v>
      </c>
      <c r="R43" s="4" t="str">
        <f t="shared" si="25"/>
        <v>(50)</v>
      </c>
      <c r="S43" s="4" t="str">
        <f t="shared" si="4"/>
        <v/>
      </c>
      <c r="T43" s="4" t="str">
        <f t="shared" si="14"/>
        <v xml:space="preserve"> NOT NULL</v>
      </c>
      <c r="U43" s="4" t="str">
        <f t="shared" si="5"/>
        <v>,</v>
      </c>
      <c r="V43" s="4" t="str">
        <f t="shared" si="6"/>
        <v/>
      </c>
      <c r="Y43" t="str">
        <f t="shared" si="15"/>
        <v>[ad_streetaddress] VARCHAR (50)  NOT NULL,</v>
      </c>
      <c r="Z43" t="str">
        <f t="shared" si="16"/>
        <v>{"name": "ad_streetaddress",</v>
      </c>
      <c r="AA43" t="str">
        <f t="shared" si="17"/>
        <v>"type": "VARCHAR(50)",</v>
      </c>
      <c r="AB43" s="68" t="str">
        <f t="shared" si="18"/>
        <v/>
      </c>
      <c r="AC43" s="68" t="str">
        <f t="shared" si="19"/>
        <v>"nullable": 1,</v>
      </c>
      <c r="AD43" t="str">
        <f t="shared" si="7"/>
        <v xml:space="preserve"> NOT NULL</v>
      </c>
      <c r="AE43" s="4" t="str">
        <f t="shared" si="20"/>
        <v>{"name": "ad_streetaddress","type": "VARCHAR(50)","nullable": 1}</v>
      </c>
      <c r="AF43" s="4" t="str">
        <f t="shared" si="21"/>
        <v>{"name": "ad_streetaddress","type": "VARCHAR(50)","nullable": 1},</v>
      </c>
      <c r="AG43" s="4" t="str">
        <f t="shared" si="8"/>
        <v>{"name": "ad_streetaddress",</v>
      </c>
      <c r="AH43" s="4" t="str">
        <f t="shared" si="9"/>
        <v xml:space="preserve">"Recipe":[{"ORDER":"1", "Content": [ </v>
      </c>
      <c r="AI43" s="46" t="str">
        <f t="shared" si="10"/>
        <v/>
      </c>
      <c r="AJ43" s="46" t="str">
        <f t="shared" si="11"/>
        <v>Field</v>
      </c>
      <c r="AK43" s="47" t="str">
        <f t="shared" si="12"/>
        <v/>
      </c>
      <c r="AL43" s="47" t="str" cm="1">
        <f t="array" ref="AL43">IFERROR(INDEX(AI43:AK43,MATCH(TRUE,AI43:AK43&lt;&gt;"",0)),"")</f>
        <v>Field</v>
      </c>
      <c r="AM43" s="47" t="str" cm="1">
        <f t="array" ref="AM43">IF(SUMPRODUCT(--(AI43:AK43&lt;&gt;""))=1,IF(J43&lt;&gt;"",J43,A43),"")</f>
        <v>streeatddress</v>
      </c>
      <c r="AN43"/>
      <c r="AO43" t="str">
        <f t="shared" si="23"/>
        <v>{"Source": "Field","Type": "streeatddress"}]}]},</v>
      </c>
      <c r="AP43" t="str">
        <f t="shared" si="22"/>
        <v>{"Source": "Field","Type": "streeatddress"}]}]},</v>
      </c>
      <c r="AQ43" s="4" t="str">
        <f t="shared" si="24"/>
        <v>{"name": "ad_streetaddress","Recipe":[{"ORDER":"1", "Content": [ {"Source": "Field","Type": "streeatddress"}]}]},</v>
      </c>
    </row>
    <row r="44" spans="1:43" s="4" customFormat="1">
      <c r="A44" s="24" t="str">
        <f t="shared" si="0"/>
        <v>ad_postalcode</v>
      </c>
      <c r="B44" s="25" t="s">
        <v>85</v>
      </c>
      <c r="C44" s="26" t="s">
        <v>125</v>
      </c>
      <c r="D44" s="27">
        <v>62</v>
      </c>
      <c r="E44" s="28" t="s">
        <v>114</v>
      </c>
      <c r="F44" s="29"/>
      <c r="G44" s="37">
        <v>1</v>
      </c>
      <c r="H44" s="30"/>
      <c r="I44" s="38" t="s">
        <v>88</v>
      </c>
      <c r="J44" s="38" t="s">
        <v>125</v>
      </c>
      <c r="K44" s="31"/>
      <c r="L44" s="32"/>
      <c r="N44" s="4" t="str">
        <f t="shared" si="1"/>
        <v>VARCHAR</v>
      </c>
      <c r="O44" s="4" t="str">
        <f t="shared" si="13"/>
        <v>(20)</v>
      </c>
      <c r="P44" s="4" t="str">
        <f t="shared" si="2"/>
        <v>[ad_postalcode]</v>
      </c>
      <c r="Q44" s="4" t="str">
        <f t="shared" si="25"/>
        <v>VARCHAR</v>
      </c>
      <c r="R44" s="4" t="str">
        <f t="shared" si="25"/>
        <v>(20)</v>
      </c>
      <c r="S44" s="4" t="str">
        <f t="shared" si="4"/>
        <v/>
      </c>
      <c r="T44" s="4" t="str">
        <f t="shared" si="14"/>
        <v xml:space="preserve"> NOT NULL</v>
      </c>
      <c r="U44" s="4" t="str">
        <f t="shared" si="5"/>
        <v>,</v>
      </c>
      <c r="V44" s="4" t="str">
        <f t="shared" si="6"/>
        <v/>
      </c>
      <c r="Y44" t="str">
        <f t="shared" si="15"/>
        <v>[ad_postalcode] VARCHAR (20)  NOT NULL,</v>
      </c>
      <c r="Z44" t="str">
        <f t="shared" si="16"/>
        <v>{"name": "ad_postalcode",</v>
      </c>
      <c r="AA44" t="str">
        <f t="shared" si="17"/>
        <v>"type": "VARCHAR(20)",</v>
      </c>
      <c r="AB44" s="68" t="str">
        <f t="shared" si="18"/>
        <v/>
      </c>
      <c r="AC44" s="68" t="str">
        <f t="shared" si="19"/>
        <v>"nullable": 1,</v>
      </c>
      <c r="AD44" t="str">
        <f t="shared" si="7"/>
        <v xml:space="preserve"> NOT NULL</v>
      </c>
      <c r="AE44" s="4" t="str">
        <f t="shared" si="20"/>
        <v>{"name": "ad_postalcode","type": "VARCHAR(20)","nullable": 1}</v>
      </c>
      <c r="AF44" s="4" t="str">
        <f t="shared" si="21"/>
        <v>{"name": "ad_postalcode","type": "VARCHAR(20)","nullable": 1},</v>
      </c>
      <c r="AG44" s="4" t="str">
        <f t="shared" si="8"/>
        <v>{"name": "ad_postalcode",</v>
      </c>
      <c r="AH44" s="4" t="str">
        <f t="shared" si="9"/>
        <v xml:space="preserve">"Recipe":[{"ORDER":"1", "Content": [ </v>
      </c>
      <c r="AI44" s="46" t="str">
        <f t="shared" si="10"/>
        <v/>
      </c>
      <c r="AJ44" s="46" t="str">
        <f t="shared" si="11"/>
        <v>Field</v>
      </c>
      <c r="AK44" s="47" t="str">
        <f t="shared" si="12"/>
        <v/>
      </c>
      <c r="AL44" s="47" t="str" cm="1">
        <f t="array" ref="AL44">IFERROR(INDEX(AI44:AK44,MATCH(TRUE,AI44:AK44&lt;&gt;"",0)),"")</f>
        <v>Field</v>
      </c>
      <c r="AM44" s="47" t="str" cm="1">
        <f t="array" ref="AM44">IF(SUMPRODUCT(--(AI44:AK44&lt;&gt;""))=1,IF(J44&lt;&gt;"",J44,A44),"")</f>
        <v>postalcode</v>
      </c>
      <c r="AN44"/>
      <c r="AO44" t="str">
        <f t="shared" si="23"/>
        <v>{"Source": "Field","Type": "postalcode"}]}]},</v>
      </c>
      <c r="AP44" t="str">
        <f t="shared" si="22"/>
        <v>{"Source": "Field","Type": "postalcode"}]}]},</v>
      </c>
      <c r="AQ44" s="4" t="str">
        <f t="shared" si="24"/>
        <v>{"name": "ad_postalcode","Recipe":[{"ORDER":"1", "Content": [ {"Source": "Field","Type": "postalcode"}]}]},</v>
      </c>
    </row>
    <row r="45" spans="1:43" s="4" customFormat="1">
      <c r="A45" s="24" t="str">
        <f t="shared" si="0"/>
        <v>ad_l</v>
      </c>
      <c r="B45" s="25" t="s">
        <v>85</v>
      </c>
      <c r="C45" s="26" t="s">
        <v>126</v>
      </c>
      <c r="D45" s="27">
        <v>63</v>
      </c>
      <c r="E45" s="28" t="s">
        <v>97</v>
      </c>
      <c r="F45" s="29"/>
      <c r="G45" s="37">
        <v>1</v>
      </c>
      <c r="H45" s="30"/>
      <c r="I45" s="38" t="s">
        <v>88</v>
      </c>
      <c r="J45" s="38" t="s">
        <v>126</v>
      </c>
      <c r="K45" s="31"/>
      <c r="L45" s="32"/>
      <c r="N45" s="4" t="str">
        <f t="shared" si="1"/>
        <v>VARCHAR</v>
      </c>
      <c r="O45" s="4" t="str">
        <f t="shared" si="13"/>
        <v>(50)</v>
      </c>
      <c r="P45" s="4" t="str">
        <f t="shared" si="2"/>
        <v>[ad_l]</v>
      </c>
      <c r="Q45" s="4" t="str">
        <f t="shared" si="25"/>
        <v>VARCHAR</v>
      </c>
      <c r="R45" s="4" t="str">
        <f t="shared" si="25"/>
        <v>(50)</v>
      </c>
      <c r="S45" s="4" t="str">
        <f t="shared" si="4"/>
        <v/>
      </c>
      <c r="T45" s="4" t="str">
        <f t="shared" si="14"/>
        <v xml:space="preserve"> NOT NULL</v>
      </c>
      <c r="U45" s="4" t="str">
        <f t="shared" si="5"/>
        <v>,</v>
      </c>
      <c r="V45" s="4" t="str">
        <f t="shared" si="6"/>
        <v/>
      </c>
      <c r="Y45" t="str">
        <f t="shared" si="15"/>
        <v>[ad_l] VARCHAR (50)  NOT NULL,</v>
      </c>
      <c r="Z45" t="str">
        <f t="shared" si="16"/>
        <v>{"name": "ad_l",</v>
      </c>
      <c r="AA45" t="str">
        <f t="shared" si="17"/>
        <v>"type": "VARCHAR(50)",</v>
      </c>
      <c r="AB45" s="68" t="str">
        <f t="shared" si="18"/>
        <v/>
      </c>
      <c r="AC45" s="68" t="str">
        <f t="shared" si="19"/>
        <v>"nullable": 1,</v>
      </c>
      <c r="AD45" t="str">
        <f t="shared" si="7"/>
        <v xml:space="preserve"> NOT NULL</v>
      </c>
      <c r="AE45" s="4" t="str">
        <f t="shared" si="20"/>
        <v>{"name": "ad_l","type": "VARCHAR(50)","nullable": 1}</v>
      </c>
      <c r="AF45" s="4" t="str">
        <f t="shared" si="21"/>
        <v>{"name": "ad_l","type": "VARCHAR(50)","nullable": 1},</v>
      </c>
      <c r="AG45" s="4" t="str">
        <f t="shared" si="8"/>
        <v>{"name": "ad_l",</v>
      </c>
      <c r="AH45" s="4" t="str">
        <f t="shared" si="9"/>
        <v xml:space="preserve">"Recipe":[{"ORDER":"1", "Content": [ </v>
      </c>
      <c r="AI45" s="46" t="str">
        <f t="shared" si="10"/>
        <v/>
      </c>
      <c r="AJ45" s="46" t="str">
        <f t="shared" si="11"/>
        <v>Field</v>
      </c>
      <c r="AK45" s="47" t="str">
        <f t="shared" si="12"/>
        <v/>
      </c>
      <c r="AL45" s="47" t="str" cm="1">
        <f t="array" ref="AL45">IFERROR(INDEX(AI45:AK45,MATCH(TRUE,AI45:AK45&lt;&gt;"",0)),"")</f>
        <v>Field</v>
      </c>
      <c r="AM45" s="47" t="str" cm="1">
        <f t="array" ref="AM45">IF(SUMPRODUCT(--(AI45:AK45&lt;&gt;""))=1,IF(J45&lt;&gt;"",J45,A45),"")</f>
        <v>l</v>
      </c>
      <c r="AN45"/>
      <c r="AO45" t="str">
        <f t="shared" si="23"/>
        <v>{"Source": "Field","Type": "l"}]}]},</v>
      </c>
      <c r="AP45" t="str">
        <f t="shared" si="22"/>
        <v>{"Source": "Field","Type": "l"}]}]},</v>
      </c>
      <c r="AQ45" s="4" t="str">
        <f t="shared" si="24"/>
        <v>{"name": "ad_l","Recipe":[{"ORDER":"1", "Content": [ {"Source": "Field","Type": "l"}]}]},</v>
      </c>
    </row>
    <row r="46" spans="1:43" s="4" customFormat="1">
      <c r="A46" s="24" t="str">
        <f t="shared" si="0"/>
        <v>ad_c</v>
      </c>
      <c r="B46" s="25" t="s">
        <v>85</v>
      </c>
      <c r="C46" s="26" t="s">
        <v>127</v>
      </c>
      <c r="D46" s="27">
        <v>64</v>
      </c>
      <c r="E46" s="28" t="s">
        <v>128</v>
      </c>
      <c r="F46" s="29"/>
      <c r="G46" s="37">
        <v>1</v>
      </c>
      <c r="H46" s="30"/>
      <c r="I46" s="38" t="s">
        <v>88</v>
      </c>
      <c r="J46" s="38" t="s">
        <v>127</v>
      </c>
      <c r="K46" s="31"/>
      <c r="L46" s="32"/>
      <c r="N46" s="4" t="str">
        <f t="shared" si="1"/>
        <v>VARCHAR</v>
      </c>
      <c r="O46" s="4" t="str">
        <f t="shared" si="13"/>
        <v>(2)</v>
      </c>
      <c r="P46" s="4" t="str">
        <f t="shared" si="2"/>
        <v>[ad_c]</v>
      </c>
      <c r="Q46" s="4" t="str">
        <f t="shared" si="25"/>
        <v>VARCHAR</v>
      </c>
      <c r="R46" s="4" t="str">
        <f t="shared" si="25"/>
        <v>(2)</v>
      </c>
      <c r="S46" s="4" t="str">
        <f t="shared" si="4"/>
        <v/>
      </c>
      <c r="T46" s="4" t="str">
        <f t="shared" si="14"/>
        <v xml:space="preserve"> NOT NULL</v>
      </c>
      <c r="U46" s="4" t="str">
        <f t="shared" si="5"/>
        <v>,</v>
      </c>
      <c r="V46" s="4" t="str">
        <f t="shared" si="6"/>
        <v/>
      </c>
      <c r="Y46" t="str">
        <f t="shared" si="15"/>
        <v>[ad_c] VARCHAR (2)  NOT NULL,</v>
      </c>
      <c r="Z46" t="str">
        <f t="shared" si="16"/>
        <v>{"name": "ad_c",</v>
      </c>
      <c r="AA46" t="str">
        <f t="shared" si="17"/>
        <v>"type": "VARCHAR(2)",</v>
      </c>
      <c r="AB46" s="68" t="str">
        <f t="shared" si="18"/>
        <v/>
      </c>
      <c r="AC46" s="68" t="str">
        <f t="shared" si="19"/>
        <v>"nullable": 1,</v>
      </c>
      <c r="AD46" t="str">
        <f t="shared" si="7"/>
        <v xml:space="preserve"> NOT NULL</v>
      </c>
      <c r="AE46" s="4" t="str">
        <f t="shared" si="20"/>
        <v>{"name": "ad_c","type": "VARCHAR(2)","nullable": 1}</v>
      </c>
      <c r="AF46" s="4" t="str">
        <f t="shared" si="21"/>
        <v>{"name": "ad_c","type": "VARCHAR(2)","nullable": 1},</v>
      </c>
      <c r="AG46" s="4" t="str">
        <f t="shared" si="8"/>
        <v>{"name": "ad_c",</v>
      </c>
      <c r="AH46" s="4" t="str">
        <f t="shared" si="9"/>
        <v xml:space="preserve">"Recipe":[{"ORDER":"1", "Content": [ </v>
      </c>
      <c r="AI46" s="46" t="str">
        <f t="shared" si="10"/>
        <v/>
      </c>
      <c r="AJ46" s="46" t="str">
        <f t="shared" si="11"/>
        <v>Field</v>
      </c>
      <c r="AK46" s="47" t="str">
        <f t="shared" si="12"/>
        <v/>
      </c>
      <c r="AL46" s="47" t="str" cm="1">
        <f t="array" ref="AL46">IFERROR(INDEX(AI46:AK46,MATCH(TRUE,AI46:AK46&lt;&gt;"",0)),"")</f>
        <v>Field</v>
      </c>
      <c r="AM46" s="47" t="str" cm="1">
        <f t="array" ref="AM46">IF(SUMPRODUCT(--(AI46:AK46&lt;&gt;""))=1,IF(J46&lt;&gt;"",J46,A46),"")</f>
        <v>c</v>
      </c>
      <c r="AN46"/>
      <c r="AO46" t="str">
        <f t="shared" si="23"/>
        <v>{"Source": "Field","Type": "c"}]}]},</v>
      </c>
      <c r="AP46" t="str">
        <f t="shared" si="22"/>
        <v>{"Source": "Field","Type": "c"}]}]},</v>
      </c>
      <c r="AQ46" s="4" t="str">
        <f t="shared" si="24"/>
        <v>{"name": "ad_c","Recipe":[{"ORDER":"1", "Content": [ {"Source": "Field","Type": "c"}]}]},</v>
      </c>
    </row>
    <row r="47" spans="1:43" s="4" customFormat="1">
      <c r="A47" s="24" t="str">
        <f t="shared" si="0"/>
        <v>ad_extensionAttribute3</v>
      </c>
      <c r="B47" s="25" t="s">
        <v>85</v>
      </c>
      <c r="C47" s="26" t="s">
        <v>129</v>
      </c>
      <c r="D47" s="27">
        <v>65</v>
      </c>
      <c r="E47" s="28" t="s">
        <v>128</v>
      </c>
      <c r="F47" s="29"/>
      <c r="G47" s="37">
        <v>1</v>
      </c>
      <c r="H47" s="30"/>
      <c r="I47" s="38" t="s">
        <v>88</v>
      </c>
      <c r="J47" s="38" t="s">
        <v>129</v>
      </c>
      <c r="K47" s="31"/>
      <c r="L47" s="32"/>
      <c r="N47" s="4" t="str">
        <f t="shared" si="1"/>
        <v>VARCHAR</v>
      </c>
      <c r="O47" s="4" t="str">
        <f t="shared" si="13"/>
        <v>(2)</v>
      </c>
      <c r="P47" s="4" t="str">
        <f t="shared" si="2"/>
        <v>[ad_extensionAttribute3]</v>
      </c>
      <c r="Q47" s="4" t="str">
        <f t="shared" si="25"/>
        <v>VARCHAR</v>
      </c>
      <c r="R47" s="4" t="str">
        <f t="shared" si="25"/>
        <v>(2)</v>
      </c>
      <c r="S47" s="4" t="str">
        <f t="shared" si="4"/>
        <v/>
      </c>
      <c r="T47" s="4" t="str">
        <f t="shared" si="14"/>
        <v xml:space="preserve"> NOT NULL</v>
      </c>
      <c r="U47" s="4" t="str">
        <f t="shared" si="5"/>
        <v>,</v>
      </c>
      <c r="V47" s="4" t="str">
        <f t="shared" si="6"/>
        <v/>
      </c>
      <c r="Y47" t="str">
        <f t="shared" si="15"/>
        <v>[ad_extensionAttribute3] VARCHAR (2)  NOT NULL,</v>
      </c>
      <c r="Z47" t="str">
        <f t="shared" si="16"/>
        <v>{"name": "ad_extensionAttribute3",</v>
      </c>
      <c r="AA47" t="str">
        <f t="shared" si="17"/>
        <v>"type": "VARCHAR(2)",</v>
      </c>
      <c r="AB47" s="68" t="str">
        <f t="shared" si="18"/>
        <v/>
      </c>
      <c r="AC47" s="68" t="str">
        <f t="shared" si="19"/>
        <v>"nullable": 1,</v>
      </c>
      <c r="AD47" t="str">
        <f t="shared" si="7"/>
        <v xml:space="preserve"> NOT NULL</v>
      </c>
      <c r="AE47" s="4" t="str">
        <f t="shared" si="20"/>
        <v>{"name": "ad_extensionAttribute3","type": "VARCHAR(2)","nullable": 1}</v>
      </c>
      <c r="AF47" s="4" t="str">
        <f t="shared" si="21"/>
        <v>{"name": "ad_extensionAttribute3","type": "VARCHAR(2)","nullable": 1},</v>
      </c>
      <c r="AG47" s="4" t="str">
        <f t="shared" si="8"/>
        <v>{"name": "ad_extensionAttribute3",</v>
      </c>
      <c r="AH47" s="4" t="str">
        <f t="shared" si="9"/>
        <v xml:space="preserve">"Recipe":[{"ORDER":"1", "Content": [ </v>
      </c>
      <c r="AI47" s="46" t="str">
        <f t="shared" si="10"/>
        <v/>
      </c>
      <c r="AJ47" s="46" t="str">
        <f t="shared" si="11"/>
        <v>Field</v>
      </c>
      <c r="AK47" s="47" t="str">
        <f t="shared" si="12"/>
        <v/>
      </c>
      <c r="AL47" s="47" t="str" cm="1">
        <f t="array" ref="AL47">IFERROR(INDEX(AI47:AK47,MATCH(TRUE,AI47:AK47&lt;&gt;"",0)),"")</f>
        <v>Field</v>
      </c>
      <c r="AM47" s="47" t="str" cm="1">
        <f t="array" ref="AM47">IF(SUMPRODUCT(--(AI47:AK47&lt;&gt;""))=1,IF(J47&lt;&gt;"",J47,A47),"")</f>
        <v>extensionAttribute3</v>
      </c>
      <c r="AN47"/>
      <c r="AO47" t="str">
        <f t="shared" si="23"/>
        <v>{"Source": "Field","Type": "extensionAttribute3"}]}]},</v>
      </c>
      <c r="AP47" t="str">
        <f t="shared" si="22"/>
        <v>{"Source": "Field","Type": "extensionAttribute3"}]}]},</v>
      </c>
      <c r="AQ47" s="4" t="str">
        <f t="shared" si="24"/>
        <v>{"name": "ad_extensionAttribute3","Recipe":[{"ORDER":"1", "Content": [ {"Source": "Field","Type": "extensionAttribute3"}]}]},</v>
      </c>
    </row>
    <row r="48" spans="1:43" s="4" customFormat="1">
      <c r="A48" s="24" t="str">
        <f t="shared" si="0"/>
        <v>ad_preferredLanguage</v>
      </c>
      <c r="B48" s="25" t="s">
        <v>85</v>
      </c>
      <c r="C48" s="26" t="s">
        <v>132</v>
      </c>
      <c r="D48" s="27">
        <v>66</v>
      </c>
      <c r="E48" s="28" t="s">
        <v>87</v>
      </c>
      <c r="F48" s="29"/>
      <c r="G48" s="37">
        <v>1</v>
      </c>
      <c r="H48" s="30"/>
      <c r="I48" s="38" t="s">
        <v>88</v>
      </c>
      <c r="J48" s="38" t="s">
        <v>132</v>
      </c>
      <c r="K48" s="31"/>
      <c r="L48" s="32"/>
      <c r="N48" s="4" t="str">
        <f t="shared" si="1"/>
        <v>VARCHAR</v>
      </c>
      <c r="O48" s="4" t="str">
        <f t="shared" si="13"/>
        <v>(30)</v>
      </c>
      <c r="P48" s="4" t="str">
        <f t="shared" si="2"/>
        <v>[ad_preferredLanguage]</v>
      </c>
      <c r="Q48" s="4" t="str">
        <f t="shared" si="25"/>
        <v>VARCHAR</v>
      </c>
      <c r="R48" s="4" t="str">
        <f t="shared" si="25"/>
        <v>(30)</v>
      </c>
      <c r="S48" s="4" t="str">
        <f t="shared" si="4"/>
        <v/>
      </c>
      <c r="T48" s="4" t="str">
        <f t="shared" si="14"/>
        <v xml:space="preserve"> NOT NULL</v>
      </c>
      <c r="U48" s="4" t="str">
        <f t="shared" si="5"/>
        <v>,</v>
      </c>
      <c r="V48" s="4" t="str">
        <f t="shared" si="6"/>
        <v/>
      </c>
      <c r="Y48" t="str">
        <f t="shared" si="15"/>
        <v>[ad_preferredLanguage] VARCHAR (30)  NOT NULL,</v>
      </c>
      <c r="Z48" t="str">
        <f t="shared" si="16"/>
        <v>{"name": "ad_preferredLanguage",</v>
      </c>
      <c r="AA48" t="str">
        <f t="shared" si="17"/>
        <v>"type": "VARCHAR(30)",</v>
      </c>
      <c r="AB48" s="68" t="str">
        <f t="shared" si="18"/>
        <v/>
      </c>
      <c r="AC48" s="68" t="str">
        <f t="shared" si="19"/>
        <v>"nullable": 1,</v>
      </c>
      <c r="AD48" t="str">
        <f t="shared" si="7"/>
        <v xml:space="preserve"> NOT NULL</v>
      </c>
      <c r="AE48" s="4" t="str">
        <f t="shared" si="20"/>
        <v>{"name": "ad_preferredLanguage","type": "VARCHAR(30)","nullable": 1}</v>
      </c>
      <c r="AF48" s="4" t="str">
        <f t="shared" si="21"/>
        <v>{"name": "ad_preferredLanguage","type": "VARCHAR(30)","nullable": 1},</v>
      </c>
      <c r="AG48" s="4" t="str">
        <f t="shared" si="8"/>
        <v>{"name": "ad_preferredLanguage",</v>
      </c>
      <c r="AH48" s="4" t="str">
        <f t="shared" si="9"/>
        <v xml:space="preserve">"Recipe":[{"ORDER":"1", "Content": [ </v>
      </c>
      <c r="AI48" s="46" t="str">
        <f t="shared" si="10"/>
        <v/>
      </c>
      <c r="AJ48" s="46" t="str">
        <f t="shared" si="11"/>
        <v>Field</v>
      </c>
      <c r="AK48" s="47" t="str">
        <f t="shared" si="12"/>
        <v/>
      </c>
      <c r="AL48" s="47" t="str" cm="1">
        <f t="array" ref="AL48">IFERROR(INDEX(AI48:AK48,MATCH(TRUE,AI48:AK48&lt;&gt;"",0)),"")</f>
        <v>Field</v>
      </c>
      <c r="AM48" s="47" t="str" cm="1">
        <f t="array" ref="AM48">IF(SUMPRODUCT(--(AI48:AK48&lt;&gt;""))=1,IF(J48&lt;&gt;"",J48,A48),"")</f>
        <v>preferredLanguage</v>
      </c>
      <c r="AN48"/>
      <c r="AO48" t="str">
        <f t="shared" si="23"/>
        <v>{"Source": "Field","Type": "preferredLanguage"}]}]},</v>
      </c>
      <c r="AP48" t="str">
        <f t="shared" si="22"/>
        <v>{"Source": "Field","Type": "preferredLanguage"}]}]},</v>
      </c>
      <c r="AQ48" s="4" t="str">
        <f t="shared" si="24"/>
        <v>{"name": "ad_preferredLanguage","Recipe":[{"ORDER":"1", "Content": [ {"Source": "Field","Type": "preferredLanguage"}]}]},</v>
      </c>
    </row>
    <row r="49" spans="1:43" s="4" customFormat="1">
      <c r="A49" s="24" t="str">
        <f t="shared" si="0"/>
        <v>ad_telephonenumber</v>
      </c>
      <c r="B49" s="25" t="s">
        <v>85</v>
      </c>
      <c r="C49" s="26" t="s">
        <v>130</v>
      </c>
      <c r="D49" s="27">
        <v>70</v>
      </c>
      <c r="E49" s="28" t="s">
        <v>97</v>
      </c>
      <c r="F49" s="29"/>
      <c r="G49" s="37">
        <v>1</v>
      </c>
      <c r="H49" s="30"/>
      <c r="I49" s="38" t="s">
        <v>88</v>
      </c>
      <c r="J49" s="38" t="s">
        <v>130</v>
      </c>
      <c r="K49" s="31"/>
      <c r="L49" s="32"/>
      <c r="N49" s="4" t="str">
        <f t="shared" si="1"/>
        <v>VARCHAR</v>
      </c>
      <c r="O49" s="4" t="str">
        <f t="shared" si="13"/>
        <v>(50)</v>
      </c>
      <c r="P49" s="4" t="str">
        <f t="shared" si="2"/>
        <v>[ad_telephonenumber]</v>
      </c>
      <c r="Q49" s="4" t="str">
        <f t="shared" si="25"/>
        <v>VARCHAR</v>
      </c>
      <c r="R49" s="4" t="str">
        <f t="shared" si="25"/>
        <v>(50)</v>
      </c>
      <c r="S49" s="4" t="str">
        <f t="shared" si="4"/>
        <v/>
      </c>
      <c r="T49" s="4" t="str">
        <f t="shared" si="14"/>
        <v xml:space="preserve"> NOT NULL</v>
      </c>
      <c r="U49" s="4" t="str">
        <f t="shared" si="5"/>
        <v>,</v>
      </c>
      <c r="V49" s="4" t="str">
        <f t="shared" si="6"/>
        <v/>
      </c>
      <c r="Y49" t="str">
        <f t="shared" si="15"/>
        <v>[ad_telephonenumber] VARCHAR (50)  NOT NULL,</v>
      </c>
      <c r="Z49" t="str">
        <f t="shared" si="16"/>
        <v>{"name": "ad_telephonenumber",</v>
      </c>
      <c r="AA49" t="str">
        <f t="shared" si="17"/>
        <v>"type": "VARCHAR(50)",</v>
      </c>
      <c r="AB49" s="68" t="str">
        <f t="shared" si="18"/>
        <v/>
      </c>
      <c r="AC49" s="68" t="str">
        <f t="shared" si="19"/>
        <v>"nullable": 1,</v>
      </c>
      <c r="AD49" t="str">
        <f t="shared" si="7"/>
        <v xml:space="preserve"> NOT NULL</v>
      </c>
      <c r="AE49" s="4" t="str">
        <f t="shared" si="20"/>
        <v>{"name": "ad_telephonenumber","type": "VARCHAR(50)","nullable": 1}</v>
      </c>
      <c r="AF49" s="4" t="str">
        <f t="shared" si="21"/>
        <v>{"name": "ad_telephonenumber","type": "VARCHAR(50)","nullable": 1},</v>
      </c>
      <c r="AG49" s="4" t="str">
        <f t="shared" si="8"/>
        <v>{"name": "ad_telephonenumber",</v>
      </c>
      <c r="AH49" s="4" t="str">
        <f t="shared" si="9"/>
        <v xml:space="preserve">"Recipe":[{"ORDER":"1", "Content": [ </v>
      </c>
      <c r="AI49" s="46" t="str">
        <f t="shared" si="10"/>
        <v/>
      </c>
      <c r="AJ49" s="46" t="str">
        <f t="shared" si="11"/>
        <v>Field</v>
      </c>
      <c r="AK49" s="47" t="str">
        <f t="shared" si="12"/>
        <v/>
      </c>
      <c r="AL49" s="47" t="str" cm="1">
        <f t="array" ref="AL49">IFERROR(INDEX(AI49:AK49,MATCH(TRUE,AI49:AK49&lt;&gt;"",0)),"")</f>
        <v>Field</v>
      </c>
      <c r="AM49" s="47" t="str" cm="1">
        <f t="array" ref="AM49">IF(SUMPRODUCT(--(AI49:AK49&lt;&gt;""))=1,IF(J49&lt;&gt;"",J49,A49),"")</f>
        <v>telephonenumber</v>
      </c>
      <c r="AN49"/>
      <c r="AO49" t="str">
        <f t="shared" si="23"/>
        <v>{"Source": "Field","Type": "telephonenumber"}]}]},</v>
      </c>
      <c r="AP49" t="str">
        <f t="shared" si="22"/>
        <v>{"Source": "Field","Type": "telephonenumber"}]}]},</v>
      </c>
      <c r="AQ49" s="4" t="str">
        <f t="shared" si="24"/>
        <v>{"name": "ad_telephonenumber","Recipe":[{"ORDER":"1", "Content": [ {"Source": "Field","Type": "telephonenumber"}]}]},</v>
      </c>
    </row>
    <row r="50" spans="1:43" s="4" customFormat="1">
      <c r="A50" s="24" t="str">
        <f t="shared" si="0"/>
        <v>ad_mobile</v>
      </c>
      <c r="B50" s="25" t="s">
        <v>85</v>
      </c>
      <c r="C50" s="26" t="s">
        <v>131</v>
      </c>
      <c r="D50" s="27">
        <v>70</v>
      </c>
      <c r="E50" s="28" t="s">
        <v>97</v>
      </c>
      <c r="F50" s="29"/>
      <c r="G50" s="37">
        <v>1</v>
      </c>
      <c r="H50" s="30"/>
      <c r="I50" s="38" t="s">
        <v>88</v>
      </c>
      <c r="J50" s="38" t="s">
        <v>131</v>
      </c>
      <c r="K50" s="31"/>
      <c r="L50" s="32"/>
      <c r="N50" s="4" t="str">
        <f t="shared" si="1"/>
        <v>VARCHAR</v>
      </c>
      <c r="O50" s="4" t="str">
        <f t="shared" si="13"/>
        <v>(50)</v>
      </c>
      <c r="P50" s="4" t="str">
        <f t="shared" si="2"/>
        <v>[ad_mobile]</v>
      </c>
      <c r="Q50" s="4" t="str">
        <f t="shared" si="25"/>
        <v>VARCHAR</v>
      </c>
      <c r="R50" s="4" t="str">
        <f t="shared" si="25"/>
        <v>(50)</v>
      </c>
      <c r="S50" s="4" t="str">
        <f t="shared" si="4"/>
        <v/>
      </c>
      <c r="T50" s="4" t="str">
        <f t="shared" si="14"/>
        <v xml:space="preserve"> NOT NULL</v>
      </c>
      <c r="U50" s="4" t="str">
        <f t="shared" si="5"/>
        <v>,</v>
      </c>
      <c r="V50" s="4" t="str">
        <f t="shared" si="6"/>
        <v/>
      </c>
      <c r="Y50" t="str">
        <f t="shared" si="15"/>
        <v>[ad_mobile] VARCHAR (50)  NOT NULL,</v>
      </c>
      <c r="Z50" t="str">
        <f t="shared" si="16"/>
        <v>{"name": "ad_mobile",</v>
      </c>
      <c r="AA50" t="str">
        <f t="shared" si="17"/>
        <v>"type": "VARCHAR(50)",</v>
      </c>
      <c r="AB50" s="68" t="str">
        <f t="shared" si="18"/>
        <v/>
      </c>
      <c r="AC50" s="68" t="str">
        <f t="shared" si="19"/>
        <v>"nullable": 1,</v>
      </c>
      <c r="AD50" t="str">
        <f t="shared" si="7"/>
        <v xml:space="preserve"> NOT NULL</v>
      </c>
      <c r="AE50" s="4" t="str">
        <f t="shared" si="20"/>
        <v>{"name": "ad_mobile","type": "VARCHAR(50)","nullable": 1}</v>
      </c>
      <c r="AF50" s="4" t="str">
        <f t="shared" si="21"/>
        <v>{"name": "ad_mobile","type": "VARCHAR(50)","nullable": 1},</v>
      </c>
      <c r="AG50" s="4" t="str">
        <f t="shared" si="8"/>
        <v>{"name": "ad_mobile",</v>
      </c>
      <c r="AH50" s="4" t="str">
        <f t="shared" si="9"/>
        <v xml:space="preserve">"Recipe":[{"ORDER":"1", "Content": [ </v>
      </c>
      <c r="AI50" s="46" t="str">
        <f t="shared" si="10"/>
        <v/>
      </c>
      <c r="AJ50" s="46" t="str">
        <f t="shared" si="11"/>
        <v>Field</v>
      </c>
      <c r="AK50" s="47" t="str">
        <f t="shared" si="12"/>
        <v/>
      </c>
      <c r="AL50" s="47" t="str" cm="1">
        <f t="array" ref="AL50">IFERROR(INDEX(AI50:AK50,MATCH(TRUE,AI50:AK50&lt;&gt;"",0)),"")</f>
        <v>Field</v>
      </c>
      <c r="AM50" s="47" t="str" cm="1">
        <f t="array" ref="AM50">IF(SUMPRODUCT(--(AI50:AK50&lt;&gt;""))=1,IF(J50&lt;&gt;"",J50,A50),"")</f>
        <v>mobile</v>
      </c>
      <c r="AN50"/>
      <c r="AO50" t="str">
        <f t="shared" si="23"/>
        <v>{"Source": "Field","Type": "mobile"}]}]},</v>
      </c>
      <c r="AP50" t="str">
        <f t="shared" si="22"/>
        <v>{"Source": "Field","Type": "mobile"}]}]},</v>
      </c>
      <c r="AQ50" s="4" t="str">
        <f t="shared" si="24"/>
        <v>{"name": "ad_mobile","Recipe":[{"ORDER":"1", "Content": [ {"Source": "Field","Type": "mobile"}]}]},</v>
      </c>
    </row>
    <row r="51" spans="1:43" s="4" customFormat="1">
      <c r="A51" s="24" t="str">
        <f t="shared" si="0"/>
        <v>ad_MsExchUserCulture</v>
      </c>
      <c r="B51" s="25" t="s">
        <v>85</v>
      </c>
      <c r="C51" s="26" t="s">
        <v>133</v>
      </c>
      <c r="D51" s="27">
        <v>80</v>
      </c>
      <c r="E51" s="28" t="s">
        <v>87</v>
      </c>
      <c r="F51" s="29"/>
      <c r="G51" s="37">
        <v>1</v>
      </c>
      <c r="H51" s="30"/>
      <c r="I51" s="38" t="s">
        <v>88</v>
      </c>
      <c r="J51" s="38" t="s">
        <v>133</v>
      </c>
      <c r="K51" s="31"/>
      <c r="L51" s="32"/>
      <c r="N51" s="4" t="str">
        <f t="shared" si="1"/>
        <v>VARCHAR</v>
      </c>
      <c r="O51" s="4" t="str">
        <f t="shared" si="13"/>
        <v>(30)</v>
      </c>
      <c r="P51" s="4" t="str">
        <f t="shared" si="2"/>
        <v>[ad_MsExchUserCulture]</v>
      </c>
      <c r="Q51" s="4" t="str">
        <f t="shared" si="25"/>
        <v>VARCHAR</v>
      </c>
      <c r="R51" s="4" t="str">
        <f t="shared" si="25"/>
        <v>(30)</v>
      </c>
      <c r="S51" s="4" t="str">
        <f t="shared" si="4"/>
        <v/>
      </c>
      <c r="T51" s="4" t="str">
        <f t="shared" si="14"/>
        <v xml:space="preserve"> NOT NULL</v>
      </c>
      <c r="U51" s="4" t="str">
        <f t="shared" si="5"/>
        <v>,</v>
      </c>
      <c r="V51" s="4" t="str">
        <f t="shared" si="6"/>
        <v/>
      </c>
      <c r="Y51" t="str">
        <f t="shared" si="15"/>
        <v>[ad_MsExchUserCulture] VARCHAR (30)  NOT NULL,</v>
      </c>
      <c r="Z51" t="str">
        <f t="shared" si="16"/>
        <v>{"name": "ad_MsExchUserCulture",</v>
      </c>
      <c r="AA51" t="str">
        <f t="shared" si="17"/>
        <v>"type": "VARCHAR(30)",</v>
      </c>
      <c r="AB51" s="68" t="str">
        <f t="shared" si="18"/>
        <v/>
      </c>
      <c r="AC51" s="68" t="str">
        <f t="shared" si="19"/>
        <v>"nullable": 1,</v>
      </c>
      <c r="AD51" t="str">
        <f t="shared" si="7"/>
        <v xml:space="preserve"> NOT NULL</v>
      </c>
      <c r="AE51" s="4" t="str">
        <f t="shared" si="20"/>
        <v>{"name": "ad_MsExchUserCulture","type": "VARCHAR(30)","nullable": 1}</v>
      </c>
      <c r="AF51" s="4" t="str">
        <f t="shared" si="21"/>
        <v>{"name": "ad_MsExchUserCulture","type": "VARCHAR(30)","nullable": 1},</v>
      </c>
      <c r="AG51" s="4" t="str">
        <f t="shared" si="8"/>
        <v>{"name": "ad_MsExchUserCulture",</v>
      </c>
      <c r="AH51" s="4" t="str">
        <f t="shared" si="9"/>
        <v xml:space="preserve">"Recipe":[{"ORDER":"1", "Content": [ </v>
      </c>
      <c r="AI51" s="46" t="str">
        <f t="shared" si="10"/>
        <v/>
      </c>
      <c r="AJ51" s="46" t="str">
        <f t="shared" si="11"/>
        <v>Field</v>
      </c>
      <c r="AK51" s="47" t="str">
        <f t="shared" si="12"/>
        <v/>
      </c>
      <c r="AL51" s="47" t="str" cm="1">
        <f t="array" ref="AL51">IFERROR(INDEX(AI51:AK51,MATCH(TRUE,AI51:AK51&lt;&gt;"",0)),"")</f>
        <v>Field</v>
      </c>
      <c r="AM51" s="47" t="str" cm="1">
        <f t="array" ref="AM51">IF(SUMPRODUCT(--(AI51:AK51&lt;&gt;""))=1,IF(J51&lt;&gt;"",J51,A51),"")</f>
        <v>MsExchUserCulture</v>
      </c>
      <c r="AN51"/>
      <c r="AO51" t="str">
        <f t="shared" si="23"/>
        <v>{"Source": "Field","Type": "MsExchUserCulture"}]}]},</v>
      </c>
      <c r="AP51" t="str">
        <f t="shared" si="22"/>
        <v>{"Source": "Field","Type": "MsExchUserCulture"}]}]},</v>
      </c>
      <c r="AQ51" s="4" t="str">
        <f t="shared" si="24"/>
        <v>{"name": "ad_MsExchUserCulture","Recipe":[{"ORDER":"1", "Content": [ {"Source": "Field","Type": "MsExchUserCulture"}]}]},</v>
      </c>
    </row>
    <row r="52" spans="1:43" s="4" customFormat="1">
      <c r="A52" s="24" t="str">
        <f t="shared" si="0"/>
        <v>ad_mail</v>
      </c>
      <c r="B52" s="25" t="s">
        <v>85</v>
      </c>
      <c r="C52" s="26" t="s">
        <v>138</v>
      </c>
      <c r="D52" s="27">
        <v>80</v>
      </c>
      <c r="E52" s="28" t="s">
        <v>100</v>
      </c>
      <c r="F52" s="29"/>
      <c r="G52" s="37">
        <v>1</v>
      </c>
      <c r="H52" s="30"/>
      <c r="I52" s="38" t="s">
        <v>88</v>
      </c>
      <c r="J52" s="38" t="s">
        <v>138</v>
      </c>
      <c r="K52" s="31"/>
      <c r="L52" s="32"/>
      <c r="N52" s="4" t="str">
        <f t="shared" si="1"/>
        <v>VARCHAR</v>
      </c>
      <c r="O52" s="4" t="str">
        <f t="shared" si="13"/>
        <v>(100)</v>
      </c>
      <c r="P52" s="4" t="str">
        <f t="shared" si="2"/>
        <v>[ad_mail]</v>
      </c>
      <c r="Q52" s="4" t="str">
        <f t="shared" ref="Q52:R59" si="26">IF(N52&lt;&gt;"",N52,"")</f>
        <v>VARCHAR</v>
      </c>
      <c r="R52" s="4" t="str">
        <f t="shared" si="26"/>
        <v>(100)</v>
      </c>
      <c r="S52" s="4" t="str">
        <f t="shared" si="4"/>
        <v/>
      </c>
      <c r="T52" s="4" t="str">
        <f t="shared" si="14"/>
        <v xml:space="preserve"> NOT NULL</v>
      </c>
      <c r="U52" s="4" t="str">
        <f t="shared" si="5"/>
        <v>,</v>
      </c>
      <c r="V52" s="4" t="str">
        <f t="shared" si="6"/>
        <v/>
      </c>
      <c r="Y52" t="str">
        <f t="shared" si="15"/>
        <v>[ad_mail] VARCHAR (100)  NOT NULL,</v>
      </c>
      <c r="Z52" t="str">
        <f t="shared" si="16"/>
        <v>{"name": "ad_mail",</v>
      </c>
      <c r="AA52" t="str">
        <f t="shared" si="17"/>
        <v>"type": "VARCHAR(100)",</v>
      </c>
      <c r="AB52" s="68" t="str">
        <f t="shared" si="18"/>
        <v/>
      </c>
      <c r="AC52" s="68" t="str">
        <f t="shared" si="19"/>
        <v>"nullable": 1,</v>
      </c>
      <c r="AD52" t="str">
        <f t="shared" si="7"/>
        <v xml:space="preserve"> NOT NULL</v>
      </c>
      <c r="AE52" s="4" t="str">
        <f t="shared" si="20"/>
        <v>{"name": "ad_mail","type": "VARCHAR(100)","nullable": 1}</v>
      </c>
      <c r="AF52" s="4" t="str">
        <f t="shared" si="21"/>
        <v>{"name": "ad_mail","type": "VARCHAR(100)","nullable": 1},</v>
      </c>
      <c r="AG52" s="4" t="str">
        <f t="shared" si="8"/>
        <v>{"name": "ad_mail",</v>
      </c>
      <c r="AH52" s="4" t="str">
        <f t="shared" si="9"/>
        <v xml:space="preserve">"Recipe":[{"ORDER":"1", "Content": [ </v>
      </c>
      <c r="AI52" s="46" t="str">
        <f t="shared" si="10"/>
        <v/>
      </c>
      <c r="AJ52" s="46" t="str">
        <f t="shared" si="11"/>
        <v>Field</v>
      </c>
      <c r="AK52" s="47" t="str">
        <f t="shared" si="12"/>
        <v/>
      </c>
      <c r="AL52" s="47" t="str" cm="1">
        <f t="array" ref="AL52">IFERROR(INDEX(AI52:AK52,MATCH(TRUE,AI52:AK52&lt;&gt;"",0)),"")</f>
        <v>Field</v>
      </c>
      <c r="AM52" s="47" t="str" cm="1">
        <f t="array" ref="AM52">IF(SUMPRODUCT(--(AI52:AK52&lt;&gt;""))=1,IF(J52&lt;&gt;"",J52,A52),"")</f>
        <v>mail</v>
      </c>
      <c r="AN52"/>
      <c r="AO52" t="str">
        <f t="shared" si="23"/>
        <v>{"Source": "Field","Type": "mail"}]}]},</v>
      </c>
      <c r="AP52" t="str">
        <f t="shared" si="22"/>
        <v>{"Source": "Field","Type": "mail"}]}]},</v>
      </c>
      <c r="AQ52" s="4" t="str">
        <f t="shared" si="24"/>
        <v>{"name": "ad_mail","Recipe":[{"ORDER":"1", "Content": [ {"Source": "Field","Type": "mail"}]}]},</v>
      </c>
    </row>
    <row r="53" spans="1:43" s="4" customFormat="1">
      <c r="A53" s="24" t="str">
        <f t="shared" si="0"/>
        <v>ad_homeMdb</v>
      </c>
      <c r="B53" s="25" t="s">
        <v>85</v>
      </c>
      <c r="C53" s="26" t="s">
        <v>147</v>
      </c>
      <c r="D53" s="27">
        <v>80</v>
      </c>
      <c r="E53" s="28" t="s">
        <v>94</v>
      </c>
      <c r="F53" s="29"/>
      <c r="G53" s="37">
        <v>1</v>
      </c>
      <c r="H53" s="30"/>
      <c r="I53" s="38" t="s">
        <v>92</v>
      </c>
      <c r="J53" s="38" t="s">
        <v>147</v>
      </c>
      <c r="K53" s="31"/>
      <c r="L53" s="32"/>
      <c r="N53" s="4" t="str">
        <f t="shared" si="1"/>
        <v>VARCHAR</v>
      </c>
      <c r="O53" s="4" t="str">
        <f t="shared" si="13"/>
        <v>(MAX)</v>
      </c>
      <c r="P53" s="4" t="str">
        <f t="shared" si="2"/>
        <v>[ad_homeMdb]</v>
      </c>
      <c r="Q53" s="4" t="str">
        <f t="shared" si="26"/>
        <v>VARCHAR</v>
      </c>
      <c r="R53" s="4" t="str">
        <f t="shared" si="26"/>
        <v>(MAX)</v>
      </c>
      <c r="S53" s="4" t="str">
        <f t="shared" si="4"/>
        <v/>
      </c>
      <c r="T53" s="4" t="str">
        <f t="shared" si="14"/>
        <v xml:space="preserve"> NOT NULL</v>
      </c>
      <c r="U53" s="4" t="str">
        <f t="shared" si="5"/>
        <v>,</v>
      </c>
      <c r="V53" s="4" t="str">
        <f t="shared" si="6"/>
        <v/>
      </c>
      <c r="Y53" t="str">
        <f t="shared" si="15"/>
        <v>[ad_homeMdb] VARCHAR (MAX)  NOT NULL,</v>
      </c>
      <c r="Z53" t="str">
        <f t="shared" si="16"/>
        <v>{"name": "ad_homeMdb",</v>
      </c>
      <c r="AA53" t="str">
        <f t="shared" si="17"/>
        <v>"type": "VARCHAR(MAX)",</v>
      </c>
      <c r="AB53" s="68" t="str">
        <f t="shared" si="18"/>
        <v/>
      </c>
      <c r="AC53" s="68" t="str">
        <f t="shared" si="19"/>
        <v>"nullable": 1,</v>
      </c>
      <c r="AD53" t="str">
        <f t="shared" si="7"/>
        <v xml:space="preserve"> NOT NULL</v>
      </c>
      <c r="AE53" s="4" t="str">
        <f t="shared" si="20"/>
        <v>{"name": "ad_homeMdb","type": "VARCHAR(MAX)","nullable": 1}</v>
      </c>
      <c r="AF53" s="4" t="str">
        <f t="shared" si="21"/>
        <v>{"name": "ad_homeMdb","type": "VARCHAR(MAX)","nullable": 1},</v>
      </c>
      <c r="AG53" s="4" t="str">
        <f t="shared" si="8"/>
        <v>{"name": "ad_homeMdb",</v>
      </c>
      <c r="AH53" s="4" t="str">
        <f t="shared" si="9"/>
        <v xml:space="preserve">"Recipe":[{"ORDER":"1", "Content": [ </v>
      </c>
      <c r="AI53" s="46" t="str">
        <f t="shared" si="10"/>
        <v/>
      </c>
      <c r="AJ53" s="46" t="str">
        <f t="shared" si="11"/>
        <v>Field</v>
      </c>
      <c r="AK53" s="47" t="str">
        <f t="shared" si="12"/>
        <v/>
      </c>
      <c r="AL53" s="47" t="str" cm="1">
        <f t="array" ref="AL53">IFERROR(INDEX(AI53:AK53,MATCH(TRUE,AI53:AK53&lt;&gt;"",0)),"")</f>
        <v>Field</v>
      </c>
      <c r="AM53" s="47" t="str" cm="1">
        <f t="array" ref="AM53">IF(SUMPRODUCT(--(AI53:AK53&lt;&gt;""))=1,IF(J53&lt;&gt;"",J53,A53),"")</f>
        <v>homeMdb</v>
      </c>
      <c r="AN53"/>
      <c r="AO53" t="str">
        <f t="shared" si="23"/>
        <v>{"Source": "Field","Type": "homeMdb"}]}]},</v>
      </c>
      <c r="AP53" t="str">
        <f t="shared" si="22"/>
        <v>{"Source": "Field","Type": "homeMdb"}]}]},</v>
      </c>
      <c r="AQ53" s="4" t="str">
        <f t="shared" si="24"/>
        <v>{"name": "ad_homeMdb","Recipe":[{"ORDER":"1", "Content": [ {"Source": "Field","Type": "homeMdb"}]}]},</v>
      </c>
    </row>
    <row r="54" spans="1:43" s="4" customFormat="1">
      <c r="A54" s="24" t="str">
        <f t="shared" si="0"/>
        <v>ad_msExchMailboxGuid</v>
      </c>
      <c r="B54" s="25" t="s">
        <v>85</v>
      </c>
      <c r="C54" s="26" t="s">
        <v>149</v>
      </c>
      <c r="D54" s="27">
        <v>81</v>
      </c>
      <c r="E54" s="28" t="s">
        <v>97</v>
      </c>
      <c r="F54" s="29"/>
      <c r="G54" s="37">
        <v>1</v>
      </c>
      <c r="H54" s="30"/>
      <c r="I54" s="38" t="s">
        <v>92</v>
      </c>
      <c r="J54" s="38" t="s">
        <v>149</v>
      </c>
      <c r="K54" s="31"/>
      <c r="L54" s="32"/>
      <c r="N54" s="4" t="str">
        <f t="shared" si="1"/>
        <v>VARCHAR</v>
      </c>
      <c r="O54" s="4" t="str">
        <f t="shared" si="13"/>
        <v>(50)</v>
      </c>
      <c r="P54" s="4" t="str">
        <f t="shared" si="2"/>
        <v>[ad_msExchMailboxGuid]</v>
      </c>
      <c r="Q54" s="4" t="str">
        <f t="shared" si="26"/>
        <v>VARCHAR</v>
      </c>
      <c r="R54" s="4" t="str">
        <f t="shared" si="26"/>
        <v>(50)</v>
      </c>
      <c r="S54" s="4" t="str">
        <f t="shared" si="4"/>
        <v/>
      </c>
      <c r="T54" s="4" t="str">
        <f t="shared" si="14"/>
        <v xml:space="preserve"> NOT NULL</v>
      </c>
      <c r="U54" s="4" t="str">
        <f t="shared" si="5"/>
        <v>,</v>
      </c>
      <c r="V54" s="4" t="str">
        <f t="shared" si="6"/>
        <v/>
      </c>
      <c r="Y54" t="str">
        <f t="shared" si="15"/>
        <v>[ad_msExchMailboxGuid] VARCHAR (50)  NOT NULL,</v>
      </c>
      <c r="Z54" t="str">
        <f t="shared" si="16"/>
        <v>{"name": "ad_msExchMailboxGuid",</v>
      </c>
      <c r="AA54" t="str">
        <f t="shared" si="17"/>
        <v>"type": "VARCHAR(50)",</v>
      </c>
      <c r="AB54" s="68" t="str">
        <f t="shared" si="18"/>
        <v/>
      </c>
      <c r="AC54" s="68" t="str">
        <f t="shared" si="19"/>
        <v>"nullable": 1,</v>
      </c>
      <c r="AD54" t="str">
        <f t="shared" si="7"/>
        <v xml:space="preserve"> NOT NULL</v>
      </c>
      <c r="AE54" s="4" t="str">
        <f t="shared" si="20"/>
        <v>{"name": "ad_msExchMailboxGuid","type": "VARCHAR(50)","nullable": 1}</v>
      </c>
      <c r="AF54" s="4" t="str">
        <f t="shared" si="21"/>
        <v>{"name": "ad_msExchMailboxGuid","type": "VARCHAR(50)","nullable": 1},</v>
      </c>
      <c r="AG54" s="4" t="str">
        <f t="shared" si="8"/>
        <v>{"name": "ad_msExchMailboxGuid",</v>
      </c>
      <c r="AH54" s="4" t="str">
        <f t="shared" si="9"/>
        <v xml:space="preserve">"Recipe":[{"ORDER":"1", "Content": [ </v>
      </c>
      <c r="AI54" s="46" t="str">
        <f t="shared" si="10"/>
        <v/>
      </c>
      <c r="AJ54" s="46" t="str">
        <f t="shared" si="11"/>
        <v>Field</v>
      </c>
      <c r="AK54" s="47" t="str">
        <f t="shared" si="12"/>
        <v/>
      </c>
      <c r="AL54" s="47" t="str" cm="1">
        <f t="array" ref="AL54">IFERROR(INDEX(AI54:AK54,MATCH(TRUE,AI54:AK54&lt;&gt;"",0)),"")</f>
        <v>Field</v>
      </c>
      <c r="AM54" s="47" t="str" cm="1">
        <f t="array" ref="AM54">IF(SUMPRODUCT(--(AI54:AK54&lt;&gt;""))=1,IF(J54&lt;&gt;"",J54,A54),"")</f>
        <v>msExchMailboxGuid</v>
      </c>
      <c r="AN54"/>
      <c r="AO54" t="str">
        <f t="shared" si="23"/>
        <v>{"Source": "Field","Type": "msExchMailboxGuid"}]}]},</v>
      </c>
      <c r="AP54" t="str">
        <f t="shared" si="22"/>
        <v>{"Source": "Field","Type": "msExchMailboxGuid"}]}]},</v>
      </c>
      <c r="AQ54" s="4" t="str">
        <f t="shared" si="24"/>
        <v>{"name": "ad_msExchMailboxGuid","Recipe":[{"ORDER":"1", "Content": [ {"Source": "Field","Type": "msExchMailboxGuid"}]}]},</v>
      </c>
    </row>
    <row r="55" spans="1:43" s="4" customFormat="1">
      <c r="A55" s="24" t="str">
        <f t="shared" si="0"/>
        <v>ad_proxyaddresses</v>
      </c>
      <c r="B55" s="25" t="s">
        <v>85</v>
      </c>
      <c r="C55" s="26" t="s">
        <v>140</v>
      </c>
      <c r="D55" s="27">
        <v>85</v>
      </c>
      <c r="E55" s="28" t="s">
        <v>141</v>
      </c>
      <c r="F55" s="29"/>
      <c r="G55" s="37">
        <v>1</v>
      </c>
      <c r="H55" s="30"/>
      <c r="I55" s="38" t="s">
        <v>142</v>
      </c>
      <c r="J55" s="38" t="s">
        <v>140</v>
      </c>
      <c r="K55" s="31"/>
      <c r="L55" s="32"/>
      <c r="N55" s="4" t="str">
        <f t="shared" si="1"/>
        <v>XML</v>
      </c>
      <c r="O55" s="4" t="str">
        <f t="shared" si="13"/>
        <v/>
      </c>
      <c r="P55" s="4" t="str">
        <f t="shared" si="2"/>
        <v>[ad_proxyaddresses]</v>
      </c>
      <c r="Q55" s="4" t="str">
        <f t="shared" si="26"/>
        <v>XML</v>
      </c>
      <c r="R55" s="4" t="str">
        <f t="shared" si="26"/>
        <v/>
      </c>
      <c r="S55" s="4" t="str">
        <f t="shared" si="4"/>
        <v/>
      </c>
      <c r="T55" s="4" t="str">
        <f t="shared" si="14"/>
        <v xml:space="preserve"> NOT NULL</v>
      </c>
      <c r="U55" s="4" t="str">
        <f t="shared" si="5"/>
        <v>,</v>
      </c>
      <c r="V55" s="4" t="str">
        <f t="shared" si="6"/>
        <v/>
      </c>
      <c r="Y55" t="str">
        <f t="shared" si="15"/>
        <v>[ad_proxyaddresses] XML   NOT NULL,</v>
      </c>
      <c r="Z55" t="str">
        <f t="shared" si="16"/>
        <v>{"name": "ad_proxyaddresses",</v>
      </c>
      <c r="AA55" t="str">
        <f t="shared" si="17"/>
        <v>"type": "XML",</v>
      </c>
      <c r="AB55" s="68" t="str">
        <f t="shared" si="18"/>
        <v/>
      </c>
      <c r="AC55" s="68" t="str">
        <f t="shared" si="19"/>
        <v>"nullable": 1,</v>
      </c>
      <c r="AD55" t="str">
        <f t="shared" si="7"/>
        <v xml:space="preserve"> NOT NULL</v>
      </c>
      <c r="AE55" s="4" t="str">
        <f t="shared" si="20"/>
        <v>{"name": "ad_proxyaddresses","type": "XML","nullable": 1}</v>
      </c>
      <c r="AF55" s="4" t="str">
        <f t="shared" si="21"/>
        <v>{"name": "ad_proxyaddresses","type": "XML","nullable": 1},</v>
      </c>
      <c r="AG55" s="4" t="str">
        <f t="shared" si="8"/>
        <v>{"name": "ad_proxyaddresses",</v>
      </c>
      <c r="AH55" s="4" t="str">
        <f t="shared" si="9"/>
        <v xml:space="preserve">"Recipe":[{"ORDER":"1", "Content": [ </v>
      </c>
      <c r="AI55" s="46" t="str">
        <f t="shared" si="10"/>
        <v/>
      </c>
      <c r="AJ55" s="46" t="str">
        <f t="shared" si="11"/>
        <v/>
      </c>
      <c r="AK55" s="47" t="str">
        <f t="shared" si="12"/>
        <v/>
      </c>
      <c r="AL55" s="47" t="str" cm="1">
        <f t="array" ref="AL55">IFERROR(INDEX(AI55:AK55,MATCH(TRUE,AI55:AK55&lt;&gt;"",0)),"")</f>
        <v/>
      </c>
      <c r="AM55" s="47" t="str" cm="1">
        <f t="array" ref="AM55">IF(SUMPRODUCT(--(AI55:AK55&lt;&gt;""))=1,IF(J55&lt;&gt;"",J55,A55),"")</f>
        <v/>
      </c>
      <c r="AN55"/>
      <c r="AO55" t="str">
        <f t="shared" si="23"/>
        <v>{"Source": "","Type": ""}]}]},</v>
      </c>
      <c r="AP55" t="str">
        <f t="shared" si="22"/>
        <v>{"Source": "","Type": ""}]}]},</v>
      </c>
      <c r="AQ55" s="4" t="str">
        <f t="shared" si="24"/>
        <v>{"name": "ad_proxyaddresses","Recipe":[{"ORDER":"1", "Content": [ {"Source": "","Type": ""}]}]},</v>
      </c>
    </row>
    <row r="56" spans="1:43" s="4" customFormat="1">
      <c r="A56" s="24" t="str">
        <f t="shared" ref="A56:A59" si="27">IF(AND(B56&lt;&gt;"",C56&lt;&gt;""),SUBSTITUTE(B56&amp;"_"&amp;C56,"__","_"),IF(C56&lt;&gt;"",C56,""))</f>
        <v>ad_extensionAttribute6</v>
      </c>
      <c r="B56" s="25" t="s">
        <v>85</v>
      </c>
      <c r="C56" s="26" t="s">
        <v>93</v>
      </c>
      <c r="D56" s="27">
        <v>90</v>
      </c>
      <c r="E56" s="28" t="s">
        <v>94</v>
      </c>
      <c r="F56" s="29"/>
      <c r="G56" s="37">
        <v>1</v>
      </c>
      <c r="H56" s="30"/>
      <c r="I56" s="38" t="s">
        <v>92</v>
      </c>
      <c r="J56" s="38" t="s">
        <v>95</v>
      </c>
      <c r="K56" s="31"/>
      <c r="L56" s="32"/>
      <c r="N56" s="4" t="str">
        <f t="shared" si="1"/>
        <v>VARCHAR</v>
      </c>
      <c r="O56" s="4" t="str">
        <f t="shared" si="13"/>
        <v>(MAX)</v>
      </c>
      <c r="P56" s="4" t="str">
        <f t="shared" si="2"/>
        <v>[ad_extensionAttribute6]</v>
      </c>
      <c r="Q56" s="4" t="str">
        <f t="shared" si="26"/>
        <v>VARCHAR</v>
      </c>
      <c r="R56" s="4" t="str">
        <f t="shared" si="26"/>
        <v>(MAX)</v>
      </c>
      <c r="S56" s="4" t="str">
        <f t="shared" si="4"/>
        <v/>
      </c>
      <c r="T56" s="4" t="str">
        <f t="shared" si="14"/>
        <v xml:space="preserve"> NOT NULL</v>
      </c>
      <c r="U56" s="4" t="str">
        <f t="shared" si="5"/>
        <v>,</v>
      </c>
      <c r="V56" s="4" t="str">
        <f t="shared" si="6"/>
        <v/>
      </c>
      <c r="Y56" t="str">
        <f t="shared" si="15"/>
        <v>[ad_extensionAttribute6] VARCHAR (MAX)  NOT NULL,</v>
      </c>
      <c r="Z56" t="str">
        <f t="shared" si="16"/>
        <v>{"name": "ad_extensionAttribute6",</v>
      </c>
      <c r="AA56" t="str">
        <f t="shared" si="17"/>
        <v>"type": "VARCHAR(MAX)",</v>
      </c>
      <c r="AB56" s="68" t="str">
        <f t="shared" si="18"/>
        <v/>
      </c>
      <c r="AC56" s="68" t="str">
        <f t="shared" si="19"/>
        <v>"nullable": 1,</v>
      </c>
      <c r="AD56" t="str">
        <f t="shared" si="7"/>
        <v xml:space="preserve"> NOT NULL</v>
      </c>
      <c r="AE56" s="4" t="str">
        <f t="shared" si="20"/>
        <v>{"name": "ad_extensionAttribute6","type": "VARCHAR(MAX)","nullable": 1}</v>
      </c>
      <c r="AF56" s="4" t="str">
        <f t="shared" si="21"/>
        <v>{"name": "ad_extensionAttribute6","type": "VARCHAR(MAX)","nullable": 1},</v>
      </c>
      <c r="AG56" s="4" t="str">
        <f t="shared" si="8"/>
        <v>{"name": "ad_extensionAttribute6",</v>
      </c>
      <c r="AH56" s="4" t="str">
        <f t="shared" si="9"/>
        <v xml:space="preserve">"Recipe":[{"ORDER":"1", "Content": [ </v>
      </c>
      <c r="AI56" s="46" t="str">
        <f t="shared" si="10"/>
        <v/>
      </c>
      <c r="AJ56" s="46" t="str">
        <f t="shared" si="11"/>
        <v>Field</v>
      </c>
      <c r="AK56" s="47" t="str">
        <f t="shared" si="12"/>
        <v/>
      </c>
      <c r="AL56" s="47" t="str" cm="1">
        <f t="array" ref="AL56">IFERROR(INDEX(AI56:AK56,MATCH(TRUE,AI56:AK56&lt;&gt;"",0)),"")</f>
        <v>Field</v>
      </c>
      <c r="AM56" s="47" t="str" cm="1">
        <f t="array" ref="AM56">IF(SUMPRODUCT(--(AI56:AK56&lt;&gt;""))=1,IF(J56&lt;&gt;"",J56,A56),"")</f>
        <v>extensionattribute6</v>
      </c>
      <c r="AN56"/>
      <c r="AO56" t="str">
        <f t="shared" si="23"/>
        <v>{"Source": "Field","Type": "extensionattribute6"}]}]},</v>
      </c>
      <c r="AP56" t="str">
        <f t="shared" si="22"/>
        <v>{"Source": "Field","Type": "extensionattribute6"}]}]},</v>
      </c>
      <c r="AQ56" s="4" t="str">
        <f t="shared" si="24"/>
        <v>{"name": "ad_extensionAttribute6","Recipe":[{"ORDER":"1", "Content": [ {"Source": "Field","Type": "extensionattribute6"}]}]},</v>
      </c>
    </row>
    <row r="57" spans="1:43" s="4" customFormat="1">
      <c r="A57" s="24" t="str">
        <f t="shared" si="27"/>
        <v>az_MFA</v>
      </c>
      <c r="B57" s="25" t="s">
        <v>150</v>
      </c>
      <c r="C57" s="26" t="s">
        <v>151</v>
      </c>
      <c r="D57" s="27">
        <v>100</v>
      </c>
      <c r="E57" s="28" t="s">
        <v>141</v>
      </c>
      <c r="F57" s="29"/>
      <c r="G57" s="37">
        <v>1</v>
      </c>
      <c r="H57" s="30"/>
      <c r="I57" s="38" t="s">
        <v>92</v>
      </c>
      <c r="J57" s="38" t="s">
        <v>152</v>
      </c>
      <c r="K57" s="31"/>
      <c r="L57" s="32"/>
      <c r="N57" s="4" t="str">
        <f t="shared" si="1"/>
        <v>XML</v>
      </c>
      <c r="O57" s="4" t="str">
        <f t="shared" si="13"/>
        <v/>
      </c>
      <c r="P57" s="4" t="str">
        <f t="shared" si="2"/>
        <v>[az_MFA]</v>
      </c>
      <c r="Q57" s="4" t="str">
        <f t="shared" si="26"/>
        <v>XML</v>
      </c>
      <c r="R57" s="4" t="str">
        <f t="shared" si="26"/>
        <v/>
      </c>
      <c r="S57" s="4" t="str">
        <f t="shared" si="4"/>
        <v/>
      </c>
      <c r="T57" s="4" t="str">
        <f t="shared" si="14"/>
        <v xml:space="preserve"> NOT NULL</v>
      </c>
      <c r="U57" s="4" t="str">
        <f t="shared" si="5"/>
        <v>,</v>
      </c>
      <c r="V57" s="4" t="str">
        <f t="shared" si="6"/>
        <v/>
      </c>
      <c r="Y57" t="str">
        <f t="shared" si="15"/>
        <v>[az_MFA] XML   NOT NULL,</v>
      </c>
      <c r="Z57" t="str">
        <f t="shared" si="16"/>
        <v>{"name": "az_MFA",</v>
      </c>
      <c r="AA57" t="str">
        <f t="shared" si="17"/>
        <v>"type": "XML",</v>
      </c>
      <c r="AB57" s="68" t="str">
        <f t="shared" si="18"/>
        <v/>
      </c>
      <c r="AC57" s="68" t="str">
        <f t="shared" si="19"/>
        <v>"nullable": 1,</v>
      </c>
      <c r="AD57" t="str">
        <f t="shared" si="7"/>
        <v xml:space="preserve"> NOT NULL</v>
      </c>
      <c r="AE57" s="4" t="str">
        <f t="shared" si="20"/>
        <v>{"name": "az_MFA","type": "XML","nullable": 1}</v>
      </c>
      <c r="AF57" s="4" t="str">
        <f t="shared" si="21"/>
        <v>{"name": "az_MFA","type": "XML","nullable": 1},</v>
      </c>
      <c r="AG57" s="4" t="str">
        <f t="shared" si="8"/>
        <v>{"name": "az_MFA",</v>
      </c>
      <c r="AH57" s="4" t="str">
        <f t="shared" si="9"/>
        <v xml:space="preserve">"Recipe":[{"ORDER":"1", "Content": [ </v>
      </c>
      <c r="AI57" s="46" t="str">
        <f t="shared" si="10"/>
        <v/>
      </c>
      <c r="AJ57" s="46" t="str">
        <f t="shared" si="11"/>
        <v>Field</v>
      </c>
      <c r="AK57" s="47" t="str">
        <f t="shared" si="12"/>
        <v/>
      </c>
      <c r="AL57" s="47" t="str" cm="1">
        <f t="array" ref="AL57">IFERROR(INDEX(AI57:AK57,MATCH(TRUE,AI57:AK57&lt;&gt;"",0)),"")</f>
        <v>Field</v>
      </c>
      <c r="AM57" s="47" t="str" cm="1">
        <f t="array" ref="AM57">IF(SUMPRODUCT(--(AI57:AK57&lt;&gt;""))=1,IF(J57&lt;&gt;"",J57,A57),"")</f>
        <v>mfa</v>
      </c>
      <c r="AN57"/>
      <c r="AO57" t="str">
        <f t="shared" si="23"/>
        <v>{"Source": "Field","Type": "mfa"}]}]},</v>
      </c>
      <c r="AP57" t="str">
        <f t="shared" si="22"/>
        <v>{"Source": "Field","Type": "mfa"}]}]},</v>
      </c>
      <c r="AQ57" s="4" t="str">
        <f t="shared" si="24"/>
        <v>{"name": "az_MFA","Recipe":[{"ORDER":"1", "Content": [ {"Source": "Field","Type": "mfa"}]}]},</v>
      </c>
    </row>
    <row r="58" spans="1:43" s="4" customFormat="1">
      <c r="A58" s="24" t="str">
        <f t="shared" si="27"/>
        <v>xml_extended_attributes</v>
      </c>
      <c r="B58" s="25" t="s">
        <v>142</v>
      </c>
      <c r="C58" s="26" t="s">
        <v>153</v>
      </c>
      <c r="D58" s="27">
        <v>1000</v>
      </c>
      <c r="E58" s="28" t="s">
        <v>141</v>
      </c>
      <c r="F58" s="29"/>
      <c r="G58" s="37">
        <v>1</v>
      </c>
      <c r="H58" s="30"/>
      <c r="I58" s="38" t="s">
        <v>92</v>
      </c>
      <c r="J58" s="38" t="s">
        <v>154</v>
      </c>
      <c r="K58" s="31"/>
      <c r="L58" s="32"/>
      <c r="N58" s="4" t="str">
        <f t="shared" si="1"/>
        <v>XML</v>
      </c>
      <c r="O58" s="4" t="str">
        <f t="shared" si="13"/>
        <v/>
      </c>
      <c r="P58" s="4" t="str">
        <f t="shared" si="2"/>
        <v>[xml_extended_attributes]</v>
      </c>
      <c r="Q58" s="4" t="str">
        <f t="shared" si="26"/>
        <v>XML</v>
      </c>
      <c r="R58" s="4" t="str">
        <f t="shared" si="26"/>
        <v/>
      </c>
      <c r="S58" s="4" t="str">
        <f t="shared" si="4"/>
        <v/>
      </c>
      <c r="T58" s="4" t="str">
        <f t="shared" si="14"/>
        <v xml:space="preserve"> NOT NULL</v>
      </c>
      <c r="U58" s="4" t="str">
        <f t="shared" si="5"/>
        <v/>
      </c>
      <c r="V58" s="4" t="str">
        <f t="shared" si="6"/>
        <v/>
      </c>
      <c r="Y58" t="str">
        <f t="shared" si="15"/>
        <v>[xml_extended_attributes] XML   NOT NULL</v>
      </c>
      <c r="Z58" t="str">
        <f t="shared" si="16"/>
        <v>{"name": "xml_extended_attributes",</v>
      </c>
      <c r="AA58" t="str">
        <f t="shared" si="17"/>
        <v>"type": "XML",</v>
      </c>
      <c r="AB58" s="68" t="str">
        <f t="shared" si="18"/>
        <v/>
      </c>
      <c r="AC58" s="68" t="str">
        <f t="shared" si="19"/>
        <v>"nullable": 1,</v>
      </c>
      <c r="AD58" t="str">
        <f t="shared" si="7"/>
        <v xml:space="preserve"> NOT NULL</v>
      </c>
      <c r="AE58" s="4" t="str">
        <f t="shared" si="20"/>
        <v>{"name": "xml_extended_attributes","type": "XML","nullable": 1}</v>
      </c>
      <c r="AF58" s="4" t="str">
        <f t="shared" si="21"/>
        <v>{"name": "xml_extended_attributes","type": "XML","nullable": 1}</v>
      </c>
      <c r="AG58" s="4" t="str">
        <f t="shared" si="8"/>
        <v>{"name": "xml_extended_attributes",</v>
      </c>
      <c r="AH58" s="4" t="str">
        <f t="shared" si="9"/>
        <v xml:space="preserve">"Recipe":[{"ORDER":"1", "Content": [ </v>
      </c>
      <c r="AI58" s="46" t="str">
        <f t="shared" si="10"/>
        <v/>
      </c>
      <c r="AJ58" s="46" t="str">
        <f t="shared" si="11"/>
        <v>Field</v>
      </c>
      <c r="AK58" s="47" t="str">
        <f t="shared" si="12"/>
        <v/>
      </c>
      <c r="AL58" s="47" t="str" cm="1">
        <f t="array" ref="AL58">IFERROR(INDEX(AI58:AK58,MATCH(TRUE,AI58:AK58&lt;&gt;"",0)),"")</f>
        <v>Field</v>
      </c>
      <c r="AM58" s="47" t="str" cm="1">
        <f t="array" ref="AM58">IF(SUMPRODUCT(--(AI58:AK58&lt;&gt;""))=1,IF(J58&lt;&gt;"",J58,A58),"")</f>
        <v>xml_extended_attributes</v>
      </c>
      <c r="AN58"/>
      <c r="AO58" t="str">
        <f t="shared" si="23"/>
        <v>{"Source": "Field","Type": "xml_extended_attributes"}]}]},</v>
      </c>
      <c r="AP58" t="str">
        <f t="shared" si="22"/>
        <v>{"Source": "Field","Type": "xml_extended_attributes"}]}]}</v>
      </c>
      <c r="AQ58" s="4" t="str">
        <f t="shared" si="24"/>
        <v>{"name": "xml_extended_attributes","Recipe":[{"ORDER":"1", "Content": [ {"Source": "Field","Type": "xml_extended_attributes"}]}]}</v>
      </c>
    </row>
    <row r="59" spans="1:43" s="4" customFormat="1" ht="15" thickBot="1">
      <c r="A59" s="24" t="str">
        <f t="shared" si="27"/>
        <v/>
      </c>
      <c r="B59" s="25"/>
      <c r="C59" s="26"/>
      <c r="D59" s="27"/>
      <c r="E59" s="28"/>
      <c r="F59" s="29"/>
      <c r="G59" s="37"/>
      <c r="H59" s="30"/>
      <c r="I59" s="38"/>
      <c r="J59" s="38"/>
      <c r="K59" s="31"/>
      <c r="L59" s="32"/>
      <c r="N59" s="4" t="str">
        <f t="shared" si="1"/>
        <v/>
      </c>
      <c r="O59" s="4" t="str">
        <f t="shared" si="13"/>
        <v/>
      </c>
      <c r="P59" s="4" t="str">
        <f t="shared" si="2"/>
        <v/>
      </c>
      <c r="Q59" s="4" t="str">
        <f t="shared" si="26"/>
        <v/>
      </c>
      <c r="R59" s="4" t="str">
        <f t="shared" si="26"/>
        <v/>
      </c>
      <c r="S59" s="4" t="str">
        <f t="shared" si="4"/>
        <v/>
      </c>
      <c r="T59" s="4" t="str">
        <f t="shared" si="14"/>
        <v/>
      </c>
      <c r="U59" s="4" t="str">
        <f t="shared" si="5"/>
        <v/>
      </c>
      <c r="V59" s="4" t="str">
        <f t="shared" si="6"/>
        <v/>
      </c>
      <c r="Y59" t="str">
        <f t="shared" si="15"/>
        <v xml:space="preserve">   </v>
      </c>
      <c r="Z59" t="str">
        <f t="shared" si="16"/>
        <v/>
      </c>
      <c r="AA59" t="str">
        <f t="shared" si="17"/>
        <v/>
      </c>
      <c r="AB59" s="68" t="str">
        <f t="shared" si="18"/>
        <v/>
      </c>
      <c r="AC59" s="68" t="str">
        <f t="shared" si="19"/>
        <v/>
      </c>
      <c r="AD59" t="str">
        <f t="shared" si="7"/>
        <v/>
      </c>
      <c r="AE59" s="4" t="str">
        <f t="shared" si="20"/>
        <v/>
      </c>
      <c r="AF59" s="4" t="str">
        <f t="shared" si="21"/>
        <v/>
      </c>
      <c r="AG59" s="4" t="str">
        <f t="shared" si="8"/>
        <v/>
      </c>
      <c r="AH59" s="4" t="str">
        <f t="shared" si="9"/>
        <v/>
      </c>
      <c r="AI59" s="46" t="str">
        <f t="shared" si="10"/>
        <v/>
      </c>
      <c r="AJ59" s="46" t="str">
        <f t="shared" si="11"/>
        <v/>
      </c>
      <c r="AK59" s="47" t="str">
        <f t="shared" si="12"/>
        <v/>
      </c>
      <c r="AL59" s="47" t="str" cm="1">
        <f t="array" ref="AL59">IFERROR(INDEX(AI59:AK59,MATCH(TRUE,AI59:AK59&lt;&gt;"",0)),"")</f>
        <v/>
      </c>
      <c r="AM59" s="47" t="str" cm="1">
        <f t="array" ref="AM59">IF(SUMPRODUCT(--(AI59:AK59&lt;&gt;""))=1,IF(J59&lt;&gt;"",J59,A59),"")</f>
        <v/>
      </c>
      <c r="AN59"/>
      <c r="AO59" t="str">
        <f t="shared" si="23"/>
        <v/>
      </c>
      <c r="AP59" t="str">
        <f t="shared" si="22"/>
        <v/>
      </c>
      <c r="AQ59" s="4" t="str">
        <f t="shared" si="24"/>
        <v/>
      </c>
    </row>
    <row r="60" spans="1:43" s="1" customFormat="1" ht="128.25" customHeight="1">
      <c r="A60" s="34" t="s">
        <v>16</v>
      </c>
      <c r="B60" s="72" t="str">
        <f>_xlfn.TEXTJOIN(,1,Y7:Y61)</f>
        <v>CREATE TABLE [dbo].[ADTidy_Inventory_Users] ([record_source] VARCHAR (100) ,[record_lastupdate] DATETIME  ,[record_status] VARCHAR (50) ,[ad_whenCreated] DATETIME  ,[ad_whenChanged] DATETIME  ,[ad_distinguishedname] VARCHAR (MAX) ,[ad_lastlogontimestamp] DATETIME   NOT NULL,[ad_pwdLastSet] DATETIME   NOT NULL,[ad_extensionAttribute2] VARCHAR (50)  NOT NULL,[ad_samaccountname] VARCHAR (33) ,[ad_userprincipalname] VARCHAR (100) ,[ad_objectguid] VARCHAR (50) ,[ad_sid] VARCHAR (50) ,[ad_userAccountControl] VARCHAR (100) ,[ad_accountExpires] DATETIME   NOT NULL,[ad_extensionAttribute4] VARCHAR (20)  NOT NULL,[ad_extensionAttribute7] VARCHAR (MAX)  NOT NULL,[ad_givenName] VARCHAR (50)  NOT NULL,[ad_sn] VARCHAR (100)  NOT NULL,[ad_initials] VARCHAR (10)  NOT NULL,[ad_displayname] VARCHAR (50) ,[ad_division] VARCHAR (20)  NOT NULL,[ad_description] VARCHAR (MAX)  NOT NULL,[ad_info] VARCHAR (MAX)  NOT NULL,[ad_company] VARCHAR (100)  NOT NULL,[ad_department] VARCHAR (16)  NOT NULL,[ad_extensionAttribute5] VARCHAR (20)  NOT NULL,[ad_departmentnumber] VARCHAR (20)  NOT NULL,[ad_title] VARCHAR (50)  NOT NULL,[ad_employeeid] VARCHAR (30)  NOT NULL,[ad_employeetype] VARCHAR (30)  NOT NULL,[ad_extensionAttribute1] VARCHAR (70)  NOT NULL,[ad_manager] VARCHAR (MAX)  NOT NULL,[ad_thumbnailPhoto] VARCHAR (MAX)  NOT NULL,[ad_physicaldeliveryofficename] VARCHAR (100)  NOT NULL,[ad_streetaddress] VARCHAR (50)  NOT NULL,[ad_postalcode] VARCHAR (20)  NOT NULL,[ad_l] VARCHAR (50)  NOT NULL,[ad_c] VARCHAR (2)  NOT NULL,[ad_extensionAttribute3] VARCHAR (2)  NOT NULL,[ad_preferredLanguage] VARCHAR (30)  NOT NULL,[ad_telephonenumber] VARCHAR (50)  NOT NULL,[ad_mobile] VARCHAR (50)  NOT NULL,[ad_MsExchUserCulture] VARCHAR (30)  NOT NULL,[ad_mail] VARCHAR (100)  NOT NULL,[ad_homeMdb] VARCHAR (MAX)  NOT NULL,[ad_msExchMailboxGuid] VARCHAR (50)  NOT NULL,[ad_proxyaddresses] XML   NOT NULL,[ad_extensionAttribute6] VARCHAR (MAX)  NOT NULL,[az_MFA] XML   NOT NULL,[xml_extended_attributes] XML   NOT NULL   ) ON [PRIMARY]</v>
      </c>
      <c r="C60" s="72"/>
      <c r="D60" s="72"/>
      <c r="E60" s="72"/>
      <c r="F60" s="72"/>
      <c r="G60" s="72"/>
      <c r="H60" s="72"/>
      <c r="I60" s="72"/>
      <c r="J60" s="72"/>
      <c r="K60" s="72"/>
      <c r="L60" s="72"/>
      <c r="V60" s="1" t="str">
        <f>_xlfn.TEXTJOIN(",",TRUE,V8:V59)</f>
        <v/>
      </c>
      <c r="Y60" t="s">
        <v>23</v>
      </c>
      <c r="AB60" s="2"/>
      <c r="AC60" s="2"/>
      <c r="AF60" s="1" t="str">
        <f>"],"</f>
        <v>],</v>
      </c>
      <c r="AI60" s="45"/>
      <c r="AJ60" s="45"/>
      <c r="AK60" s="45"/>
      <c r="AL60" s="45"/>
      <c r="AM60" s="45"/>
      <c r="AQ60" s="1" t="str">
        <f>"]"</f>
        <v>]</v>
      </c>
    </row>
    <row r="61" spans="1:43" s="1" customFormat="1" ht="28.5" customHeight="1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Y61" t="s">
        <v>17</v>
      </c>
      <c r="AB61" s="2"/>
      <c r="AC61" s="2"/>
      <c r="AF61" s="49" t="str">
        <f>_xlfn.TEXTJOIN(,1,AF6:AF60)</f>
        <v>"Fields": [{"name": "record_source","type": "VARCHAR(100)"},{"name": "record_lastupdate","type": "DATETIME"},{"name": "record_status","type": "VARCHAR(50)"},{"name": "ad_whenCreated","type": "DATETIME"},{"name": "ad_whenChanged","type": "DATETIME"},{"name": "ad_distinguishedname","type": "VARCHAR(MAX)"},{"name": "ad_lastlogontimestamp","type": "DATETIME","nullable": 1},{"name": "ad_pwdLastSet","type": "DATETIME","nullable": 1},{"name": "ad_extensionAttribute2","type": "VARCHAR(50)","nullable": 1},{"name": "ad_samaccountname","type": "VARCHAR(33)"},{"name": "ad_userprincipalname","type": "VARCHAR(100)"},{"name": "ad_objectguid","type": "VARCHAR(50)"},{"name": "ad_sid","type": "VARCHAR(50)"},{"name": "ad_userAccountControl","type": "VARCHAR(100)"},{"name": "ad_accountExpires","type": "DATETIME","nullable": 1},{"name": "ad_extensionAttribute4","type": "VARCHAR(20)","nullable": 1},{"name": "ad_extensionAttribute7","type": "VARCHAR(MAX)","nullable": 1},{"name": "ad_givenName","type": "VARCHAR(50)","nullable": 1},{"name": "ad_sn","type": "VARCHAR(100)","nullable": 1},{"name": "ad_initials","type": "VARCHAR(10)","nullable": 1},{"name": "ad_displayname","type": "VARCHAR(50)"},{"name": "ad_division","type": "VARCHAR(20)","nullable": 1},{"name": "ad_description","type": "VARCHAR(MAX)","nullable": 1},{"name": "ad_info","type": "VARCHAR(MAX)","nullable": 1},{"name": "ad_company","type": "VARCHAR(100)","nullable": 1},{"name": "ad_department","type": "VARCHAR(16)","nullable": 1},{"name": "ad_extensionAttribute5","type": "VARCHAR(20)","nullable": 1},{"name": "ad_departmentnumber","type": "VARCHAR(20)","nullable": 1},{"name": "ad_title","type": "VARCHAR(50)","nullable": 1},{"name": "ad_employeeid","type": "VARCHAR(30)","nullable": 1},{"name": "ad_employeetype","type": "VARCHAR(30)","nullable": 1},{"name": "ad_extensionAttribute1","type": "VARCHAR(70)","nullable": 1},{"name": "ad_manager","type": "VARCHAR(MAX)","nullable": 1},{"name": "ad_thumbnailPhoto","type": "VARCHAR(MAX)","nullable": 1},{"name": "ad_physicaldeliveryofficename","type": "VARCHAR(100)","nullable": 1},{"name": "ad_streetaddress","type": "VARCHAR(50)","nullable": 1},{"name": "ad_postalcode","type": "VARCHAR(20)","nullable": 1},{"name": "ad_l","type": "VARCHAR(50)","nullable": 1},{"name": "ad_c","type": "VARCHAR(2)","nullable": 1},{"name": "ad_extensionAttribute3","type": "VARCHAR(2)","nullable": 1},{"name": "ad_preferredLanguage","type": "VARCHAR(30)","nullable": 1},{"name": "ad_telephonenumber","type": "VARCHAR(50)","nullable": 1},{"name": "ad_mobile","type": "VARCHAR(50)","nullable": 1},{"name": "ad_MsExchUserCulture","type": "VARCHAR(30)","nullable": 1},{"name": "ad_mail","type": "VARCHAR(100)","nullable": 1},{"name": "ad_homeMdb","type": "VARCHAR(MAX)","nullable": 1},{"name": "ad_msExchMailboxGuid","type": "VARCHAR(50)","nullable": 1},{"name": "ad_proxyaddresses","type": "XML","nullable": 1},{"name": "ad_extensionAttribute6","type": "VARCHAR(MAX)","nullable": 1},{"name": "az_MFA","type": "XML","nullable": 1},{"name": "xml_extended_attributes","type": "XML","nullable": 1}],</v>
      </c>
      <c r="AI61" s="45"/>
      <c r="AJ61" s="45"/>
      <c r="AK61" s="45"/>
      <c r="AL61" s="45"/>
      <c r="AM61" s="45"/>
      <c r="AQ61" s="1" t="str">
        <f>_xlfn.TEXTJOIN(,1,AQ6:AQ60)</f>
        <v>"FieldsAssignement": [{"name": "record_source","Recipe":[{"ORDER":"1", "Content": [ {"Source": "Calculation","Type": "record_source"}]}]},{"name": "record_lastupdate","Recipe":[{"ORDER":"1", "Content": [ {"Source": "Calculation","Type": "current_datetime"}]}]},{"name": "record_status","Recipe":[{"ORDER":"1", "Content": [ {"Source": "Field","Type": "status"}]}]},{"name": "ad_whenCreated","Recipe":[{"ORDER":"1", "Content": [ {"Source": "Field","Type": "whenCreated"}]}]},{"name": "ad_whenChanged","Recipe":[{"ORDER":"1", "Content": [ {"Source": "Field","Type": "whenChanged"}]}]},{"name": "ad_distinguishedname","Recipe":[{"ORDER":"1", "Content": [ {"Source": "Field","Type": "distinguishedname"}]}]},{"name": "ad_lastlogontimestamp","Recipe":[{"ORDER":"1", "Content": [ {"Source": "Field","Type": "lastlogontimestamp"}]}]},{"name": "ad_pwdLastSet","Recipe":[{"ORDER":"1", "Content": [ {"Source": "Calculation","Type": "pwdLastSet"}]}]},{"name": "ad_extensionAttribute2","Recipe":[{"ORDER":"1", "Content": [ {"Source": "Field","Type": "extensionattribute2"}]}]},{"name": "ad_samaccountname","Recipe":[{"ORDER":"1", "Content": [ {"Source": "Field","Type": "samaccountname"}]}]},{"name": "ad_userprincipalname","Recipe":[{"ORDER":"1", "Content": [ {"Source": "Field","Type": "userprincipalname"}]}]},{"name": "ad_objectguid","Recipe":[{"ORDER":"1", "Content": [ {"Source": "Field","Type": "objectguid"}]}]},{"name": "ad_sid","Recipe":[{"ORDER":"1", "Content": [ {"Source": "Field","Type": "SID"}]}]},{"name": "ad_userAccountControl","Recipe":[{"ORDER":"1", "Content": [ {"Source": "Calculation","Type": "useraccountcontrol"}]}]},{"name": "ad_accountExpires","Recipe":[{"ORDER":"1", "Content": [ {"Source": "Calculation","Type": "accountexpires"}]}]},{"name": "ad_extensionAttribute4","Recipe":[{"ORDER":"1", "Content": [ {"Source": "Field","Type": "extensionAttribute4"}]}]},{"name": "ad_extensionAttribute7","Recipe":[{"ORDER":"1", "Content": [ {"Source": "Field","Type": "extensionAttribute7"}]}]},{"name": "ad_givenName","Recipe":[{"ORDER":"1", "Content": [ {"Source": "Field","Type": "givenName"}]}]},{"name": "ad_sn","Recipe":[{"ORDER":"1", "Content": [ {"Source": "Field","Type": "sn"}]}]},{"name": "ad_initials","Recipe":[{"ORDER":"1", "Content": [ {"Source": "Field","Type": "initials"}]}]},{"name": "ad_displayname","Recipe":[{"ORDER":"1", "Content": [ {"Source": "Field","Type": "displayname"}]}]},{"name": "ad_division","Recipe":[{"ORDER":"1", "Content": [ {"Source": "Field","Type": "division"}]}]},{"name": "ad_description","Recipe":[{"ORDER":"1", "Content": [ {"Source": "Field","Type": "description"}]}]},{"name": "ad_info","Recipe":[{"ORDER":"1", "Content": [ {"Source": "Field","Type": "info"}]}]},{"name": "ad_company","Recipe":[{"ORDER":"1", "Content": [ {"Source": "Field","Type": "company"}]}]},{"name": "ad_department","Recipe":[{"ORDER":"1", "Content": [ {"Source": "Field","Type": "department"}]}]},{"name": "ad_extensionAttribute5","Recipe":[{"ORDER":"1", "Content": [ {"Source": "Field","Type": "extensionattribute5"}]}]},{"name": "ad_departmentnumber","Recipe":[{"ORDER":"1", "Content": [ {"Source": "Field","Type": "departmentnumber"}]}]},{"name": "ad_title","Recipe":[{"ORDER":"1", "Content": [ {"Source": "Field","Type": "title"}]}]},{"name": "ad_employeeid","Recipe":[{"ORDER":"1", "Content": [ {"Source": "Field","Type": "employeeid"}]}]},{"name": "ad_employeetype","Recipe":[{"ORDER":"1", "Content": [ {"Source": "Field","Type": "employeetype"}]}]},{"name": "ad_extensionAttribute1","Recipe":[{"ORDER":"1", "Content": [ {"Source": "Field","Type": "extensionattribute1"}]}]},{"name": "ad_manager","Recipe":[{"ORDER":"1", "Content": [ {"Source": "Field","Type": "manager"}]}]},{"name": "ad_thumbnailPhoto","Recipe":[{"ORDER":"1", "Content": [ {"Source": "Calculation","Type": "thumbnailPhoto"}]}]},{"name": "ad_physicaldeliveryofficename","Recipe":[{"ORDER":"1", "Content": [ {"Source": "Field","Type": "physicaldeliveryofficename"}]}]},{"name": "ad_streetaddress","Recipe":[{"ORDER":"1", "Content": [ {"Source": "Field","Type": "streeatddress"}]}]},{"name": "ad_postalcode","Recipe":[{"ORDER":"1", "Content": [ {"Source": "Field","Type": "postalcode"}]}]},{"name": "ad_l","Recipe":[{"ORDER":"1", "Content": [ {"Source": "Field","Type": "l"}]}]},{"name": "ad_c","Recipe":[{"ORDER":"1", "Content": [ {"Source": "Field","Type": "c"}]}]},{"name": "ad_extensionAttribute3","Recipe":[{"ORDER":"1", "Content": [ {"Source": "Field","Type": "extensionAttribute3"}]}]},{"name": "ad_preferredLanguage","Recipe":[{"ORDER":"1", "Content": [ {"Source": "Field","Type": "preferredLanguage"}]}]},{"name": "ad_telephonenumber","Recipe":[{"ORDER":"1", "Content": [ {"Source": "Field","Type": "telephonenumber"}]}]},{"name": "ad_mobile","Recipe":[{"ORDER":"1", "Content": [ {"Source": "Field","Type": "mobile"}]}]},{"name": "ad_MsExchUserCulture","Recipe":[{"ORDER":"1", "Content": [ {"Source": "Field","Type": "MsExchUserCulture"}]}]},{"name": "ad_mail","Recipe":[{"ORDER":"1", "Content": [ {"Source": "Field","Type": "mail"}]}]},{"name": "ad_homeMdb","Recipe":[{"ORDER":"1", "Content": [ {"Source": "Field","Type": "homeMdb"}]}]},{"name": "ad_msExchMailboxGuid","Recipe":[{"ORDER":"1", "Content": [ {"Source": "Field","Type": "msExchMailboxGuid"}]}]},{"name": "ad_proxyaddresses","Recipe":[{"ORDER":"1", "Content": [ {"Source": "","Type": ""}]}]},{"name": "ad_extensionAttribute6","Recipe":[{"ORDER":"1", "Content": [ {"Source": "Field","Type": "extensionattribute6"}]}]},{"name": "az_MFA","Recipe":[{"ORDER":"1", "Content": [ {"Source": "Field","Type": "mfa"}]}]},{"name": "xml_extended_attributes","Recipe":[{"ORDER":"1", "Content": [ {"Source": "Field","Type": "xml_extended_attributes"}]}]}]</v>
      </c>
    </row>
    <row r="62" spans="1:43" s="1" customFormat="1" ht="308.25" customHeight="1">
      <c r="A62" s="34" t="s">
        <v>19</v>
      </c>
      <c r="B62" s="73" t="str">
        <f>"{"&amp;AF61&amp;AQ61&amp;"}"</f>
        <v>{"Fields": [{"name": "record_source","type": "VARCHAR(100)"},{"name": "record_lastupdate","type": "DATETIME"},{"name": "record_status","type": "VARCHAR(50)"},{"name": "ad_whenCreated","type": "DATETIME"},{"name": "ad_whenChanged","type": "DATETIME"},{"name": "ad_distinguishedname","type": "VARCHAR(MAX)"},{"name": "ad_lastlogontimestamp","type": "DATETIME","nullable": 1},{"name": "ad_pwdLastSet","type": "DATETIME","nullable": 1},{"name": "ad_extensionAttribute2","type": "VARCHAR(50)","nullable": 1},{"name": "ad_samaccountname","type": "VARCHAR(33)"},{"name": "ad_userprincipalname","type": "VARCHAR(100)"},{"name": "ad_objectguid","type": "VARCHAR(50)"},{"name": "ad_sid","type": "VARCHAR(50)"},{"name": "ad_userAccountControl","type": "VARCHAR(100)"},{"name": "ad_accountExpires","type": "DATETIME","nullable": 1},{"name": "ad_extensionAttribute4","type": "VARCHAR(20)","nullable": 1},{"name": "ad_extensionAttribute7","type": "VARCHAR(MAX)","nullable": 1},{"name": "ad_givenName","type": "VARCHAR(50)","nullable": 1},{"name": "ad_sn","type": "VARCHAR(100)","nullable": 1},{"name": "ad_initials","type": "VARCHAR(10)","nullable": 1},{"name": "ad_displayname","type": "VARCHAR(50)"},{"name": "ad_division","type": "VARCHAR(20)","nullable": 1},{"name": "ad_description","type": "VARCHAR(MAX)","nullable": 1},{"name": "ad_info","type": "VARCHAR(MAX)","nullable": 1},{"name": "ad_company","type": "VARCHAR(100)","nullable": 1},{"name": "ad_department","type": "VARCHAR(16)","nullable": 1},{"name": "ad_extensionAttribute5","type": "VARCHAR(20)","nullable": 1},{"name": "ad_departmentnumber","type": "VARCHAR(20)","nullable": 1},{"name": "ad_title","type": "VARCHAR(50)","nullable": 1},{"name": "ad_employeeid","type": "VARCHAR(30)","nullable": 1},{"name": "ad_employeetype","type": "VARCHAR(30)","nullable": 1},{"name": "ad_extensionAttribute1","type": "VARCHAR(70)","nullable": 1},{"name": "ad_manager","type": "VARCHAR(MAX)","nullable": 1},{"name": "ad_thumbnailPhoto","type": "VARCHAR(MAX)","nullable": 1},{"name": "ad_physicaldeliveryofficename","type": "VARCHAR(100)","nullable": 1},{"name": "ad_streetaddress","type": "VARCHAR(50)","nullable": 1},{"name": "ad_postalcode","type": "VARCHAR(20)","nullable": 1},{"name": "ad_l","type": "VARCHAR(50)","nullable": 1},{"name": "ad_c","type": "VARCHAR(2)","nullable": 1},{"name": "ad_extensionAttribute3","type": "VARCHAR(2)","nullable": 1},{"name": "ad_preferredLanguage","type": "VARCHAR(30)","nullable": 1},{"name": "ad_telephonenumber","type": "VARCHAR(50)","nullable": 1},{"name": "ad_mobile","type": "VARCHAR(50)","nullable": 1},{"name": "ad_MsExchUserCulture","type": "VARCHAR(30)","nullable": 1},{"name": "ad_mail","type": "VARCHAR(100)","nullable": 1},{"name": "ad_homeMdb","type": "VARCHAR(MAX)","nullable": 1},{"name": "ad_msExchMailboxGuid","type": "VARCHAR(50)","nullable": 1},{"name": "ad_proxyaddresses","type": "XML","nullable": 1},{"name": "ad_extensionAttribute6","type": "VARCHAR(MAX)","nullable": 1},{"name": "az_MFA","type": "XML","nullable": 1},{"name": "xml_extended_attributes","type": "XML","nullable": 1}],"FieldsAssignement": [{"name": "record_source","Recipe":[{"ORDER":"1", "Content": [ {"Source": "Calculation","Type": "record_source"}]}]},{"name": "record_lastupdate","Recipe":[{"ORDER":"1", "Content": [ {"Source": "Calculation","Type": "current_datetime"}]}]},{"name": "record_status","Recipe":[{"ORDER":"1", "Content": [ {"Source": "Field","Type": "status"}]}]},{"name": "ad_whenCreated","Recipe":[{"ORDER":"1", "Content": [ {"Source": "Field","Type": "whenCreated"}]}]},{"name": "ad_whenChanged","Recipe":[{"ORDER":"1", "Content": [ {"Source": "Field","Type": "whenChanged"}]}]},{"name": "ad_distinguishedname","Recipe":[{"ORDER":"1", "Content": [ {"Source": "Field","Type": "distinguishedname"}]}]},{"name": "ad_lastlogontimestamp","Recipe":[{"ORDER":"1", "Content": [ {"Source": "Field","Type": "lastlogontimestamp"}]}]},{"name": "ad_pwdLastSet","Recipe":[{"ORDER":"1", "Content": [ {"Source": "Calculation","Type": "pwdLastSet"}]}]},{"name": "ad_extensionAttribute2","Recipe":[{"ORDER":"1", "Content": [ {"Source": "Field","Type": "extensionattribute2"}]}]},{"name": "ad_samaccountname","Recipe":[{"ORDER":"1", "Content": [ {"Source": "Field","Type": "samaccountname"}]}]},{"name": "ad_userprincipalname","Recipe":[{"ORDER":"1", "Content": [ {"Source": "Field","Type": "userprincipalname"}]}]},{"name": "ad_objectguid","Recipe":[{"ORDER":"1", "Content": [ {"Source": "Field","Type": "objectguid"}]}]},{"name": "ad_sid","Recipe":[{"ORDER":"1", "Content": [ {"Source": "Field","Type": "SID"}]}]},{"name": "ad_userAccountControl","Recipe":[{"ORDER":"1", "Content": [ {"Source": "Calculation","Type": "useraccountcontrol"}]}]},{"name": "ad_accountExpires","Recipe":[{"ORDER":"1", "Content": [ {"Source": "Calculation","Type": "accountexpires"}]}]},{"name": "ad_extensionAttribute4","Recipe":[{"ORDER":"1", "Content": [ {"Source": "Field","Type": "extensionAttribute4"}]}]},{"name": "ad_extensionAttribute7","Recipe":[{"ORDER":"1", "Content": [ {"Source": "Field","Type": "extensionAttribute7"}]}]},{"name": "ad_givenName","Recipe":[{"ORDER":"1", "Content": [ {"Source": "Field","Type": "givenName"}]}]},{"name": "ad_sn","Recipe":[{"ORDER":"1", "Content": [ {"Source": "Field","Type": "sn"}]}]},{"name": "ad_initials","Recipe":[{"ORDER":"1", "Content": [ {"Source": "Field","Type": "initials"}]}]},{"name": "ad_displayname","Recipe":[{"ORDER":"1", "Content": [ {"Source": "Field","Type": "displayname"}]}]},{"name": "ad_division","Recipe":[{"ORDER":"1", "Content": [ {"Source": "Field","Type": "division"}]}]},{"name": "ad_description","Recipe":[{"ORDER":"1", "Content": [ {"Source": "Field","Type": "description"}]}]},{"name": "ad_info","Recipe":[{"ORDER":"1", "Content": [ {"Source": "Field","Type": "info"}]}]},{"name": "ad_company","Recipe":[{"ORDER":"1", "Content": [ {"Source": "Field","Type": "company"}]}]},{"name": "ad_department","Recipe":[{"ORDER":"1", "Content": [ {"Source": "Field","Type": "department"}]}]},{"name": "ad_extensionAttribute5","Recipe":[{"ORDER":"1", "Content": [ {"Source": "Field","Type": "extensionattribute5"}]}]},{"name": "ad_departmentnumber","Recipe":[{"ORDER":"1", "Content": [ {"Source": "Field","Type": "departmentnumber"}]}]},{"name": "ad_title","Recipe":[{"ORDER":"1", "Content": [ {"Source": "Field","Type": "title"}]}]},{"name": "ad_employeeid","Recipe":[{"ORDER":"1", "Content": [ {"Source": "Field","Type": "employeeid"}]}]},{"name": "ad_employeetype","Recipe":[{"ORDER":"1", "Content": [ {"Source": "Field","Type": "employeetype"}]}]},{"name": "ad_extensionAttribute1","Recipe":[{"ORDER":"1", "Content": [ {"Source": "Field","Type": "extensionattribute1"}]}]},{"name": "ad_manager","Recipe":[{"ORDER":"1", "Content": [ {"Source": "Field","Type": "manager"}]}]},{"name": "ad_thumbnailPhoto","Recipe":[{"ORDER":"1", "Content": [ {"Source": "Calculation","Type": "thumbnailPhoto"}]}]},{"name": "ad_physicaldeliveryofficename","Recipe":[{"ORDER":"1", "Content": [ {"Source": "Field","Type": "physicaldeliveryofficename"}]}]},{"name": "ad_streetaddress","Recipe":[{"ORDER":"1", "Content": [ {"Source": "Field","Type": "streeatddress"}]}]},{"name": "ad_postalcode","Recipe":[{"ORDER":"1", "Content": [ {"Source": "Field","Type": "postalcode"}]}]},{"name": "ad_l","Recipe":[{"ORDER":"1", "Content": [ {"Source": "Field","Type": "l"}]}]},{"name": "ad_c","Recipe":[{"ORDER":"1", "Content": [ {"Source": "Field","Type": "c"}]}]},{"name": "ad_extensionAttribute3","Recipe":[{"ORDER":"1", "Content": [ {"Source": "Field","Type": "extensionAttribute3"}]}]},{"name": "ad_preferredLanguage","Recipe":[{"ORDER":"1", "Content": [ {"Source": "Field","Type": "preferredLanguage"}]}]},{"name": "ad_telephonenumber","Recipe":[{"ORDER":"1", "Content": [ {"Source": "Field","Type": "telephonenumber"}]}]},{"name": "ad_mobile","Recipe":[{"ORDER":"1", "Content": [ {"Source": "Field","Type": "mobile"}]}]},{"name": "ad_MsExchUserCulture","Recipe":[{"ORDER":"1", "Content": [ {"Source": "Field","Type": "MsExchUserCulture"}]}]},{"name": "ad_mail","Recipe":[{"ORDER":"1", "Content": [ {"Source": "Field","Type": "mail"}]}]},{"name": "ad_homeMdb","Recipe":[{"ORDER":"1", "Content": [ {"Source": "Field","Type": "homeMdb"}]}]},{"name": "ad_msExchMailboxGuid","Recipe":[{"ORDER":"1", "Content": [ {"Source": "Field","Type": "msExchMailboxGuid"}]}]},{"name": "ad_proxyaddresses","Recipe":[{"ORDER":"1", "Content": [ {"Source": "","Type": ""}]}]},{"name": "ad_extensionAttribute6","Recipe":[{"ORDER":"1", "Content": [ {"Source": "Field","Type": "extensionattribute6"}]}]},{"name": "az_MFA","Recipe":[{"ORDER":"1", "Content": [ {"Source": "Field","Type": "mfa"}]}]},{"name": "xml_extended_attributes","Recipe":[{"ORDER":"1", "Content": [ {"Source": "Field","Type": "xml_extended_attributes"}]}]}]}</v>
      </c>
      <c r="C62" s="73"/>
      <c r="D62" s="73"/>
      <c r="E62" s="73"/>
      <c r="F62" s="73"/>
      <c r="G62" s="73"/>
      <c r="H62" s="73"/>
      <c r="I62" s="73"/>
      <c r="J62" s="73"/>
      <c r="K62" s="73"/>
      <c r="L62" s="73"/>
      <c r="AB62" s="2"/>
      <c r="AC62" s="2"/>
      <c r="AI62" s="45"/>
      <c r="AJ62" s="45"/>
      <c r="AK62" s="45"/>
      <c r="AL62" s="45"/>
      <c r="AM62" s="45"/>
    </row>
    <row r="63" spans="1:43" ht="339" customHeight="1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6" spans="27:39" ht="15.5">
      <c r="AA66" s="35"/>
      <c r="AM66" s="48"/>
    </row>
    <row r="67" spans="27:39" ht="15.5">
      <c r="AA67" s="35"/>
      <c r="AM67" s="48"/>
    </row>
    <row r="68" spans="27:39" ht="15.5">
      <c r="AA68" s="35"/>
      <c r="AM68" s="48"/>
    </row>
    <row r="69" spans="27:39" ht="15.5">
      <c r="AA69" s="35"/>
      <c r="AM69" s="48"/>
    </row>
    <row r="70" spans="27:39" ht="15.5">
      <c r="AA70" s="35"/>
      <c r="AM70" s="48"/>
    </row>
  </sheetData>
  <sortState xmlns:xlrd2="http://schemas.microsoft.com/office/spreadsheetml/2017/richdata2" ref="B8:J59">
    <sortCondition ref="D8:D59"/>
  </sortState>
  <mergeCells count="3">
    <mergeCell ref="I6:J6"/>
    <mergeCell ref="B60:L61"/>
    <mergeCell ref="B62:L6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2B4F-C928-43C2-B027-95CF8CA8BAD7}">
  <dimension ref="A4:AR70"/>
  <sheetViews>
    <sheetView zoomScale="85" zoomScaleNormal="85" workbookViewId="0">
      <selection activeCell="B14" sqref="B14"/>
    </sheetView>
  </sheetViews>
  <sheetFormatPr defaultColWidth="9.1796875" defaultRowHeight="14.5"/>
  <cols>
    <col min="1" max="1" width="52.453125" bestFit="1" customWidth="1"/>
    <col min="2" max="2" width="11" bestFit="1" customWidth="1"/>
    <col min="3" max="3" width="29.7265625" bestFit="1" customWidth="1"/>
    <col min="4" max="4" width="10.7265625" bestFit="1" customWidth="1"/>
    <col min="5" max="5" width="16.453125" bestFit="1" customWidth="1"/>
    <col min="6" max="8" width="6.1796875" customWidth="1"/>
    <col min="9" max="9" width="17.1796875" customWidth="1"/>
    <col min="10" max="10" width="23.453125" customWidth="1"/>
    <col min="11" max="11" width="78.81640625" customWidth="1"/>
    <col min="12" max="12" width="33.26953125" customWidth="1"/>
    <col min="13" max="13" width="0" hidden="1" customWidth="1"/>
    <col min="14" max="14" width="9.81640625" hidden="1" customWidth="1"/>
    <col min="15" max="15" width="5.453125" hidden="1" customWidth="1"/>
    <col min="16" max="16" width="22.81640625" hidden="1" customWidth="1"/>
    <col min="17" max="17" width="9.81640625" hidden="1" customWidth="1"/>
    <col min="18" max="18" width="5.453125" hidden="1" customWidth="1"/>
    <col min="19" max="20" width="12.81640625" hidden="1" customWidth="1"/>
    <col min="21" max="21" width="1.54296875" hidden="1" customWidth="1"/>
    <col min="22" max="22" width="7.7265625" hidden="1" customWidth="1"/>
    <col min="23" max="24" width="9.1796875" hidden="1" customWidth="1"/>
    <col min="25" max="25" width="57.81640625" hidden="1" customWidth="1"/>
    <col min="26" max="26" width="29.453125" hidden="1" customWidth="1"/>
    <col min="27" max="27" width="24.54296875" hidden="1" customWidth="1"/>
    <col min="28" max="29" width="9.1796875" style="68" hidden="1" customWidth="1"/>
    <col min="30" max="30" width="9.1796875" hidden="1" customWidth="1"/>
    <col min="31" max="31" width="55.54296875" hidden="1" customWidth="1"/>
    <col min="32" max="32" width="89.54296875" hidden="1" customWidth="1"/>
    <col min="33" max="33" width="36.54296875" hidden="1" customWidth="1"/>
    <col min="34" max="34" width="34.54296875" hidden="1" customWidth="1"/>
    <col min="35" max="39" width="5.7265625" style="47" hidden="1" customWidth="1"/>
    <col min="40" max="40" width="8.7265625" hidden="1" customWidth="1"/>
    <col min="41" max="41" width="52.7265625" hidden="1" customWidth="1"/>
    <col min="42" max="42" width="52.1796875" hidden="1" customWidth="1"/>
    <col min="43" max="43" width="17.81640625" hidden="1" customWidth="1"/>
    <col min="44" max="44" width="8.7265625" hidden="1" customWidth="1"/>
    <col min="45" max="52" width="0" hidden="1" customWidth="1"/>
  </cols>
  <sheetData>
    <row r="4" spans="1:43" s="1" customFormat="1" ht="15" thickBot="1">
      <c r="D4" s="5"/>
      <c r="E4" s="3"/>
      <c r="F4" s="6"/>
      <c r="G4" s="6"/>
      <c r="H4" s="6"/>
      <c r="I4" s="6"/>
      <c r="J4" s="6"/>
      <c r="K4" s="2"/>
      <c r="L4" s="2"/>
      <c r="AB4" s="2"/>
      <c r="AC4" s="2"/>
      <c r="AI4" s="45"/>
      <c r="AJ4" s="45"/>
      <c r="AK4" s="45"/>
      <c r="AL4" s="45"/>
      <c r="AM4" s="45"/>
    </row>
    <row r="5" spans="1:43" s="1" customFormat="1" ht="21" thickBot="1">
      <c r="A5" s="7" t="s">
        <v>38</v>
      </c>
      <c r="B5" s="8"/>
      <c r="C5" s="8"/>
      <c r="D5" s="8"/>
      <c r="E5" s="8"/>
      <c r="F5" s="8"/>
      <c r="G5" s="8"/>
      <c r="H5" s="8"/>
      <c r="I5" s="8"/>
      <c r="J5" s="8"/>
      <c r="K5" s="9"/>
      <c r="L5" s="10"/>
      <c r="AB5" s="2"/>
      <c r="AC5" s="2"/>
      <c r="AI5" s="45"/>
      <c r="AJ5" s="45"/>
      <c r="AK5" s="45"/>
      <c r="AL5" s="45"/>
      <c r="AM5" s="45"/>
    </row>
    <row r="6" spans="1:43" s="1" customFormat="1" ht="18" thickTop="1" thickBot="1">
      <c r="A6" s="40" t="s">
        <v>0</v>
      </c>
      <c r="B6" s="41"/>
      <c r="C6" s="41"/>
      <c r="D6" s="11" t="s">
        <v>1</v>
      </c>
      <c r="E6" s="12" t="s">
        <v>2</v>
      </c>
      <c r="F6" s="42" t="s">
        <v>3</v>
      </c>
      <c r="G6" s="43"/>
      <c r="H6" s="44"/>
      <c r="I6" s="70" t="s">
        <v>20</v>
      </c>
      <c r="J6" s="71"/>
      <c r="K6" s="13" t="s">
        <v>4</v>
      </c>
      <c r="L6" s="14"/>
      <c r="AB6" s="2"/>
      <c r="AC6" s="2"/>
      <c r="AF6" s="1" t="str">
        <f>CHAR(34)&amp;"Fields"&amp;CHAR(34)&amp;": ["</f>
        <v>"Fields": [</v>
      </c>
      <c r="AI6" s="45"/>
      <c r="AJ6" s="45"/>
      <c r="AK6" s="45"/>
      <c r="AL6" s="45"/>
      <c r="AM6" s="45"/>
      <c r="AQ6" s="1" t="s">
        <v>22</v>
      </c>
    </row>
    <row r="7" spans="1:43" s="4" customFormat="1" ht="22" thickTop="1">
      <c r="A7" s="15" t="s">
        <v>5</v>
      </c>
      <c r="B7" s="16" t="s">
        <v>6</v>
      </c>
      <c r="C7" s="17" t="s">
        <v>7</v>
      </c>
      <c r="D7" s="18" t="s">
        <v>1</v>
      </c>
      <c r="E7" s="19" t="s">
        <v>8</v>
      </c>
      <c r="F7" s="20" t="s">
        <v>9</v>
      </c>
      <c r="G7" s="36" t="s">
        <v>18</v>
      </c>
      <c r="H7" s="21" t="s">
        <v>10</v>
      </c>
      <c r="I7" s="39" t="s">
        <v>2</v>
      </c>
      <c r="J7" s="39" t="s">
        <v>21</v>
      </c>
      <c r="K7" s="22"/>
      <c r="L7" s="23" t="s">
        <v>11</v>
      </c>
      <c r="N7" s="4" t="s">
        <v>12</v>
      </c>
      <c r="O7" s="4" t="s">
        <v>13</v>
      </c>
      <c r="V7" s="4" t="s">
        <v>14</v>
      </c>
      <c r="Y7" t="str">
        <f>"CREATE TABLE [dbo].["&amp;A5&amp;"] ("</f>
        <v>CREATE TABLE [dbo].[ITTOOL_adtidy_summaries] (</v>
      </c>
      <c r="AB7" s="67"/>
      <c r="AC7" s="67"/>
      <c r="AI7" s="46"/>
      <c r="AJ7" s="46"/>
      <c r="AK7" s="46"/>
      <c r="AL7" s="46"/>
      <c r="AM7" s="46"/>
    </row>
    <row r="8" spans="1:43" s="4" customFormat="1">
      <c r="A8" s="24"/>
      <c r="B8" s="25" t="s">
        <v>15</v>
      </c>
      <c r="C8" s="26" t="s">
        <v>30</v>
      </c>
      <c r="D8" s="27"/>
      <c r="E8" s="28"/>
      <c r="F8" s="29"/>
      <c r="G8" s="37"/>
      <c r="H8" s="30"/>
      <c r="I8" s="38"/>
      <c r="J8" s="38"/>
      <c r="K8" s="31"/>
      <c r="L8" s="32"/>
      <c r="N8" s="4" t="str">
        <f t="shared" ref="N8:N12" si="0">IF(E8&lt;&gt;"",IFERROR(LEFT(E8,SEARCH("(",E8)-1),E8),"")</f>
        <v/>
      </c>
      <c r="O8" s="4" t="str">
        <f>IFERROR("("&amp;LEFT(RIGHT(E8,LEN(E8)-SEARCH("(",E8)),LEN(RIGHT(E8,LEN(E8)-SEARCH("(",E8)))-1)&amp;")","")&amp;IF(H8&lt;&gt;""," IDENTITY(1,1) NOT NULL","")</f>
        <v/>
      </c>
      <c r="P8" s="4" t="str">
        <f t="shared" ref="P8:P12" si="1">IF(A8&lt;&gt;"","["&amp;A8&amp;"]","")</f>
        <v/>
      </c>
      <c r="Q8" s="4" t="str">
        <f t="shared" ref="Q8:R12" si="2">IF(N8&lt;&gt;"",N8,"")</f>
        <v/>
      </c>
      <c r="R8" s="4" t="str">
        <f t="shared" si="2"/>
        <v/>
      </c>
      <c r="S8" s="4" t="str">
        <f t="shared" ref="S8:S12" si="3">IF(F8&lt;&gt;"","IDENTITY(1,1)","")</f>
        <v/>
      </c>
      <c r="T8" s="4" t="str">
        <f>IF(ISBLANK(G8),""," NOT NULL")</f>
        <v/>
      </c>
      <c r="U8" s="4" t="str">
        <f t="shared" ref="U8:U12" si="4">IF(P9&lt;&gt;"",",","")</f>
        <v/>
      </c>
      <c r="V8" s="4" t="str">
        <f t="shared" ref="V8:V12" si="5">IF(H8&lt;&gt;"",A8,"")</f>
        <v/>
      </c>
      <c r="Y8" t="str">
        <f>P8&amp;" "&amp;Q8&amp;" "&amp;R8&amp;" "&amp;S8&amp;T8&amp;U8</f>
        <v xml:space="preserve">   </v>
      </c>
      <c r="Z8" t="str">
        <f>IF(A8="","","{"&amp;CHAR(34)&amp;"name"&amp;CHAR(34)&amp;": "&amp;CHAR(34)&amp;A8&amp;CHAR(34)&amp;",")</f>
        <v/>
      </c>
      <c r="AA8" t="str">
        <f>IF(E8="","",CHAR(34)&amp;"type"&amp;CHAR(34)&amp;": "&amp;CHAR(34)&amp;E8&amp;CHAR(34)&amp;",")</f>
        <v/>
      </c>
      <c r="AB8" s="68" t="str">
        <f>IF(ISBLANK(F8),"",CHAR(34)&amp;"id"&amp;CHAR(34)&amp;": 1,")</f>
        <v/>
      </c>
      <c r="AC8" s="68" t="str">
        <f>IF(ISBLANK(G8),"",CHAR(34)&amp;"nullable"&amp;CHAR(34)&amp;": 1,")</f>
        <v/>
      </c>
      <c r="AD8" t="str">
        <f t="shared" ref="AD8:AD12" si="6">IF(ISBLANK(G8),""," NOT NULL")</f>
        <v/>
      </c>
      <c r="AE8" s="4" t="str">
        <f>IF(Z8&lt;&gt;"",LEFT(Z8&amp;AA8&amp;AB8&amp;AC8, LEN(Z8&amp;AA8&amp;AB8&amp;AC8)-1)&amp;"}","")</f>
        <v/>
      </c>
      <c r="AF8" s="4" t="str">
        <f>IF(AE9="",AE8,AE8&amp;",")</f>
        <v/>
      </c>
      <c r="AG8" s="4" t="str">
        <f t="shared" ref="AG8:AG12" si="7">IF(I8="","","{"&amp;CHAR(34)&amp;"name"&amp;CHAR(34)&amp;": "&amp;CHAR(34)&amp;A8&amp;CHAR(34)&amp;",")</f>
        <v/>
      </c>
      <c r="AH8" s="4" t="str">
        <f t="shared" ref="AH8:AH12" si="8">IF(I8&lt;&gt;"",CHAR(34)&amp;"Recipe"&amp;CHAR(34)&amp;":[{"&amp;CHAR(34)&amp;"ORDER"&amp;CHAR(34)&amp;":"&amp;CHAR(34)&amp;"1"&amp;CHAR(34)&amp;", "&amp;CHAR(34)&amp;"Content"&amp;CHAR(34)&amp;": [ ","")</f>
        <v/>
      </c>
      <c r="AI8" s="46" t="str">
        <f t="shared" ref="AI8:AI59" si="9">IF(I8="CALC","Calculation","")</f>
        <v/>
      </c>
      <c r="AJ8" s="46" t="str">
        <f t="shared" ref="AJ8:AJ12" si="10">IF(I8="FIELD","Field","")</f>
        <v/>
      </c>
      <c r="AK8" s="47" t="str">
        <f t="shared" ref="AK8:AK12" si="11">IF(I8="Variable","Variable","")</f>
        <v/>
      </c>
      <c r="AL8" s="47" t="str" cm="1">
        <f t="array" ref="AL8">IFERROR(INDEX(AI8:AK8,MATCH(TRUE,AI8:AK8&lt;&gt;"",0)),"")</f>
        <v/>
      </c>
      <c r="AM8" s="47" t="str" cm="1">
        <f t="array" ref="AM8">IF(SUMPRODUCT(--(AI8:AK8&lt;&gt;""))=1,IF(J8&lt;&gt;"",J8,A8),"")</f>
        <v/>
      </c>
      <c r="AN8"/>
      <c r="AO8" t="str">
        <f>IF(I8="","","{"&amp;CHAR(34)&amp;"Source"&amp;CHAR(34)&amp;": "&amp;CHAR(34)&amp;AL8&amp;CHAR(34)&amp;","&amp;CHAR(34)&amp;"Type"&amp;CHAR(34)&amp;": "&amp;CHAR(34)&amp;AM8&amp;CHAR(34)&amp;"}]}]},")</f>
        <v/>
      </c>
      <c r="AP8" t="str">
        <f>IF(AND(AO8&lt;&gt;"",AO9=""),LEFT(AO8,LEN(AO8)-1),AO8)</f>
        <v/>
      </c>
      <c r="AQ8" s="4" t="str">
        <f>AG8&amp;AH8&amp;AP8</f>
        <v/>
      </c>
    </row>
    <row r="9" spans="1:43" s="4" customFormat="1">
      <c r="A9" s="24"/>
      <c r="B9" s="25" t="s">
        <v>39</v>
      </c>
      <c r="C9" s="26" t="s">
        <v>27</v>
      </c>
      <c r="D9" s="27"/>
      <c r="E9" s="28"/>
      <c r="F9" s="29"/>
      <c r="G9" s="37"/>
      <c r="H9" s="30"/>
      <c r="I9" s="38"/>
      <c r="J9" s="38"/>
      <c r="K9" s="31"/>
      <c r="L9" s="33"/>
      <c r="N9" s="4" t="str">
        <f t="shared" si="0"/>
        <v/>
      </c>
      <c r="O9" s="4" t="str">
        <f t="shared" ref="O9:O12" si="12">IFERROR("("&amp;LEFT(RIGHT(E9,LEN(E9)-SEARCH("(",E9)),LEN(RIGHT(E9,LEN(E9)-SEARCH("(",E9)))-1)&amp;")","")&amp;IF(H9&lt;&gt;""," NOT NULL","")</f>
        <v/>
      </c>
      <c r="P9" s="4" t="str">
        <f t="shared" si="1"/>
        <v/>
      </c>
      <c r="Q9" s="4" t="str">
        <f t="shared" si="2"/>
        <v/>
      </c>
      <c r="R9" s="4" t="str">
        <f t="shared" si="2"/>
        <v/>
      </c>
      <c r="S9" s="4" t="str">
        <f t="shared" si="3"/>
        <v/>
      </c>
      <c r="T9" s="4" t="str">
        <f t="shared" ref="T9:T12" si="13">IF(ISBLANK(G9),""," NOT NULL")</f>
        <v/>
      </c>
      <c r="U9" s="4" t="str">
        <f t="shared" si="4"/>
        <v/>
      </c>
      <c r="V9" s="4" t="str">
        <f t="shared" si="5"/>
        <v/>
      </c>
      <c r="Y9" t="str">
        <f t="shared" ref="Y9:Y12" si="14">P9&amp;" "&amp;Q9&amp;" "&amp;R9&amp;" "&amp;S9&amp;T9&amp;U9</f>
        <v xml:space="preserve">   </v>
      </c>
      <c r="Z9" t="str">
        <f t="shared" ref="Z9:Z12" si="15">IF(A9="","","{"&amp;CHAR(34)&amp;"name"&amp;CHAR(34)&amp;": "&amp;CHAR(34)&amp;A9&amp;CHAR(34)&amp;",")</f>
        <v/>
      </c>
      <c r="AA9" t="str">
        <f t="shared" ref="AA9:AA12" si="16">IF(E9="","",CHAR(34)&amp;"type"&amp;CHAR(34)&amp;": "&amp;CHAR(34)&amp;E9&amp;CHAR(34)&amp;",")</f>
        <v/>
      </c>
      <c r="AB9" s="68" t="str">
        <f t="shared" ref="AB9:AB12" si="17">IF(ISBLANK(F9),"",CHAR(34)&amp;"id"&amp;CHAR(34)&amp;": 1,")</f>
        <v/>
      </c>
      <c r="AC9" s="68" t="str">
        <f t="shared" ref="AC9:AC12" si="18">IF(ISBLANK(G9),"",CHAR(34)&amp;"nullable"&amp;CHAR(34)&amp;": 1,")</f>
        <v/>
      </c>
      <c r="AD9" t="str">
        <f t="shared" si="6"/>
        <v/>
      </c>
      <c r="AE9" s="4" t="str">
        <f t="shared" ref="AE9:AE12" si="19">IF(Z9&lt;&gt;"",LEFT(Z9&amp;AA9&amp;AB9&amp;AC9, LEN(Z9&amp;AA9&amp;AB9&amp;AC9)-1)&amp;"}","")</f>
        <v/>
      </c>
      <c r="AF9" s="4" t="str">
        <f t="shared" ref="AF9:AF12" si="20">IF(AE10="",AE9,AE9&amp;",")</f>
        <v/>
      </c>
      <c r="AG9" s="4" t="str">
        <f t="shared" si="7"/>
        <v/>
      </c>
      <c r="AH9" s="4" t="str">
        <f t="shared" si="8"/>
        <v/>
      </c>
      <c r="AI9" s="46" t="str">
        <f t="shared" si="9"/>
        <v/>
      </c>
      <c r="AJ9" s="46" t="str">
        <f t="shared" si="10"/>
        <v/>
      </c>
      <c r="AK9" s="47" t="str">
        <f t="shared" si="11"/>
        <v/>
      </c>
      <c r="AL9" s="47" t="str" cm="1">
        <f t="array" ref="AL9">IFERROR(INDEX(AI9:AK9,MATCH(TRUE,AI9:AK9&lt;&gt;"",0)),"")</f>
        <v/>
      </c>
      <c r="AM9" s="47" t="str" cm="1">
        <f t="array" ref="AM9">IF(SUMPRODUCT(--(AI9:AK9&lt;&gt;""))=1,IF(J9&lt;&gt;"",J9,A9),"")</f>
        <v/>
      </c>
      <c r="AN9"/>
      <c r="AO9" t="str">
        <f>IF(I9="","","{"&amp;CHAR(34)&amp;"Source"&amp;CHAR(34)&amp;": "&amp;CHAR(34)&amp;AL9&amp;CHAR(34)&amp;","&amp;CHAR(34)&amp;"Type"&amp;CHAR(34)&amp;": "&amp;CHAR(34)&amp;AM9&amp;CHAR(34)&amp;"}]}]},")</f>
        <v/>
      </c>
      <c r="AP9" t="str">
        <f t="shared" ref="AP9:AP12" si="21">IF(AND(AO9&lt;&gt;"",AO10=""),LEFT(AO9,LEN(AO9)-1),AO9)</f>
        <v/>
      </c>
      <c r="AQ9" s="4" t="str">
        <f>AG9&amp;AH9&amp;AP9</f>
        <v/>
      </c>
    </row>
    <row r="10" spans="1:43" s="4" customFormat="1">
      <c r="A10" s="24"/>
      <c r="B10" s="25" t="s">
        <v>39</v>
      </c>
      <c r="C10" s="26" t="s">
        <v>40</v>
      </c>
      <c r="D10" s="27"/>
      <c r="E10" s="28"/>
      <c r="F10" s="29"/>
      <c r="G10" s="37"/>
      <c r="H10" s="30"/>
      <c r="I10" s="38"/>
      <c r="J10" s="38"/>
      <c r="K10" s="31"/>
      <c r="L10" s="32"/>
      <c r="N10" s="4" t="str">
        <f t="shared" si="0"/>
        <v/>
      </c>
      <c r="O10" s="4" t="str">
        <f t="shared" si="12"/>
        <v/>
      </c>
      <c r="P10" s="4" t="str">
        <f t="shared" si="1"/>
        <v/>
      </c>
      <c r="Q10" s="4" t="str">
        <f t="shared" si="2"/>
        <v/>
      </c>
      <c r="R10" s="4" t="str">
        <f t="shared" si="2"/>
        <v/>
      </c>
      <c r="S10" s="4" t="str">
        <f t="shared" si="3"/>
        <v/>
      </c>
      <c r="T10" s="4" t="str">
        <f t="shared" si="13"/>
        <v/>
      </c>
      <c r="U10" s="4" t="str">
        <f t="shared" si="4"/>
        <v/>
      </c>
      <c r="V10" s="4" t="str">
        <f t="shared" si="5"/>
        <v/>
      </c>
      <c r="Y10" t="str">
        <f t="shared" si="14"/>
        <v xml:space="preserve">   </v>
      </c>
      <c r="Z10" t="str">
        <f t="shared" si="15"/>
        <v/>
      </c>
      <c r="AA10" t="str">
        <f t="shared" si="16"/>
        <v/>
      </c>
      <c r="AB10" s="68" t="str">
        <f t="shared" si="17"/>
        <v/>
      </c>
      <c r="AC10" s="68" t="str">
        <f t="shared" si="18"/>
        <v/>
      </c>
      <c r="AD10" t="str">
        <f t="shared" si="6"/>
        <v/>
      </c>
      <c r="AE10" s="4" t="str">
        <f t="shared" si="19"/>
        <v/>
      </c>
      <c r="AF10" s="4" t="str">
        <f t="shared" si="20"/>
        <v/>
      </c>
      <c r="AG10" s="4" t="str">
        <f t="shared" si="7"/>
        <v/>
      </c>
      <c r="AH10" s="4" t="str">
        <f t="shared" si="8"/>
        <v/>
      </c>
      <c r="AI10" s="46" t="str">
        <f t="shared" si="9"/>
        <v/>
      </c>
      <c r="AJ10" s="46" t="str">
        <f t="shared" si="10"/>
        <v/>
      </c>
      <c r="AK10" s="47" t="str">
        <f t="shared" si="11"/>
        <v/>
      </c>
      <c r="AL10" s="47" t="str" cm="1">
        <f t="array" ref="AL10">IFERROR(INDEX(AI10:AK10,MATCH(TRUE,AI10:AK10&lt;&gt;"",0)),"")</f>
        <v/>
      </c>
      <c r="AM10" s="47" t="str" cm="1">
        <f t="array" ref="AM10">IF(SUMPRODUCT(--(AI10:AK10&lt;&gt;""))=1,IF(J10&lt;&gt;"",J10,A10),"")</f>
        <v/>
      </c>
      <c r="AN10"/>
      <c r="AO10" t="str">
        <f t="shared" ref="AO10:AO12" si="22">IF(I10="","","{"&amp;CHAR(34)&amp;"Source"&amp;CHAR(34)&amp;": "&amp;CHAR(34)&amp;AL10&amp;CHAR(34)&amp;","&amp;CHAR(34)&amp;"Type"&amp;CHAR(34)&amp;": "&amp;CHAR(34)&amp;AM10&amp;CHAR(34)&amp;"}]}]},")</f>
        <v/>
      </c>
      <c r="AP10" t="str">
        <f t="shared" si="21"/>
        <v/>
      </c>
      <c r="AQ10" s="4" t="str">
        <f t="shared" ref="AQ10:AQ12" si="23">AG10&amp;AH10&amp;AP10</f>
        <v/>
      </c>
    </row>
    <row r="11" spans="1:43" s="4" customFormat="1">
      <c r="A11" s="24"/>
      <c r="B11" s="25" t="s">
        <v>39</v>
      </c>
      <c r="C11" s="26" t="s">
        <v>41</v>
      </c>
      <c r="D11" s="27"/>
      <c r="E11" s="28"/>
      <c r="F11" s="29"/>
      <c r="G11" s="37"/>
      <c r="H11" s="30"/>
      <c r="I11" s="38"/>
      <c r="J11" s="38"/>
      <c r="K11" s="31"/>
      <c r="L11" s="33"/>
      <c r="N11" s="4" t="str">
        <f t="shared" si="0"/>
        <v/>
      </c>
      <c r="O11" s="4" t="str">
        <f t="shared" si="12"/>
        <v/>
      </c>
      <c r="P11" s="4" t="str">
        <f t="shared" si="1"/>
        <v/>
      </c>
      <c r="Q11" s="4" t="str">
        <f t="shared" si="2"/>
        <v/>
      </c>
      <c r="R11" s="4" t="str">
        <f t="shared" si="2"/>
        <v/>
      </c>
      <c r="S11" s="4" t="str">
        <f t="shared" si="3"/>
        <v/>
      </c>
      <c r="T11" s="4" t="str">
        <f t="shared" si="13"/>
        <v/>
      </c>
      <c r="U11" s="4" t="str">
        <f t="shared" si="4"/>
        <v/>
      </c>
      <c r="V11" s="4" t="str">
        <f t="shared" si="5"/>
        <v/>
      </c>
      <c r="Y11" t="str">
        <f t="shared" si="14"/>
        <v xml:space="preserve">   </v>
      </c>
      <c r="Z11" t="str">
        <f t="shared" si="15"/>
        <v/>
      </c>
      <c r="AA11" t="str">
        <f t="shared" si="16"/>
        <v/>
      </c>
      <c r="AB11" s="68" t="str">
        <f t="shared" si="17"/>
        <v/>
      </c>
      <c r="AC11" s="68" t="str">
        <f t="shared" si="18"/>
        <v/>
      </c>
      <c r="AD11" t="str">
        <f t="shared" si="6"/>
        <v/>
      </c>
      <c r="AE11" s="4" t="str">
        <f t="shared" si="19"/>
        <v/>
      </c>
      <c r="AF11" s="4" t="str">
        <f t="shared" si="20"/>
        <v/>
      </c>
      <c r="AG11" s="4" t="str">
        <f t="shared" si="7"/>
        <v/>
      </c>
      <c r="AH11" s="4" t="str">
        <f t="shared" si="8"/>
        <v/>
      </c>
      <c r="AI11" s="46" t="str">
        <f t="shared" si="9"/>
        <v/>
      </c>
      <c r="AJ11" s="46" t="str">
        <f t="shared" si="10"/>
        <v/>
      </c>
      <c r="AK11" s="47" t="str">
        <f t="shared" si="11"/>
        <v/>
      </c>
      <c r="AL11" s="47" t="str" cm="1">
        <f t="array" ref="AL11">IFERROR(INDEX(AI11:AK11,MATCH(TRUE,AI11:AK11&lt;&gt;"",0)),"")</f>
        <v/>
      </c>
      <c r="AM11" s="47" t="str" cm="1">
        <f t="array" ref="AM11">IF(SUMPRODUCT(--(AI11:AK11&lt;&gt;""))=1,IF(J11&lt;&gt;"",J11,A11),"")</f>
        <v/>
      </c>
      <c r="AN11"/>
      <c r="AO11" t="str">
        <f t="shared" si="22"/>
        <v/>
      </c>
      <c r="AP11" t="str">
        <f t="shared" si="21"/>
        <v/>
      </c>
      <c r="AQ11" s="4" t="str">
        <f t="shared" si="23"/>
        <v/>
      </c>
    </row>
    <row r="12" spans="1:43" s="4" customFormat="1">
      <c r="A12" s="24"/>
      <c r="B12" s="25" t="s">
        <v>39</v>
      </c>
      <c r="C12" s="26" t="s">
        <v>42</v>
      </c>
      <c r="D12" s="27"/>
      <c r="E12" s="28"/>
      <c r="F12" s="29"/>
      <c r="G12" s="37"/>
      <c r="H12" s="30"/>
      <c r="I12" s="38"/>
      <c r="J12" s="38"/>
      <c r="K12" s="31"/>
      <c r="L12" s="32"/>
      <c r="N12" s="4" t="str">
        <f t="shared" si="0"/>
        <v/>
      </c>
      <c r="O12" s="4" t="str">
        <f t="shared" si="12"/>
        <v/>
      </c>
      <c r="P12" s="4" t="str">
        <f t="shared" si="1"/>
        <v/>
      </c>
      <c r="Q12" s="4" t="str">
        <f t="shared" si="2"/>
        <v/>
      </c>
      <c r="R12" s="4" t="str">
        <f t="shared" si="2"/>
        <v/>
      </c>
      <c r="S12" s="4" t="str">
        <f t="shared" si="3"/>
        <v/>
      </c>
      <c r="T12" s="4" t="str">
        <f t="shared" si="13"/>
        <v/>
      </c>
      <c r="U12" s="4" t="str">
        <f t="shared" si="4"/>
        <v/>
      </c>
      <c r="V12" s="4" t="str">
        <f t="shared" si="5"/>
        <v/>
      </c>
      <c r="Y12" t="str">
        <f t="shared" si="14"/>
        <v xml:space="preserve">   </v>
      </c>
      <c r="Z12" t="str">
        <f t="shared" si="15"/>
        <v/>
      </c>
      <c r="AA12" t="str">
        <f t="shared" si="16"/>
        <v/>
      </c>
      <c r="AB12" s="68" t="str">
        <f t="shared" si="17"/>
        <v/>
      </c>
      <c r="AC12" s="68" t="str">
        <f t="shared" si="18"/>
        <v/>
      </c>
      <c r="AD12" t="str">
        <f t="shared" si="6"/>
        <v/>
      </c>
      <c r="AE12" s="4" t="str">
        <f t="shared" si="19"/>
        <v/>
      </c>
      <c r="AF12" s="4" t="str">
        <f t="shared" si="20"/>
        <v/>
      </c>
      <c r="AG12" s="4" t="str">
        <f t="shared" si="7"/>
        <v/>
      </c>
      <c r="AH12" s="4" t="str">
        <f t="shared" si="8"/>
        <v/>
      </c>
      <c r="AI12" s="46" t="str">
        <f t="shared" si="9"/>
        <v/>
      </c>
      <c r="AJ12" s="46" t="str">
        <f t="shared" si="10"/>
        <v/>
      </c>
      <c r="AK12" s="47" t="str">
        <f t="shared" si="11"/>
        <v/>
      </c>
      <c r="AL12" s="47" t="str" cm="1">
        <f t="array" ref="AL12">IFERROR(INDEX(AI12:AK12,MATCH(TRUE,AI12:AK12&lt;&gt;"",0)),"")</f>
        <v/>
      </c>
      <c r="AM12" s="47" t="str" cm="1">
        <f t="array" ref="AM12">IF(SUMPRODUCT(--(AI12:AK12&lt;&gt;""))=1,IF(J12&lt;&gt;"",J12,A12),"")</f>
        <v/>
      </c>
      <c r="AN12"/>
      <c r="AO12" t="str">
        <f t="shared" si="22"/>
        <v/>
      </c>
      <c r="AP12" t="str">
        <f t="shared" si="21"/>
        <v/>
      </c>
      <c r="AQ12" s="4" t="str">
        <f t="shared" si="23"/>
        <v/>
      </c>
    </row>
    <row r="13" spans="1:43" s="4" customFormat="1">
      <c r="A13" s="24"/>
      <c r="B13" s="25" t="s">
        <v>43</v>
      </c>
      <c r="C13" s="26" t="s">
        <v>44</v>
      </c>
      <c r="D13" s="27"/>
      <c r="E13" s="28"/>
      <c r="F13" s="29"/>
      <c r="G13" s="37"/>
      <c r="H13" s="30"/>
      <c r="I13" s="38"/>
      <c r="J13" s="38"/>
      <c r="K13" s="31"/>
      <c r="L13" s="32"/>
      <c r="N13" s="4" t="str">
        <f t="shared" ref="N13:N40" si="24">IF(E13&lt;&gt;"",IFERROR(LEFT(E13,SEARCH("(",E13)-1),E13),"")</f>
        <v/>
      </c>
      <c r="O13" s="4" t="str">
        <f t="shared" ref="O13:O40" si="25">IFERROR("("&amp;LEFT(RIGHT(E13,LEN(E13)-SEARCH("(",E13)),LEN(RIGHT(E13,LEN(E13)-SEARCH("(",E13)))-1)&amp;")","")&amp;IF(H13&lt;&gt;""," NOT NULL","")</f>
        <v/>
      </c>
      <c r="P13" s="4" t="str">
        <f t="shared" ref="P13:P40" si="26">IF(A13&lt;&gt;"","["&amp;A13&amp;"]","")</f>
        <v/>
      </c>
      <c r="Q13" s="4" t="str">
        <f t="shared" ref="Q13:Q40" si="27">IF(N13&lt;&gt;"",N13,"")</f>
        <v/>
      </c>
      <c r="R13" s="4" t="str">
        <f t="shared" ref="R13:R40" si="28">IF(O13&lt;&gt;"",O13,"")</f>
        <v/>
      </c>
      <c r="S13" s="4" t="str">
        <f t="shared" ref="S13:S40" si="29">IF(F13&lt;&gt;"","IDENTITY(1,1)","")</f>
        <v/>
      </c>
      <c r="T13" s="4" t="str">
        <f t="shared" ref="T13:T40" si="30">IF(ISBLANK(G13),""," NOT NULL")</f>
        <v/>
      </c>
      <c r="U13" s="4" t="str">
        <f t="shared" ref="U13:U59" si="31">IF(P14&lt;&gt;"",",","")</f>
        <v/>
      </c>
      <c r="V13" s="4" t="str">
        <f t="shared" ref="V13:V40" si="32">IF(H13&lt;&gt;"",A13,"")</f>
        <v/>
      </c>
      <c r="Y13" t="str">
        <f t="shared" ref="Y13:Y40" si="33">P13&amp;" "&amp;Q13&amp;" "&amp;R13&amp;" "&amp;S13&amp;T13&amp;U13</f>
        <v xml:space="preserve">   </v>
      </c>
      <c r="Z13" t="str">
        <f t="shared" ref="Z13:Z40" si="34">IF(A13="","","{"&amp;CHAR(34)&amp;"name"&amp;CHAR(34)&amp;": "&amp;CHAR(34)&amp;A13&amp;CHAR(34)&amp;",")</f>
        <v/>
      </c>
      <c r="AA13" t="str">
        <f t="shared" ref="AA13:AA40" si="35">IF(E13="","",CHAR(34)&amp;"type"&amp;CHAR(34)&amp;": "&amp;CHAR(34)&amp;E13&amp;CHAR(34)&amp;",")</f>
        <v/>
      </c>
      <c r="AB13" s="68" t="str">
        <f t="shared" ref="AB13:AB40" si="36">IF(ISBLANK(F13),"",CHAR(34)&amp;"id"&amp;CHAR(34)&amp;": 1,")</f>
        <v/>
      </c>
      <c r="AC13" s="68" t="str">
        <f t="shared" ref="AC13:AC40" si="37">IF(ISBLANK(G13),"",CHAR(34)&amp;"nullable"&amp;CHAR(34)&amp;": 1,")</f>
        <v/>
      </c>
      <c r="AD13" t="str">
        <f t="shared" ref="AD13:AD40" si="38">IF(ISBLANK(G13),""," NOT NULL")</f>
        <v/>
      </c>
      <c r="AE13" s="4" t="str">
        <f t="shared" ref="AE13:AE40" si="39">IF(Z13&lt;&gt;"",LEFT(Z13&amp;AA13&amp;AB13&amp;AC13, LEN(Z13&amp;AA13&amp;AB13&amp;AC13)-1)&amp;"}","")</f>
        <v/>
      </c>
      <c r="AF13" s="4" t="str">
        <f t="shared" ref="AF13:AF54" si="40">IF(AE14="",AE13,AE13&amp;",")</f>
        <v/>
      </c>
      <c r="AG13" s="4" t="str">
        <f t="shared" ref="AG13:AG40" si="41">IF(I13="","","{"&amp;CHAR(34)&amp;"name"&amp;CHAR(34)&amp;": "&amp;CHAR(34)&amp;A13&amp;CHAR(34)&amp;",")</f>
        <v/>
      </c>
      <c r="AH13" s="4" t="str">
        <f t="shared" ref="AH13:AH40" si="42">IF(I13&lt;&gt;"",CHAR(34)&amp;"Recipe"&amp;CHAR(34)&amp;":[{"&amp;CHAR(34)&amp;"ORDER"&amp;CHAR(34)&amp;":"&amp;CHAR(34)&amp;"1"&amp;CHAR(34)&amp;", "&amp;CHAR(34)&amp;"Content"&amp;CHAR(34)&amp;": [ ","")</f>
        <v/>
      </c>
      <c r="AI13" s="46" t="str">
        <f t="shared" si="9"/>
        <v/>
      </c>
      <c r="AJ13" s="46" t="str">
        <f t="shared" ref="AJ13:AJ40" si="43">IF(I13="FIELD","Field","")</f>
        <v/>
      </c>
      <c r="AK13" s="47" t="str">
        <f t="shared" ref="AK13:AK40" si="44">IF(I13="Variable","Variable","")</f>
        <v/>
      </c>
      <c r="AL13" s="47" t="str" cm="1">
        <f t="array" ref="AL13">IFERROR(INDEX(AI13:AK13,MATCH(TRUE,AI13:AK13&lt;&gt;"",0)),"")</f>
        <v/>
      </c>
      <c r="AM13" s="47" t="str" cm="1">
        <f t="array" ref="AM13">IF(SUMPRODUCT(--(AI13:AK13&lt;&gt;""))=1,IF(J13&lt;&gt;"",J13,A13),"")</f>
        <v/>
      </c>
      <c r="AN13"/>
      <c r="AO13" t="str">
        <f t="shared" ref="AO13:AO40" si="45">IF(I13="","","{"&amp;CHAR(34)&amp;"Source"&amp;CHAR(34)&amp;": "&amp;CHAR(34)&amp;AL13&amp;CHAR(34)&amp;","&amp;CHAR(34)&amp;"Type"&amp;CHAR(34)&amp;": "&amp;CHAR(34)&amp;AM13&amp;CHAR(34)&amp;"}]}]},")</f>
        <v/>
      </c>
      <c r="AP13" t="str">
        <f t="shared" ref="AP13:AP54" si="46">IF(AND(AO13&lt;&gt;"",AO14=""),LEFT(AO13,LEN(AO13)-1),AO13)</f>
        <v/>
      </c>
      <c r="AQ13" s="4" t="str">
        <f t="shared" ref="AQ13:AQ54" si="47">AG13&amp;AH13&amp;AP13</f>
        <v/>
      </c>
    </row>
    <row r="14" spans="1:43" s="4" customFormat="1">
      <c r="A14" s="24"/>
      <c r="B14" s="25"/>
      <c r="C14" s="26"/>
      <c r="D14" s="27"/>
      <c r="E14" s="28"/>
      <c r="F14" s="29"/>
      <c r="G14" s="37"/>
      <c r="H14" s="30"/>
      <c r="I14" s="38"/>
      <c r="J14" s="38"/>
      <c r="K14" s="31"/>
      <c r="L14" s="32"/>
      <c r="N14" s="4" t="str">
        <f t="shared" si="24"/>
        <v/>
      </c>
      <c r="O14" s="4" t="str">
        <f t="shared" si="25"/>
        <v/>
      </c>
      <c r="P14" s="4" t="str">
        <f t="shared" si="26"/>
        <v/>
      </c>
      <c r="Q14" s="4" t="str">
        <f t="shared" si="27"/>
        <v/>
      </c>
      <c r="R14" s="4" t="str">
        <f t="shared" si="28"/>
        <v/>
      </c>
      <c r="S14" s="4" t="str">
        <f t="shared" si="29"/>
        <v/>
      </c>
      <c r="T14" s="4" t="str">
        <f t="shared" si="30"/>
        <v/>
      </c>
      <c r="U14" s="4" t="str">
        <f t="shared" si="31"/>
        <v/>
      </c>
      <c r="V14" s="4" t="str">
        <f t="shared" si="32"/>
        <v/>
      </c>
      <c r="Y14" t="str">
        <f t="shared" si="33"/>
        <v xml:space="preserve">   </v>
      </c>
      <c r="Z14" t="str">
        <f t="shared" si="34"/>
        <v/>
      </c>
      <c r="AA14" t="str">
        <f t="shared" si="35"/>
        <v/>
      </c>
      <c r="AB14" s="68" t="str">
        <f t="shared" si="36"/>
        <v/>
      </c>
      <c r="AC14" s="68" t="str">
        <f t="shared" si="37"/>
        <v/>
      </c>
      <c r="AD14" t="str">
        <f t="shared" si="38"/>
        <v/>
      </c>
      <c r="AE14" s="4" t="str">
        <f t="shared" si="39"/>
        <v/>
      </c>
      <c r="AF14" s="4" t="str">
        <f t="shared" si="40"/>
        <v/>
      </c>
      <c r="AG14" s="4" t="str">
        <f t="shared" si="41"/>
        <v/>
      </c>
      <c r="AH14" s="4" t="str">
        <f t="shared" si="42"/>
        <v/>
      </c>
      <c r="AI14" s="46" t="str">
        <f t="shared" si="9"/>
        <v/>
      </c>
      <c r="AJ14" s="46" t="str">
        <f t="shared" si="43"/>
        <v/>
      </c>
      <c r="AK14" s="47" t="str">
        <f t="shared" si="44"/>
        <v/>
      </c>
      <c r="AL14" s="47" t="str" cm="1">
        <f t="array" ref="AL14">IFERROR(INDEX(AI14:AK14,MATCH(TRUE,AI14:AK14&lt;&gt;"",0)),"")</f>
        <v/>
      </c>
      <c r="AM14" s="47" t="str" cm="1">
        <f t="array" ref="AM14">IF(SUMPRODUCT(--(AI14:AK14&lt;&gt;""))=1,IF(J14&lt;&gt;"",J14,A14),"")</f>
        <v/>
      </c>
      <c r="AN14"/>
      <c r="AO14" t="str">
        <f t="shared" si="45"/>
        <v/>
      </c>
      <c r="AP14" t="str">
        <f t="shared" si="46"/>
        <v/>
      </c>
      <c r="AQ14" s="4" t="str">
        <f t="shared" si="47"/>
        <v/>
      </c>
    </row>
    <row r="15" spans="1:43" s="4" customFormat="1">
      <c r="A15" s="24"/>
      <c r="B15" s="25"/>
      <c r="C15" s="26"/>
      <c r="D15" s="27"/>
      <c r="E15" s="28"/>
      <c r="F15" s="29"/>
      <c r="G15" s="37"/>
      <c r="H15" s="30"/>
      <c r="I15" s="38"/>
      <c r="J15" s="38"/>
      <c r="K15" s="31"/>
      <c r="L15" s="32"/>
      <c r="N15" s="4" t="str">
        <f t="shared" si="24"/>
        <v/>
      </c>
      <c r="O15" s="4" t="str">
        <f t="shared" si="25"/>
        <v/>
      </c>
      <c r="P15" s="4" t="str">
        <f t="shared" si="26"/>
        <v/>
      </c>
      <c r="Q15" s="4" t="str">
        <f t="shared" si="27"/>
        <v/>
      </c>
      <c r="R15" s="4" t="str">
        <f t="shared" si="28"/>
        <v/>
      </c>
      <c r="S15" s="4" t="str">
        <f t="shared" si="29"/>
        <v/>
      </c>
      <c r="T15" s="4" t="str">
        <f t="shared" si="30"/>
        <v/>
      </c>
      <c r="U15" s="4" t="str">
        <f t="shared" si="31"/>
        <v/>
      </c>
      <c r="V15" s="4" t="str">
        <f t="shared" si="32"/>
        <v/>
      </c>
      <c r="Y15" t="str">
        <f t="shared" si="33"/>
        <v xml:space="preserve">   </v>
      </c>
      <c r="Z15" t="str">
        <f t="shared" si="34"/>
        <v/>
      </c>
      <c r="AA15" t="str">
        <f t="shared" si="35"/>
        <v/>
      </c>
      <c r="AB15" s="68" t="str">
        <f t="shared" si="36"/>
        <v/>
      </c>
      <c r="AC15" s="68" t="str">
        <f t="shared" si="37"/>
        <v/>
      </c>
      <c r="AD15" t="str">
        <f t="shared" si="38"/>
        <v/>
      </c>
      <c r="AE15" s="4" t="str">
        <f t="shared" si="39"/>
        <v/>
      </c>
      <c r="AF15" s="4" t="str">
        <f t="shared" si="40"/>
        <v/>
      </c>
      <c r="AG15" s="4" t="str">
        <f t="shared" si="41"/>
        <v/>
      </c>
      <c r="AH15" s="4" t="str">
        <f t="shared" si="42"/>
        <v/>
      </c>
      <c r="AI15" s="46" t="str">
        <f t="shared" si="9"/>
        <v/>
      </c>
      <c r="AJ15" s="46" t="str">
        <f t="shared" si="43"/>
        <v/>
      </c>
      <c r="AK15" s="47" t="str">
        <f t="shared" si="44"/>
        <v/>
      </c>
      <c r="AL15" s="47" t="str" cm="1">
        <f t="array" ref="AL15">IFERROR(INDEX(AI15:AK15,MATCH(TRUE,AI15:AK15&lt;&gt;"",0)),"")</f>
        <v/>
      </c>
      <c r="AM15" s="47" t="str" cm="1">
        <f t="array" ref="AM15">IF(SUMPRODUCT(--(AI15:AK15&lt;&gt;""))=1,IF(J15&lt;&gt;"",J15,A15),"")</f>
        <v/>
      </c>
      <c r="AN15"/>
      <c r="AO15" t="str">
        <f t="shared" si="45"/>
        <v/>
      </c>
      <c r="AP15" t="str">
        <f t="shared" si="46"/>
        <v/>
      </c>
      <c r="AQ15" s="4" t="str">
        <f t="shared" si="47"/>
        <v/>
      </c>
    </row>
    <row r="16" spans="1:43" s="4" customFormat="1">
      <c r="A16" s="24"/>
      <c r="B16" s="25"/>
      <c r="C16" s="26"/>
      <c r="D16" s="27"/>
      <c r="E16" s="28"/>
      <c r="F16" s="29"/>
      <c r="G16" s="37"/>
      <c r="H16" s="30"/>
      <c r="I16" s="38"/>
      <c r="J16" s="38"/>
      <c r="K16" s="31"/>
      <c r="L16" s="32"/>
      <c r="N16" s="4" t="str">
        <f t="shared" si="24"/>
        <v/>
      </c>
      <c r="O16" s="4" t="str">
        <f t="shared" si="25"/>
        <v/>
      </c>
      <c r="P16" s="4" t="str">
        <f t="shared" si="26"/>
        <v/>
      </c>
      <c r="Q16" s="4" t="str">
        <f t="shared" si="27"/>
        <v/>
      </c>
      <c r="R16" s="4" t="str">
        <f t="shared" si="28"/>
        <v/>
      </c>
      <c r="S16" s="4" t="str">
        <f t="shared" si="29"/>
        <v/>
      </c>
      <c r="T16" s="4" t="str">
        <f t="shared" si="30"/>
        <v/>
      </c>
      <c r="U16" s="4" t="str">
        <f t="shared" si="31"/>
        <v/>
      </c>
      <c r="V16" s="4" t="str">
        <f t="shared" si="32"/>
        <v/>
      </c>
      <c r="Y16" t="str">
        <f t="shared" si="33"/>
        <v xml:space="preserve">   </v>
      </c>
      <c r="Z16" t="str">
        <f t="shared" si="34"/>
        <v/>
      </c>
      <c r="AA16" t="str">
        <f t="shared" si="35"/>
        <v/>
      </c>
      <c r="AB16" s="68" t="str">
        <f t="shared" si="36"/>
        <v/>
      </c>
      <c r="AC16" s="68" t="str">
        <f t="shared" si="37"/>
        <v/>
      </c>
      <c r="AD16" t="str">
        <f t="shared" si="38"/>
        <v/>
      </c>
      <c r="AE16" s="4" t="str">
        <f t="shared" si="39"/>
        <v/>
      </c>
      <c r="AF16" s="4" t="str">
        <f t="shared" si="40"/>
        <v/>
      </c>
      <c r="AG16" s="4" t="str">
        <f t="shared" si="41"/>
        <v/>
      </c>
      <c r="AH16" s="4" t="str">
        <f t="shared" si="42"/>
        <v/>
      </c>
      <c r="AI16" s="46" t="str">
        <f t="shared" si="9"/>
        <v/>
      </c>
      <c r="AJ16" s="46" t="str">
        <f t="shared" si="43"/>
        <v/>
      </c>
      <c r="AK16" s="47" t="str">
        <f t="shared" si="44"/>
        <v/>
      </c>
      <c r="AL16" s="47" t="str" cm="1">
        <f t="array" ref="AL16">IFERROR(INDEX(AI16:AK16,MATCH(TRUE,AI16:AK16&lt;&gt;"",0)),"")</f>
        <v/>
      </c>
      <c r="AM16" s="47" t="str" cm="1">
        <f t="array" ref="AM16">IF(SUMPRODUCT(--(AI16:AK16&lt;&gt;""))=1,IF(J16&lt;&gt;"",J16,A16),"")</f>
        <v/>
      </c>
      <c r="AN16"/>
      <c r="AO16" t="str">
        <f t="shared" si="45"/>
        <v/>
      </c>
      <c r="AP16" t="str">
        <f t="shared" si="46"/>
        <v/>
      </c>
      <c r="AQ16" s="4" t="str">
        <f t="shared" si="47"/>
        <v/>
      </c>
    </row>
    <row r="17" spans="1:43" s="4" customFormat="1">
      <c r="A17" s="24"/>
      <c r="B17" s="25"/>
      <c r="C17" s="26"/>
      <c r="D17" s="27"/>
      <c r="E17" s="28"/>
      <c r="F17" s="29"/>
      <c r="G17" s="37"/>
      <c r="H17" s="30"/>
      <c r="I17" s="38"/>
      <c r="J17" s="38"/>
      <c r="K17" s="31"/>
      <c r="L17" s="32"/>
      <c r="N17" s="4" t="str">
        <f t="shared" si="24"/>
        <v/>
      </c>
      <c r="O17" s="4" t="str">
        <f t="shared" si="25"/>
        <v/>
      </c>
      <c r="P17" s="4" t="str">
        <f t="shared" si="26"/>
        <v/>
      </c>
      <c r="Q17" s="4" t="str">
        <f t="shared" si="27"/>
        <v/>
      </c>
      <c r="R17" s="4" t="str">
        <f t="shared" si="28"/>
        <v/>
      </c>
      <c r="S17" s="4" t="str">
        <f t="shared" si="29"/>
        <v/>
      </c>
      <c r="T17" s="4" t="str">
        <f t="shared" si="30"/>
        <v/>
      </c>
      <c r="U17" s="4" t="str">
        <f t="shared" si="31"/>
        <v/>
      </c>
      <c r="V17" s="4" t="str">
        <f t="shared" si="32"/>
        <v/>
      </c>
      <c r="Y17" t="str">
        <f t="shared" si="33"/>
        <v xml:space="preserve">   </v>
      </c>
      <c r="Z17" t="str">
        <f t="shared" si="34"/>
        <v/>
      </c>
      <c r="AA17" t="str">
        <f t="shared" si="35"/>
        <v/>
      </c>
      <c r="AB17" s="68" t="str">
        <f t="shared" si="36"/>
        <v/>
      </c>
      <c r="AC17" s="68" t="str">
        <f t="shared" si="37"/>
        <v/>
      </c>
      <c r="AD17" t="str">
        <f t="shared" si="38"/>
        <v/>
      </c>
      <c r="AE17" s="4" t="str">
        <f t="shared" si="39"/>
        <v/>
      </c>
      <c r="AF17" s="4" t="str">
        <f t="shared" si="40"/>
        <v/>
      </c>
      <c r="AG17" s="4" t="str">
        <f t="shared" si="41"/>
        <v/>
      </c>
      <c r="AH17" s="4" t="str">
        <f t="shared" si="42"/>
        <v/>
      </c>
      <c r="AI17" s="46" t="str">
        <f t="shared" si="9"/>
        <v/>
      </c>
      <c r="AJ17" s="46" t="str">
        <f t="shared" si="43"/>
        <v/>
      </c>
      <c r="AK17" s="47" t="str">
        <f t="shared" si="44"/>
        <v/>
      </c>
      <c r="AL17" s="47" t="str" cm="1">
        <f t="array" ref="AL17">IFERROR(INDEX(AI17:AK17,MATCH(TRUE,AI17:AK17&lt;&gt;"",0)),"")</f>
        <v/>
      </c>
      <c r="AM17" s="47" t="str" cm="1">
        <f t="array" ref="AM17">IF(SUMPRODUCT(--(AI17:AK17&lt;&gt;""))=1,IF(J17&lt;&gt;"",J17,A17),"")</f>
        <v/>
      </c>
      <c r="AN17"/>
      <c r="AO17" t="str">
        <f t="shared" si="45"/>
        <v/>
      </c>
      <c r="AP17" t="str">
        <f t="shared" si="46"/>
        <v/>
      </c>
      <c r="AQ17" s="4" t="str">
        <f t="shared" si="47"/>
        <v/>
      </c>
    </row>
    <row r="18" spans="1:43" s="4" customFormat="1">
      <c r="A18" s="24"/>
      <c r="B18" s="25"/>
      <c r="C18" s="26"/>
      <c r="D18" s="27"/>
      <c r="E18" s="28"/>
      <c r="F18" s="29"/>
      <c r="G18" s="37"/>
      <c r="H18" s="30"/>
      <c r="I18" s="38"/>
      <c r="J18" s="38"/>
      <c r="K18" s="31"/>
      <c r="L18" s="32"/>
      <c r="N18" s="4" t="str">
        <f t="shared" si="24"/>
        <v/>
      </c>
      <c r="O18" s="4" t="str">
        <f t="shared" si="25"/>
        <v/>
      </c>
      <c r="P18" s="4" t="str">
        <f t="shared" si="26"/>
        <v/>
      </c>
      <c r="Q18" s="4" t="str">
        <f t="shared" si="27"/>
        <v/>
      </c>
      <c r="R18" s="4" t="str">
        <f t="shared" si="28"/>
        <v/>
      </c>
      <c r="S18" s="4" t="str">
        <f t="shared" si="29"/>
        <v/>
      </c>
      <c r="T18" s="4" t="str">
        <f t="shared" si="30"/>
        <v/>
      </c>
      <c r="U18" s="4" t="str">
        <f t="shared" si="31"/>
        <v/>
      </c>
      <c r="V18" s="4" t="str">
        <f t="shared" si="32"/>
        <v/>
      </c>
      <c r="Y18" t="str">
        <f t="shared" si="33"/>
        <v xml:space="preserve">   </v>
      </c>
      <c r="Z18" t="str">
        <f t="shared" si="34"/>
        <v/>
      </c>
      <c r="AA18" t="str">
        <f t="shared" si="35"/>
        <v/>
      </c>
      <c r="AB18" s="68" t="str">
        <f t="shared" si="36"/>
        <v/>
      </c>
      <c r="AC18" s="68" t="str">
        <f t="shared" si="37"/>
        <v/>
      </c>
      <c r="AD18" t="str">
        <f t="shared" si="38"/>
        <v/>
      </c>
      <c r="AE18" s="4" t="str">
        <f t="shared" si="39"/>
        <v/>
      </c>
      <c r="AF18" s="4" t="str">
        <f t="shared" si="40"/>
        <v/>
      </c>
      <c r="AG18" s="4" t="str">
        <f t="shared" si="41"/>
        <v/>
      </c>
      <c r="AH18" s="4" t="str">
        <f t="shared" si="42"/>
        <v/>
      </c>
      <c r="AI18" s="46" t="str">
        <f t="shared" si="9"/>
        <v/>
      </c>
      <c r="AJ18" s="46" t="str">
        <f t="shared" si="43"/>
        <v/>
      </c>
      <c r="AK18" s="47" t="str">
        <f t="shared" si="44"/>
        <v/>
      </c>
      <c r="AL18" s="47" t="str" cm="1">
        <f t="array" ref="AL18">IFERROR(INDEX(AI18:AK18,MATCH(TRUE,AI18:AK18&lt;&gt;"",0)),"")</f>
        <v/>
      </c>
      <c r="AM18" s="47" t="str" cm="1">
        <f t="array" ref="AM18">IF(SUMPRODUCT(--(AI18:AK18&lt;&gt;""))=1,IF(J18&lt;&gt;"",J18,A18),"")</f>
        <v/>
      </c>
      <c r="AN18"/>
      <c r="AO18" t="str">
        <f t="shared" si="45"/>
        <v/>
      </c>
      <c r="AP18" t="str">
        <f t="shared" si="46"/>
        <v/>
      </c>
      <c r="AQ18" s="4" t="str">
        <f t="shared" si="47"/>
        <v/>
      </c>
    </row>
    <row r="19" spans="1:43" s="4" customFormat="1">
      <c r="A19" s="24"/>
      <c r="B19" s="25"/>
      <c r="C19" s="26"/>
      <c r="D19" s="27"/>
      <c r="E19" s="28"/>
      <c r="F19" s="29"/>
      <c r="G19" s="37"/>
      <c r="H19" s="30"/>
      <c r="I19" s="38"/>
      <c r="J19" s="38"/>
      <c r="K19" s="31"/>
      <c r="L19" s="32"/>
      <c r="N19" s="4" t="str">
        <f t="shared" si="24"/>
        <v/>
      </c>
      <c r="O19" s="4" t="str">
        <f t="shared" si="25"/>
        <v/>
      </c>
      <c r="P19" s="4" t="str">
        <f t="shared" si="26"/>
        <v/>
      </c>
      <c r="Q19" s="4" t="str">
        <f t="shared" si="27"/>
        <v/>
      </c>
      <c r="R19" s="4" t="str">
        <f t="shared" si="28"/>
        <v/>
      </c>
      <c r="S19" s="4" t="str">
        <f t="shared" si="29"/>
        <v/>
      </c>
      <c r="T19" s="4" t="str">
        <f t="shared" si="30"/>
        <v/>
      </c>
      <c r="U19" s="4" t="str">
        <f t="shared" si="31"/>
        <v/>
      </c>
      <c r="V19" s="4" t="str">
        <f t="shared" si="32"/>
        <v/>
      </c>
      <c r="Y19" t="str">
        <f t="shared" si="33"/>
        <v xml:space="preserve">   </v>
      </c>
      <c r="Z19" t="str">
        <f t="shared" si="34"/>
        <v/>
      </c>
      <c r="AA19" t="str">
        <f t="shared" si="35"/>
        <v/>
      </c>
      <c r="AB19" s="68" t="str">
        <f t="shared" si="36"/>
        <v/>
      </c>
      <c r="AC19" s="68" t="str">
        <f t="shared" si="37"/>
        <v/>
      </c>
      <c r="AD19" t="str">
        <f t="shared" si="38"/>
        <v/>
      </c>
      <c r="AE19" s="4" t="str">
        <f t="shared" si="39"/>
        <v/>
      </c>
      <c r="AF19" s="4" t="str">
        <f t="shared" si="40"/>
        <v/>
      </c>
      <c r="AG19" s="4" t="str">
        <f t="shared" si="41"/>
        <v/>
      </c>
      <c r="AH19" s="4" t="str">
        <f t="shared" si="42"/>
        <v/>
      </c>
      <c r="AI19" s="46" t="str">
        <f t="shared" si="9"/>
        <v/>
      </c>
      <c r="AJ19" s="46" t="str">
        <f t="shared" si="43"/>
        <v/>
      </c>
      <c r="AK19" s="47" t="str">
        <f t="shared" si="44"/>
        <v/>
      </c>
      <c r="AL19" s="47" t="str" cm="1">
        <f t="array" ref="AL19">IFERROR(INDEX(AI19:AK19,MATCH(TRUE,AI19:AK19&lt;&gt;"",0)),"")</f>
        <v/>
      </c>
      <c r="AM19" s="47" t="str" cm="1">
        <f t="array" ref="AM19">IF(SUMPRODUCT(--(AI19:AK19&lt;&gt;""))=1,IF(J19&lt;&gt;"",J19,A19),"")</f>
        <v/>
      </c>
      <c r="AN19"/>
      <c r="AO19" t="str">
        <f t="shared" si="45"/>
        <v/>
      </c>
      <c r="AP19" t="str">
        <f t="shared" si="46"/>
        <v/>
      </c>
      <c r="AQ19" s="4" t="str">
        <f t="shared" si="47"/>
        <v/>
      </c>
    </row>
    <row r="20" spans="1:43" s="4" customFormat="1">
      <c r="A20" s="24"/>
      <c r="B20" s="25"/>
      <c r="C20" s="26"/>
      <c r="D20" s="27"/>
      <c r="E20" s="28"/>
      <c r="F20" s="29"/>
      <c r="G20" s="37"/>
      <c r="H20" s="30"/>
      <c r="I20" s="38"/>
      <c r="J20" s="38"/>
      <c r="K20" s="31"/>
      <c r="L20" s="32"/>
      <c r="N20" s="4" t="str">
        <f t="shared" si="24"/>
        <v/>
      </c>
      <c r="O20" s="4" t="str">
        <f t="shared" si="25"/>
        <v/>
      </c>
      <c r="P20" s="4" t="str">
        <f t="shared" si="26"/>
        <v/>
      </c>
      <c r="Q20" s="4" t="str">
        <f t="shared" si="27"/>
        <v/>
      </c>
      <c r="R20" s="4" t="str">
        <f t="shared" si="28"/>
        <v/>
      </c>
      <c r="S20" s="4" t="str">
        <f t="shared" si="29"/>
        <v/>
      </c>
      <c r="T20" s="4" t="str">
        <f t="shared" si="30"/>
        <v/>
      </c>
      <c r="U20" s="4" t="str">
        <f t="shared" si="31"/>
        <v/>
      </c>
      <c r="V20" s="4" t="str">
        <f t="shared" si="32"/>
        <v/>
      </c>
      <c r="Y20" t="str">
        <f t="shared" si="33"/>
        <v xml:space="preserve">   </v>
      </c>
      <c r="Z20" t="str">
        <f t="shared" si="34"/>
        <v/>
      </c>
      <c r="AA20" t="str">
        <f t="shared" si="35"/>
        <v/>
      </c>
      <c r="AB20" s="68" t="str">
        <f t="shared" si="36"/>
        <v/>
      </c>
      <c r="AC20" s="68" t="str">
        <f t="shared" si="37"/>
        <v/>
      </c>
      <c r="AD20" t="str">
        <f t="shared" si="38"/>
        <v/>
      </c>
      <c r="AE20" s="4" t="str">
        <f t="shared" si="39"/>
        <v/>
      </c>
      <c r="AF20" s="4" t="str">
        <f t="shared" si="40"/>
        <v/>
      </c>
      <c r="AG20" s="4" t="str">
        <f t="shared" si="41"/>
        <v/>
      </c>
      <c r="AH20" s="4" t="str">
        <f t="shared" si="42"/>
        <v/>
      </c>
      <c r="AI20" s="46" t="str">
        <f t="shared" si="9"/>
        <v/>
      </c>
      <c r="AJ20" s="46" t="str">
        <f t="shared" si="43"/>
        <v/>
      </c>
      <c r="AK20" s="47" t="str">
        <f t="shared" si="44"/>
        <v/>
      </c>
      <c r="AL20" s="47" t="str" cm="1">
        <f t="array" ref="AL20">IFERROR(INDEX(AI20:AK20,MATCH(TRUE,AI20:AK20&lt;&gt;"",0)),"")</f>
        <v/>
      </c>
      <c r="AM20" s="47" t="str" cm="1">
        <f t="array" ref="AM20">IF(SUMPRODUCT(--(AI20:AK20&lt;&gt;""))=1,IF(J20&lt;&gt;"",J20,A20),"")</f>
        <v/>
      </c>
      <c r="AN20"/>
      <c r="AO20" t="str">
        <f t="shared" si="45"/>
        <v/>
      </c>
      <c r="AP20" t="str">
        <f t="shared" si="46"/>
        <v/>
      </c>
      <c r="AQ20" s="4" t="str">
        <f t="shared" si="47"/>
        <v/>
      </c>
    </row>
    <row r="21" spans="1:43" s="4" customFormat="1">
      <c r="A21" s="24"/>
      <c r="B21" s="25"/>
      <c r="C21" s="26"/>
      <c r="D21" s="27"/>
      <c r="E21" s="28"/>
      <c r="F21" s="29"/>
      <c r="G21" s="37"/>
      <c r="H21" s="30"/>
      <c r="I21" s="38"/>
      <c r="J21" s="38"/>
      <c r="K21" s="31"/>
      <c r="L21" s="32"/>
      <c r="N21" s="4" t="str">
        <f t="shared" si="24"/>
        <v/>
      </c>
      <c r="O21" s="4" t="str">
        <f t="shared" si="25"/>
        <v/>
      </c>
      <c r="P21" s="4" t="str">
        <f t="shared" si="26"/>
        <v/>
      </c>
      <c r="Q21" s="4" t="str">
        <f t="shared" si="27"/>
        <v/>
      </c>
      <c r="R21" s="4" t="str">
        <f t="shared" si="28"/>
        <v/>
      </c>
      <c r="S21" s="4" t="str">
        <f t="shared" si="29"/>
        <v/>
      </c>
      <c r="T21" s="4" t="str">
        <f t="shared" si="30"/>
        <v/>
      </c>
      <c r="U21" s="4" t="str">
        <f t="shared" si="31"/>
        <v/>
      </c>
      <c r="V21" s="4" t="str">
        <f t="shared" si="32"/>
        <v/>
      </c>
      <c r="Y21" t="str">
        <f t="shared" si="33"/>
        <v xml:space="preserve">   </v>
      </c>
      <c r="Z21" t="str">
        <f t="shared" si="34"/>
        <v/>
      </c>
      <c r="AA21" t="str">
        <f t="shared" si="35"/>
        <v/>
      </c>
      <c r="AB21" s="68" t="str">
        <f t="shared" si="36"/>
        <v/>
      </c>
      <c r="AC21" s="68" t="str">
        <f t="shared" si="37"/>
        <v/>
      </c>
      <c r="AD21" t="str">
        <f t="shared" si="38"/>
        <v/>
      </c>
      <c r="AE21" s="4" t="str">
        <f t="shared" si="39"/>
        <v/>
      </c>
      <c r="AF21" s="4" t="str">
        <f t="shared" si="40"/>
        <v/>
      </c>
      <c r="AG21" s="4" t="str">
        <f t="shared" si="41"/>
        <v/>
      </c>
      <c r="AH21" s="4" t="str">
        <f t="shared" si="42"/>
        <v/>
      </c>
      <c r="AI21" s="46" t="str">
        <f t="shared" si="9"/>
        <v/>
      </c>
      <c r="AJ21" s="46" t="str">
        <f t="shared" si="43"/>
        <v/>
      </c>
      <c r="AK21" s="47" t="str">
        <f t="shared" si="44"/>
        <v/>
      </c>
      <c r="AL21" s="47" t="str" cm="1">
        <f t="array" ref="AL21">IFERROR(INDEX(AI21:AK21,MATCH(TRUE,AI21:AK21&lt;&gt;"",0)),"")</f>
        <v/>
      </c>
      <c r="AM21" s="47" t="str" cm="1">
        <f t="array" ref="AM21">IF(SUMPRODUCT(--(AI21:AK21&lt;&gt;""))=1,IF(J21&lt;&gt;"",J21,A21),"")</f>
        <v/>
      </c>
      <c r="AN21"/>
      <c r="AO21" t="str">
        <f t="shared" si="45"/>
        <v/>
      </c>
      <c r="AP21" t="str">
        <f t="shared" si="46"/>
        <v/>
      </c>
      <c r="AQ21" s="4" t="str">
        <f t="shared" si="47"/>
        <v/>
      </c>
    </row>
    <row r="22" spans="1:43" s="4" customFormat="1">
      <c r="A22" s="24"/>
      <c r="B22" s="25"/>
      <c r="C22" s="26"/>
      <c r="D22" s="27"/>
      <c r="E22" s="28"/>
      <c r="F22" s="29"/>
      <c r="G22" s="37"/>
      <c r="H22" s="30"/>
      <c r="I22" s="38"/>
      <c r="J22" s="38"/>
      <c r="K22" s="31"/>
      <c r="L22" s="32"/>
      <c r="N22" s="4" t="str">
        <f t="shared" si="24"/>
        <v/>
      </c>
      <c r="O22" s="4" t="str">
        <f t="shared" si="25"/>
        <v/>
      </c>
      <c r="P22" s="4" t="str">
        <f t="shared" si="26"/>
        <v/>
      </c>
      <c r="Q22" s="4" t="str">
        <f t="shared" si="27"/>
        <v/>
      </c>
      <c r="R22" s="4" t="str">
        <f t="shared" si="28"/>
        <v/>
      </c>
      <c r="S22" s="4" t="str">
        <f t="shared" si="29"/>
        <v/>
      </c>
      <c r="T22" s="4" t="str">
        <f t="shared" si="30"/>
        <v/>
      </c>
      <c r="U22" s="4" t="str">
        <f t="shared" si="31"/>
        <v/>
      </c>
      <c r="V22" s="4" t="str">
        <f t="shared" si="32"/>
        <v/>
      </c>
      <c r="Y22" t="str">
        <f t="shared" si="33"/>
        <v xml:space="preserve">   </v>
      </c>
      <c r="Z22" t="str">
        <f t="shared" si="34"/>
        <v/>
      </c>
      <c r="AA22" t="str">
        <f t="shared" si="35"/>
        <v/>
      </c>
      <c r="AB22" s="68" t="str">
        <f t="shared" si="36"/>
        <v/>
      </c>
      <c r="AC22" s="68" t="str">
        <f t="shared" si="37"/>
        <v/>
      </c>
      <c r="AD22" t="str">
        <f t="shared" si="38"/>
        <v/>
      </c>
      <c r="AE22" s="4" t="str">
        <f t="shared" si="39"/>
        <v/>
      </c>
      <c r="AF22" s="4" t="str">
        <f t="shared" si="40"/>
        <v/>
      </c>
      <c r="AG22" s="4" t="str">
        <f t="shared" si="41"/>
        <v/>
      </c>
      <c r="AH22" s="4" t="str">
        <f t="shared" si="42"/>
        <v/>
      </c>
      <c r="AI22" s="46" t="str">
        <f t="shared" si="9"/>
        <v/>
      </c>
      <c r="AJ22" s="46" t="str">
        <f t="shared" si="43"/>
        <v/>
      </c>
      <c r="AK22" s="47" t="str">
        <f t="shared" si="44"/>
        <v/>
      </c>
      <c r="AL22" s="47" t="str" cm="1">
        <f t="array" ref="AL22">IFERROR(INDEX(AI22:AK22,MATCH(TRUE,AI22:AK22&lt;&gt;"",0)),"")</f>
        <v/>
      </c>
      <c r="AM22" s="47" t="str" cm="1">
        <f t="array" ref="AM22">IF(SUMPRODUCT(--(AI22:AK22&lt;&gt;""))=1,IF(J22&lt;&gt;"",J22,A22),"")</f>
        <v/>
      </c>
      <c r="AN22"/>
      <c r="AO22" t="str">
        <f t="shared" si="45"/>
        <v/>
      </c>
      <c r="AP22" t="str">
        <f t="shared" si="46"/>
        <v/>
      </c>
      <c r="AQ22" s="4" t="str">
        <f t="shared" si="47"/>
        <v/>
      </c>
    </row>
    <row r="23" spans="1:43" s="4" customFormat="1">
      <c r="A23" s="24"/>
      <c r="B23" s="25"/>
      <c r="C23" s="26"/>
      <c r="D23" s="27"/>
      <c r="E23" s="28"/>
      <c r="F23" s="29"/>
      <c r="G23" s="37"/>
      <c r="H23" s="30"/>
      <c r="I23" s="38"/>
      <c r="J23" s="38"/>
      <c r="K23" s="31"/>
      <c r="L23" s="32"/>
      <c r="N23" s="4" t="str">
        <f t="shared" si="24"/>
        <v/>
      </c>
      <c r="O23" s="4" t="str">
        <f t="shared" si="25"/>
        <v/>
      </c>
      <c r="P23" s="4" t="str">
        <f t="shared" si="26"/>
        <v/>
      </c>
      <c r="Q23" s="4" t="str">
        <f t="shared" si="27"/>
        <v/>
      </c>
      <c r="R23" s="4" t="str">
        <f t="shared" si="28"/>
        <v/>
      </c>
      <c r="S23" s="4" t="str">
        <f t="shared" si="29"/>
        <v/>
      </c>
      <c r="T23" s="4" t="str">
        <f t="shared" si="30"/>
        <v/>
      </c>
      <c r="U23" s="4" t="str">
        <f t="shared" si="31"/>
        <v/>
      </c>
      <c r="V23" s="4" t="str">
        <f t="shared" si="32"/>
        <v/>
      </c>
      <c r="Y23" t="str">
        <f t="shared" si="33"/>
        <v xml:space="preserve">   </v>
      </c>
      <c r="Z23" t="str">
        <f t="shared" si="34"/>
        <v/>
      </c>
      <c r="AA23" t="str">
        <f t="shared" si="35"/>
        <v/>
      </c>
      <c r="AB23" s="68" t="str">
        <f t="shared" si="36"/>
        <v/>
      </c>
      <c r="AC23" s="68" t="str">
        <f t="shared" si="37"/>
        <v/>
      </c>
      <c r="AD23" t="str">
        <f t="shared" si="38"/>
        <v/>
      </c>
      <c r="AE23" s="4" t="str">
        <f t="shared" si="39"/>
        <v/>
      </c>
      <c r="AF23" s="4" t="str">
        <f t="shared" si="40"/>
        <v/>
      </c>
      <c r="AG23" s="4" t="str">
        <f t="shared" si="41"/>
        <v/>
      </c>
      <c r="AH23" s="4" t="str">
        <f t="shared" si="42"/>
        <v/>
      </c>
      <c r="AI23" s="46" t="str">
        <f t="shared" si="9"/>
        <v/>
      </c>
      <c r="AJ23" s="46" t="str">
        <f t="shared" si="43"/>
        <v/>
      </c>
      <c r="AK23" s="47" t="str">
        <f t="shared" si="44"/>
        <v/>
      </c>
      <c r="AL23" s="47" t="str" cm="1">
        <f t="array" ref="AL23">IFERROR(INDEX(AI23:AK23,MATCH(TRUE,AI23:AK23&lt;&gt;"",0)),"")</f>
        <v/>
      </c>
      <c r="AM23" s="47" t="str" cm="1">
        <f t="array" ref="AM23">IF(SUMPRODUCT(--(AI23:AK23&lt;&gt;""))=1,IF(J23&lt;&gt;"",J23,A23),"")</f>
        <v/>
      </c>
      <c r="AN23"/>
      <c r="AO23" t="str">
        <f t="shared" si="45"/>
        <v/>
      </c>
      <c r="AP23" t="str">
        <f t="shared" si="46"/>
        <v/>
      </c>
      <c r="AQ23" s="4" t="str">
        <f t="shared" si="47"/>
        <v/>
      </c>
    </row>
    <row r="24" spans="1:43" s="4" customFormat="1">
      <c r="A24" s="24"/>
      <c r="B24" s="25"/>
      <c r="C24" s="26"/>
      <c r="D24" s="27"/>
      <c r="E24" s="28"/>
      <c r="F24" s="29"/>
      <c r="G24" s="37"/>
      <c r="H24" s="30"/>
      <c r="I24" s="38"/>
      <c r="J24" s="38"/>
      <c r="K24" s="31"/>
      <c r="L24" s="32"/>
      <c r="N24" s="4" t="str">
        <f t="shared" si="24"/>
        <v/>
      </c>
      <c r="O24" s="4" t="str">
        <f t="shared" si="25"/>
        <v/>
      </c>
      <c r="P24" s="4" t="str">
        <f t="shared" si="26"/>
        <v/>
      </c>
      <c r="Q24" s="4" t="str">
        <f t="shared" si="27"/>
        <v/>
      </c>
      <c r="R24" s="4" t="str">
        <f t="shared" si="28"/>
        <v/>
      </c>
      <c r="S24" s="4" t="str">
        <f t="shared" si="29"/>
        <v/>
      </c>
      <c r="T24" s="4" t="str">
        <f t="shared" si="30"/>
        <v/>
      </c>
      <c r="U24" s="4" t="str">
        <f t="shared" si="31"/>
        <v/>
      </c>
      <c r="V24" s="4" t="str">
        <f t="shared" si="32"/>
        <v/>
      </c>
      <c r="Y24" t="str">
        <f t="shared" si="33"/>
        <v xml:space="preserve">   </v>
      </c>
      <c r="Z24" t="str">
        <f t="shared" si="34"/>
        <v/>
      </c>
      <c r="AA24" t="str">
        <f t="shared" si="35"/>
        <v/>
      </c>
      <c r="AB24" s="68" t="str">
        <f t="shared" si="36"/>
        <v/>
      </c>
      <c r="AC24" s="68" t="str">
        <f t="shared" si="37"/>
        <v/>
      </c>
      <c r="AD24" t="str">
        <f t="shared" si="38"/>
        <v/>
      </c>
      <c r="AE24" s="4" t="str">
        <f t="shared" si="39"/>
        <v/>
      </c>
      <c r="AF24" s="4" t="str">
        <f t="shared" si="40"/>
        <v/>
      </c>
      <c r="AG24" s="4" t="str">
        <f t="shared" si="41"/>
        <v/>
      </c>
      <c r="AH24" s="4" t="str">
        <f t="shared" si="42"/>
        <v/>
      </c>
      <c r="AI24" s="46" t="str">
        <f t="shared" si="9"/>
        <v/>
      </c>
      <c r="AJ24" s="46" t="str">
        <f t="shared" si="43"/>
        <v/>
      </c>
      <c r="AK24" s="47" t="str">
        <f t="shared" si="44"/>
        <v/>
      </c>
      <c r="AL24" s="47" t="str" cm="1">
        <f t="array" ref="AL24">IFERROR(INDEX(AI24:AK24,MATCH(TRUE,AI24:AK24&lt;&gt;"",0)),"")</f>
        <v/>
      </c>
      <c r="AM24" s="47" t="str" cm="1">
        <f t="array" ref="AM24">IF(SUMPRODUCT(--(AI24:AK24&lt;&gt;""))=1,IF(J24&lt;&gt;"",J24,A24),"")</f>
        <v/>
      </c>
      <c r="AN24"/>
      <c r="AO24" t="str">
        <f t="shared" si="45"/>
        <v/>
      </c>
      <c r="AP24" t="str">
        <f t="shared" si="46"/>
        <v/>
      </c>
      <c r="AQ24" s="4" t="str">
        <f t="shared" si="47"/>
        <v/>
      </c>
    </row>
    <row r="25" spans="1:43" s="4" customFormat="1">
      <c r="A25" s="24"/>
      <c r="B25" s="25"/>
      <c r="C25" s="26"/>
      <c r="D25" s="27"/>
      <c r="E25" s="28"/>
      <c r="F25" s="29"/>
      <c r="G25" s="37"/>
      <c r="H25" s="30"/>
      <c r="I25" s="38"/>
      <c r="J25" s="38"/>
      <c r="K25" s="31"/>
      <c r="L25" s="32"/>
      <c r="N25" s="4" t="str">
        <f t="shared" si="24"/>
        <v/>
      </c>
      <c r="O25" s="4" t="str">
        <f t="shared" si="25"/>
        <v/>
      </c>
      <c r="P25" s="4" t="str">
        <f t="shared" si="26"/>
        <v/>
      </c>
      <c r="Q25" s="4" t="str">
        <f t="shared" si="27"/>
        <v/>
      </c>
      <c r="R25" s="4" t="str">
        <f t="shared" si="28"/>
        <v/>
      </c>
      <c r="S25" s="4" t="str">
        <f t="shared" si="29"/>
        <v/>
      </c>
      <c r="T25" s="4" t="str">
        <f t="shared" si="30"/>
        <v/>
      </c>
      <c r="U25" s="4" t="str">
        <f t="shared" si="31"/>
        <v/>
      </c>
      <c r="V25" s="4" t="str">
        <f t="shared" si="32"/>
        <v/>
      </c>
      <c r="Y25" t="str">
        <f t="shared" si="33"/>
        <v xml:space="preserve">   </v>
      </c>
      <c r="Z25" t="str">
        <f t="shared" si="34"/>
        <v/>
      </c>
      <c r="AA25" t="str">
        <f t="shared" si="35"/>
        <v/>
      </c>
      <c r="AB25" s="68" t="str">
        <f t="shared" si="36"/>
        <v/>
      </c>
      <c r="AC25" s="68" t="str">
        <f t="shared" si="37"/>
        <v/>
      </c>
      <c r="AD25" t="str">
        <f t="shared" si="38"/>
        <v/>
      </c>
      <c r="AE25" s="4" t="str">
        <f t="shared" si="39"/>
        <v/>
      </c>
      <c r="AF25" s="4" t="str">
        <f t="shared" si="40"/>
        <v/>
      </c>
      <c r="AG25" s="4" t="str">
        <f t="shared" si="41"/>
        <v/>
      </c>
      <c r="AH25" s="4" t="str">
        <f t="shared" si="42"/>
        <v/>
      </c>
      <c r="AI25" s="46" t="str">
        <f t="shared" si="9"/>
        <v/>
      </c>
      <c r="AJ25" s="46" t="str">
        <f t="shared" si="43"/>
        <v/>
      </c>
      <c r="AK25" s="47" t="str">
        <f t="shared" si="44"/>
        <v/>
      </c>
      <c r="AL25" s="47" t="str" cm="1">
        <f t="array" ref="AL25">IFERROR(INDEX(AI25:AK25,MATCH(TRUE,AI25:AK25&lt;&gt;"",0)),"")</f>
        <v/>
      </c>
      <c r="AM25" s="47" t="str" cm="1">
        <f t="array" ref="AM25">IF(SUMPRODUCT(--(AI25:AK25&lt;&gt;""))=1,IF(J25&lt;&gt;"",J25,A25),"")</f>
        <v/>
      </c>
      <c r="AN25"/>
      <c r="AO25" t="str">
        <f t="shared" si="45"/>
        <v/>
      </c>
      <c r="AP25" t="str">
        <f t="shared" si="46"/>
        <v/>
      </c>
      <c r="AQ25" s="4" t="str">
        <f t="shared" si="47"/>
        <v/>
      </c>
    </row>
    <row r="26" spans="1:43" s="4" customFormat="1">
      <c r="A26" s="24"/>
      <c r="B26" s="25"/>
      <c r="C26" s="26"/>
      <c r="D26" s="27"/>
      <c r="E26" s="28"/>
      <c r="F26" s="29"/>
      <c r="G26" s="37"/>
      <c r="H26" s="30"/>
      <c r="I26" s="38"/>
      <c r="J26" s="38"/>
      <c r="K26" s="31"/>
      <c r="L26" s="32"/>
      <c r="N26" s="4" t="str">
        <f t="shared" si="24"/>
        <v/>
      </c>
      <c r="O26" s="4" t="str">
        <f t="shared" si="25"/>
        <v/>
      </c>
      <c r="P26" s="4" t="str">
        <f t="shared" si="26"/>
        <v/>
      </c>
      <c r="Q26" s="4" t="str">
        <f t="shared" si="27"/>
        <v/>
      </c>
      <c r="R26" s="4" t="str">
        <f t="shared" si="28"/>
        <v/>
      </c>
      <c r="S26" s="4" t="str">
        <f t="shared" si="29"/>
        <v/>
      </c>
      <c r="T26" s="4" t="str">
        <f t="shared" si="30"/>
        <v/>
      </c>
      <c r="U26" s="4" t="str">
        <f t="shared" si="31"/>
        <v/>
      </c>
      <c r="V26" s="4" t="str">
        <f t="shared" si="32"/>
        <v/>
      </c>
      <c r="Y26" t="str">
        <f t="shared" si="33"/>
        <v xml:space="preserve">   </v>
      </c>
      <c r="Z26" t="str">
        <f t="shared" si="34"/>
        <v/>
      </c>
      <c r="AA26" t="str">
        <f t="shared" si="35"/>
        <v/>
      </c>
      <c r="AB26" s="68" t="str">
        <f t="shared" si="36"/>
        <v/>
      </c>
      <c r="AC26" s="68" t="str">
        <f t="shared" si="37"/>
        <v/>
      </c>
      <c r="AD26" t="str">
        <f t="shared" si="38"/>
        <v/>
      </c>
      <c r="AE26" s="4" t="str">
        <f t="shared" si="39"/>
        <v/>
      </c>
      <c r="AF26" s="4" t="str">
        <f t="shared" si="40"/>
        <v/>
      </c>
      <c r="AG26" s="4" t="str">
        <f t="shared" si="41"/>
        <v/>
      </c>
      <c r="AH26" s="4" t="str">
        <f t="shared" si="42"/>
        <v/>
      </c>
      <c r="AI26" s="46" t="str">
        <f t="shared" si="9"/>
        <v/>
      </c>
      <c r="AJ26" s="46" t="str">
        <f t="shared" si="43"/>
        <v/>
      </c>
      <c r="AK26" s="47" t="str">
        <f t="shared" si="44"/>
        <v/>
      </c>
      <c r="AL26" s="47" t="str" cm="1">
        <f t="array" ref="AL26">IFERROR(INDEX(AI26:AK26,MATCH(TRUE,AI26:AK26&lt;&gt;"",0)),"")</f>
        <v/>
      </c>
      <c r="AM26" s="47" t="str" cm="1">
        <f t="array" ref="AM26">IF(SUMPRODUCT(--(AI26:AK26&lt;&gt;""))=1,IF(J26&lt;&gt;"",J26,A26),"")</f>
        <v/>
      </c>
      <c r="AN26"/>
      <c r="AO26" t="str">
        <f t="shared" si="45"/>
        <v/>
      </c>
      <c r="AP26" t="str">
        <f t="shared" si="46"/>
        <v/>
      </c>
      <c r="AQ26" s="4" t="str">
        <f t="shared" si="47"/>
        <v/>
      </c>
    </row>
    <row r="27" spans="1:43" s="4" customFormat="1">
      <c r="A27" s="24"/>
      <c r="B27" s="25"/>
      <c r="C27" s="26"/>
      <c r="D27" s="27"/>
      <c r="E27" s="28"/>
      <c r="F27" s="29"/>
      <c r="G27" s="37"/>
      <c r="H27" s="30"/>
      <c r="I27" s="38"/>
      <c r="J27" s="38"/>
      <c r="K27" s="31"/>
      <c r="L27" s="32"/>
      <c r="N27" s="4" t="str">
        <f t="shared" si="24"/>
        <v/>
      </c>
      <c r="O27" s="4" t="str">
        <f t="shared" si="25"/>
        <v/>
      </c>
      <c r="P27" s="4" t="str">
        <f t="shared" si="26"/>
        <v/>
      </c>
      <c r="Q27" s="4" t="str">
        <f t="shared" si="27"/>
        <v/>
      </c>
      <c r="R27" s="4" t="str">
        <f t="shared" si="28"/>
        <v/>
      </c>
      <c r="S27" s="4" t="str">
        <f t="shared" si="29"/>
        <v/>
      </c>
      <c r="T27" s="4" t="str">
        <f t="shared" si="30"/>
        <v/>
      </c>
      <c r="U27" s="4" t="str">
        <f t="shared" si="31"/>
        <v/>
      </c>
      <c r="V27" s="4" t="str">
        <f t="shared" si="32"/>
        <v/>
      </c>
      <c r="Y27" t="str">
        <f t="shared" si="33"/>
        <v xml:space="preserve">   </v>
      </c>
      <c r="Z27" t="str">
        <f t="shared" si="34"/>
        <v/>
      </c>
      <c r="AA27" t="str">
        <f t="shared" si="35"/>
        <v/>
      </c>
      <c r="AB27" s="68" t="str">
        <f t="shared" si="36"/>
        <v/>
      </c>
      <c r="AC27" s="68" t="str">
        <f t="shared" si="37"/>
        <v/>
      </c>
      <c r="AD27" t="str">
        <f t="shared" si="38"/>
        <v/>
      </c>
      <c r="AE27" s="4" t="str">
        <f t="shared" si="39"/>
        <v/>
      </c>
      <c r="AF27" s="4" t="str">
        <f t="shared" si="40"/>
        <v/>
      </c>
      <c r="AG27" s="4" t="str">
        <f t="shared" si="41"/>
        <v/>
      </c>
      <c r="AH27" s="4" t="str">
        <f t="shared" si="42"/>
        <v/>
      </c>
      <c r="AI27" s="46" t="str">
        <f t="shared" si="9"/>
        <v/>
      </c>
      <c r="AJ27" s="46" t="str">
        <f t="shared" si="43"/>
        <v/>
      </c>
      <c r="AK27" s="47" t="str">
        <f t="shared" si="44"/>
        <v/>
      </c>
      <c r="AL27" s="47" t="str" cm="1">
        <f t="array" ref="AL27">IFERROR(INDEX(AI27:AK27,MATCH(TRUE,AI27:AK27&lt;&gt;"",0)),"")</f>
        <v/>
      </c>
      <c r="AM27" s="47" t="str" cm="1">
        <f t="array" ref="AM27">IF(SUMPRODUCT(--(AI27:AK27&lt;&gt;""))=1,IF(J27&lt;&gt;"",J27,A27),"")</f>
        <v/>
      </c>
      <c r="AN27"/>
      <c r="AO27" t="str">
        <f t="shared" si="45"/>
        <v/>
      </c>
      <c r="AP27" t="str">
        <f t="shared" si="46"/>
        <v/>
      </c>
      <c r="AQ27" s="4" t="str">
        <f t="shared" si="47"/>
        <v/>
      </c>
    </row>
    <row r="28" spans="1:43" s="4" customFormat="1">
      <c r="A28" s="24"/>
      <c r="B28" s="25"/>
      <c r="C28" s="26"/>
      <c r="D28" s="27"/>
      <c r="E28" s="28"/>
      <c r="F28" s="29"/>
      <c r="G28" s="37"/>
      <c r="H28" s="30"/>
      <c r="I28" s="38"/>
      <c r="J28" s="38"/>
      <c r="K28" s="31"/>
      <c r="L28" s="32"/>
      <c r="N28" s="4" t="str">
        <f t="shared" si="24"/>
        <v/>
      </c>
      <c r="O28" s="4" t="str">
        <f t="shared" si="25"/>
        <v/>
      </c>
      <c r="P28" s="4" t="str">
        <f t="shared" si="26"/>
        <v/>
      </c>
      <c r="Q28" s="4" t="str">
        <f t="shared" si="27"/>
        <v/>
      </c>
      <c r="R28" s="4" t="str">
        <f t="shared" si="28"/>
        <v/>
      </c>
      <c r="S28" s="4" t="str">
        <f t="shared" si="29"/>
        <v/>
      </c>
      <c r="T28" s="4" t="str">
        <f t="shared" si="30"/>
        <v/>
      </c>
      <c r="U28" s="4" t="str">
        <f t="shared" si="31"/>
        <v/>
      </c>
      <c r="V28" s="4" t="str">
        <f t="shared" si="32"/>
        <v/>
      </c>
      <c r="Y28" t="str">
        <f t="shared" si="33"/>
        <v xml:space="preserve">   </v>
      </c>
      <c r="Z28" t="str">
        <f t="shared" si="34"/>
        <v/>
      </c>
      <c r="AA28" t="str">
        <f t="shared" si="35"/>
        <v/>
      </c>
      <c r="AB28" s="68" t="str">
        <f t="shared" si="36"/>
        <v/>
      </c>
      <c r="AC28" s="68" t="str">
        <f t="shared" si="37"/>
        <v/>
      </c>
      <c r="AD28" t="str">
        <f t="shared" si="38"/>
        <v/>
      </c>
      <c r="AE28" s="4" t="str">
        <f t="shared" si="39"/>
        <v/>
      </c>
      <c r="AF28" s="4" t="str">
        <f t="shared" si="40"/>
        <v/>
      </c>
      <c r="AG28" s="4" t="str">
        <f t="shared" si="41"/>
        <v/>
      </c>
      <c r="AH28" s="4" t="str">
        <f t="shared" si="42"/>
        <v/>
      </c>
      <c r="AI28" s="46" t="str">
        <f t="shared" si="9"/>
        <v/>
      </c>
      <c r="AJ28" s="46" t="str">
        <f t="shared" si="43"/>
        <v/>
      </c>
      <c r="AK28" s="47" t="str">
        <f t="shared" si="44"/>
        <v/>
      </c>
      <c r="AL28" s="47" t="str" cm="1">
        <f t="array" ref="AL28">IFERROR(INDEX(AI28:AK28,MATCH(TRUE,AI28:AK28&lt;&gt;"",0)),"")</f>
        <v/>
      </c>
      <c r="AM28" s="47" t="str" cm="1">
        <f t="array" ref="AM28">IF(SUMPRODUCT(--(AI28:AK28&lt;&gt;""))=1,IF(J28&lt;&gt;"",J28,A28),"")</f>
        <v/>
      </c>
      <c r="AN28"/>
      <c r="AO28" t="str">
        <f t="shared" si="45"/>
        <v/>
      </c>
      <c r="AP28" t="str">
        <f t="shared" si="46"/>
        <v/>
      </c>
      <c r="AQ28" s="4" t="str">
        <f t="shared" si="47"/>
        <v/>
      </c>
    </row>
    <row r="29" spans="1:43" s="4" customFormat="1">
      <c r="A29" s="24"/>
      <c r="B29" s="25"/>
      <c r="C29" s="26"/>
      <c r="D29" s="27"/>
      <c r="E29" s="28"/>
      <c r="F29" s="29"/>
      <c r="G29" s="37"/>
      <c r="H29" s="30"/>
      <c r="I29" s="38"/>
      <c r="J29" s="38"/>
      <c r="K29" s="31"/>
      <c r="L29" s="32"/>
      <c r="N29" s="4" t="str">
        <f t="shared" si="24"/>
        <v/>
      </c>
      <c r="O29" s="4" t="str">
        <f t="shared" si="25"/>
        <v/>
      </c>
      <c r="P29" s="4" t="str">
        <f t="shared" si="26"/>
        <v/>
      </c>
      <c r="Q29" s="4" t="str">
        <f t="shared" si="27"/>
        <v/>
      </c>
      <c r="R29" s="4" t="str">
        <f t="shared" si="28"/>
        <v/>
      </c>
      <c r="S29" s="4" t="str">
        <f t="shared" si="29"/>
        <v/>
      </c>
      <c r="T29" s="4" t="str">
        <f t="shared" si="30"/>
        <v/>
      </c>
      <c r="U29" s="4" t="str">
        <f t="shared" si="31"/>
        <v/>
      </c>
      <c r="V29" s="4" t="str">
        <f t="shared" si="32"/>
        <v/>
      </c>
      <c r="Y29" t="str">
        <f t="shared" si="33"/>
        <v xml:space="preserve">   </v>
      </c>
      <c r="Z29" t="str">
        <f t="shared" si="34"/>
        <v/>
      </c>
      <c r="AA29" t="str">
        <f t="shared" si="35"/>
        <v/>
      </c>
      <c r="AB29" s="68" t="str">
        <f t="shared" si="36"/>
        <v/>
      </c>
      <c r="AC29" s="68" t="str">
        <f t="shared" si="37"/>
        <v/>
      </c>
      <c r="AD29" t="str">
        <f t="shared" si="38"/>
        <v/>
      </c>
      <c r="AE29" s="4" t="str">
        <f t="shared" si="39"/>
        <v/>
      </c>
      <c r="AF29" s="4" t="str">
        <f t="shared" si="40"/>
        <v/>
      </c>
      <c r="AG29" s="4" t="str">
        <f t="shared" si="41"/>
        <v/>
      </c>
      <c r="AH29" s="4" t="str">
        <f t="shared" si="42"/>
        <v/>
      </c>
      <c r="AI29" s="46" t="str">
        <f t="shared" si="9"/>
        <v/>
      </c>
      <c r="AJ29" s="46" t="str">
        <f t="shared" si="43"/>
        <v/>
      </c>
      <c r="AK29" s="47" t="str">
        <f t="shared" si="44"/>
        <v/>
      </c>
      <c r="AL29" s="47" t="str" cm="1">
        <f t="array" ref="AL29">IFERROR(INDEX(AI29:AK29,MATCH(TRUE,AI29:AK29&lt;&gt;"",0)),"")</f>
        <v/>
      </c>
      <c r="AM29" s="47" t="str" cm="1">
        <f t="array" ref="AM29">IF(SUMPRODUCT(--(AI29:AK29&lt;&gt;""))=1,IF(J29&lt;&gt;"",J29,A29),"")</f>
        <v/>
      </c>
      <c r="AN29"/>
      <c r="AO29" t="str">
        <f t="shared" si="45"/>
        <v/>
      </c>
      <c r="AP29" t="str">
        <f t="shared" si="46"/>
        <v/>
      </c>
      <c r="AQ29" s="4" t="str">
        <f t="shared" si="47"/>
        <v/>
      </c>
    </row>
    <row r="30" spans="1:43" s="4" customFormat="1">
      <c r="A30" s="24"/>
      <c r="B30" s="25"/>
      <c r="C30" s="26"/>
      <c r="D30" s="27"/>
      <c r="E30" s="28"/>
      <c r="F30" s="29"/>
      <c r="G30" s="37"/>
      <c r="H30" s="30"/>
      <c r="I30" s="38"/>
      <c r="J30" s="38"/>
      <c r="K30" s="31"/>
      <c r="L30" s="32"/>
      <c r="N30" s="4" t="str">
        <f t="shared" si="24"/>
        <v/>
      </c>
      <c r="O30" s="4" t="str">
        <f t="shared" si="25"/>
        <v/>
      </c>
      <c r="P30" s="4" t="str">
        <f t="shared" si="26"/>
        <v/>
      </c>
      <c r="Q30" s="4" t="str">
        <f t="shared" si="27"/>
        <v/>
      </c>
      <c r="R30" s="4" t="str">
        <f t="shared" si="28"/>
        <v/>
      </c>
      <c r="S30" s="4" t="str">
        <f t="shared" si="29"/>
        <v/>
      </c>
      <c r="T30" s="4" t="str">
        <f t="shared" si="30"/>
        <v/>
      </c>
      <c r="U30" s="4" t="str">
        <f t="shared" si="31"/>
        <v/>
      </c>
      <c r="V30" s="4" t="str">
        <f t="shared" si="32"/>
        <v/>
      </c>
      <c r="Y30" t="str">
        <f t="shared" si="33"/>
        <v xml:space="preserve">   </v>
      </c>
      <c r="Z30" t="str">
        <f t="shared" si="34"/>
        <v/>
      </c>
      <c r="AA30" t="str">
        <f t="shared" si="35"/>
        <v/>
      </c>
      <c r="AB30" s="68" t="str">
        <f t="shared" si="36"/>
        <v/>
      </c>
      <c r="AC30" s="68" t="str">
        <f t="shared" si="37"/>
        <v/>
      </c>
      <c r="AD30" t="str">
        <f t="shared" si="38"/>
        <v/>
      </c>
      <c r="AE30" s="4" t="str">
        <f t="shared" si="39"/>
        <v/>
      </c>
      <c r="AF30" s="4" t="str">
        <f t="shared" si="40"/>
        <v/>
      </c>
      <c r="AG30" s="4" t="str">
        <f t="shared" si="41"/>
        <v/>
      </c>
      <c r="AH30" s="4" t="str">
        <f t="shared" si="42"/>
        <v/>
      </c>
      <c r="AI30" s="46" t="str">
        <f t="shared" si="9"/>
        <v/>
      </c>
      <c r="AJ30" s="46" t="str">
        <f t="shared" si="43"/>
        <v/>
      </c>
      <c r="AK30" s="47" t="str">
        <f t="shared" si="44"/>
        <v/>
      </c>
      <c r="AL30" s="47" t="str" cm="1">
        <f t="array" ref="AL30">IFERROR(INDEX(AI30:AK30,MATCH(TRUE,AI30:AK30&lt;&gt;"",0)),"")</f>
        <v/>
      </c>
      <c r="AM30" s="47" t="str" cm="1">
        <f t="array" ref="AM30">IF(SUMPRODUCT(--(AI30:AK30&lt;&gt;""))=1,IF(J30&lt;&gt;"",J30,A30),"")</f>
        <v/>
      </c>
      <c r="AN30"/>
      <c r="AO30" t="str">
        <f t="shared" si="45"/>
        <v/>
      </c>
      <c r="AP30" t="str">
        <f t="shared" si="46"/>
        <v/>
      </c>
      <c r="AQ30" s="4" t="str">
        <f t="shared" si="47"/>
        <v/>
      </c>
    </row>
    <row r="31" spans="1:43" s="4" customFormat="1">
      <c r="A31" s="24"/>
      <c r="B31" s="25"/>
      <c r="C31" s="26"/>
      <c r="D31" s="27"/>
      <c r="E31" s="28"/>
      <c r="F31" s="29"/>
      <c r="G31" s="37"/>
      <c r="H31" s="30"/>
      <c r="I31" s="38"/>
      <c r="J31" s="38"/>
      <c r="K31" s="31"/>
      <c r="L31" s="32"/>
      <c r="N31" s="4" t="str">
        <f t="shared" si="24"/>
        <v/>
      </c>
      <c r="O31" s="4" t="str">
        <f t="shared" si="25"/>
        <v/>
      </c>
      <c r="P31" s="4" t="str">
        <f t="shared" si="26"/>
        <v/>
      </c>
      <c r="Q31" s="4" t="str">
        <f t="shared" si="27"/>
        <v/>
      </c>
      <c r="R31" s="4" t="str">
        <f t="shared" si="28"/>
        <v/>
      </c>
      <c r="S31" s="4" t="str">
        <f t="shared" si="29"/>
        <v/>
      </c>
      <c r="T31" s="4" t="str">
        <f t="shared" si="30"/>
        <v/>
      </c>
      <c r="U31" s="4" t="str">
        <f t="shared" si="31"/>
        <v/>
      </c>
      <c r="V31" s="4" t="str">
        <f t="shared" si="32"/>
        <v/>
      </c>
      <c r="Y31" t="str">
        <f t="shared" si="33"/>
        <v xml:space="preserve">   </v>
      </c>
      <c r="Z31" t="str">
        <f t="shared" si="34"/>
        <v/>
      </c>
      <c r="AA31" t="str">
        <f t="shared" si="35"/>
        <v/>
      </c>
      <c r="AB31" s="68" t="str">
        <f t="shared" si="36"/>
        <v/>
      </c>
      <c r="AC31" s="68" t="str">
        <f t="shared" si="37"/>
        <v/>
      </c>
      <c r="AD31" t="str">
        <f t="shared" si="38"/>
        <v/>
      </c>
      <c r="AE31" s="4" t="str">
        <f t="shared" si="39"/>
        <v/>
      </c>
      <c r="AF31" s="4" t="str">
        <f t="shared" si="40"/>
        <v/>
      </c>
      <c r="AG31" s="4" t="str">
        <f t="shared" si="41"/>
        <v/>
      </c>
      <c r="AH31" s="4" t="str">
        <f t="shared" si="42"/>
        <v/>
      </c>
      <c r="AI31" s="46" t="str">
        <f t="shared" si="9"/>
        <v/>
      </c>
      <c r="AJ31" s="46" t="str">
        <f t="shared" si="43"/>
        <v/>
      </c>
      <c r="AK31" s="47" t="str">
        <f t="shared" si="44"/>
        <v/>
      </c>
      <c r="AL31" s="47" t="str" cm="1">
        <f t="array" ref="AL31">IFERROR(INDEX(AI31:AK31,MATCH(TRUE,AI31:AK31&lt;&gt;"",0)),"")</f>
        <v/>
      </c>
      <c r="AM31" s="47" t="str" cm="1">
        <f t="array" ref="AM31">IF(SUMPRODUCT(--(AI31:AK31&lt;&gt;""))=1,IF(J31&lt;&gt;"",J31,A31),"")</f>
        <v/>
      </c>
      <c r="AN31"/>
      <c r="AO31" t="str">
        <f t="shared" si="45"/>
        <v/>
      </c>
      <c r="AP31" t="str">
        <f t="shared" si="46"/>
        <v/>
      </c>
      <c r="AQ31" s="4" t="str">
        <f t="shared" si="47"/>
        <v/>
      </c>
    </row>
    <row r="32" spans="1:43" s="4" customFormat="1">
      <c r="A32" s="24"/>
      <c r="B32" s="25"/>
      <c r="C32" s="26"/>
      <c r="D32" s="27"/>
      <c r="E32" s="28"/>
      <c r="F32" s="29"/>
      <c r="G32" s="37"/>
      <c r="H32" s="30"/>
      <c r="I32" s="38"/>
      <c r="J32" s="38"/>
      <c r="K32" s="31"/>
      <c r="L32" s="32"/>
      <c r="N32" s="4" t="str">
        <f t="shared" si="24"/>
        <v/>
      </c>
      <c r="O32" s="4" t="str">
        <f t="shared" si="25"/>
        <v/>
      </c>
      <c r="P32" s="4" t="str">
        <f t="shared" si="26"/>
        <v/>
      </c>
      <c r="Q32" s="4" t="str">
        <f t="shared" si="27"/>
        <v/>
      </c>
      <c r="R32" s="4" t="str">
        <f t="shared" si="28"/>
        <v/>
      </c>
      <c r="S32" s="4" t="str">
        <f t="shared" si="29"/>
        <v/>
      </c>
      <c r="T32" s="4" t="str">
        <f t="shared" si="30"/>
        <v/>
      </c>
      <c r="U32" s="4" t="str">
        <f t="shared" si="31"/>
        <v/>
      </c>
      <c r="V32" s="4" t="str">
        <f t="shared" si="32"/>
        <v/>
      </c>
      <c r="Y32" t="str">
        <f t="shared" si="33"/>
        <v xml:space="preserve">   </v>
      </c>
      <c r="Z32" t="str">
        <f t="shared" si="34"/>
        <v/>
      </c>
      <c r="AA32" t="str">
        <f t="shared" si="35"/>
        <v/>
      </c>
      <c r="AB32" s="68" t="str">
        <f t="shared" si="36"/>
        <v/>
      </c>
      <c r="AC32" s="68" t="str">
        <f t="shared" si="37"/>
        <v/>
      </c>
      <c r="AD32" t="str">
        <f t="shared" si="38"/>
        <v/>
      </c>
      <c r="AE32" s="4" t="str">
        <f t="shared" si="39"/>
        <v/>
      </c>
      <c r="AF32" s="4" t="str">
        <f t="shared" si="40"/>
        <v/>
      </c>
      <c r="AG32" s="4" t="str">
        <f t="shared" si="41"/>
        <v/>
      </c>
      <c r="AH32" s="4" t="str">
        <f t="shared" si="42"/>
        <v/>
      </c>
      <c r="AI32" s="46" t="str">
        <f t="shared" si="9"/>
        <v/>
      </c>
      <c r="AJ32" s="46" t="str">
        <f t="shared" si="43"/>
        <v/>
      </c>
      <c r="AK32" s="47" t="str">
        <f t="shared" si="44"/>
        <v/>
      </c>
      <c r="AL32" s="47" t="str" cm="1">
        <f t="array" ref="AL32">IFERROR(INDEX(AI32:AK32,MATCH(TRUE,AI32:AK32&lt;&gt;"",0)),"")</f>
        <v/>
      </c>
      <c r="AM32" s="47" t="str" cm="1">
        <f t="array" ref="AM32">IF(SUMPRODUCT(--(AI32:AK32&lt;&gt;""))=1,IF(J32&lt;&gt;"",J32,A32),"")</f>
        <v/>
      </c>
      <c r="AN32"/>
      <c r="AO32" t="str">
        <f t="shared" si="45"/>
        <v/>
      </c>
      <c r="AP32" t="str">
        <f t="shared" si="46"/>
        <v/>
      </c>
      <c r="AQ32" s="4" t="str">
        <f t="shared" si="47"/>
        <v/>
      </c>
    </row>
    <row r="33" spans="1:43" s="4" customFormat="1">
      <c r="A33" s="24"/>
      <c r="B33" s="25"/>
      <c r="C33" s="26"/>
      <c r="D33" s="27"/>
      <c r="E33" s="28"/>
      <c r="F33" s="29"/>
      <c r="G33" s="37"/>
      <c r="H33" s="30"/>
      <c r="I33" s="38"/>
      <c r="J33" s="38"/>
      <c r="K33" s="31"/>
      <c r="L33" s="32"/>
      <c r="N33" s="4" t="str">
        <f t="shared" si="24"/>
        <v/>
      </c>
      <c r="O33" s="4" t="str">
        <f t="shared" si="25"/>
        <v/>
      </c>
      <c r="P33" s="4" t="str">
        <f t="shared" si="26"/>
        <v/>
      </c>
      <c r="Q33" s="4" t="str">
        <f t="shared" si="27"/>
        <v/>
      </c>
      <c r="R33" s="4" t="str">
        <f t="shared" si="28"/>
        <v/>
      </c>
      <c r="S33" s="4" t="str">
        <f t="shared" si="29"/>
        <v/>
      </c>
      <c r="T33" s="4" t="str">
        <f t="shared" si="30"/>
        <v/>
      </c>
      <c r="U33" s="4" t="str">
        <f t="shared" si="31"/>
        <v/>
      </c>
      <c r="V33" s="4" t="str">
        <f t="shared" si="32"/>
        <v/>
      </c>
      <c r="Y33" t="str">
        <f t="shared" si="33"/>
        <v xml:space="preserve">   </v>
      </c>
      <c r="Z33" t="str">
        <f t="shared" si="34"/>
        <v/>
      </c>
      <c r="AA33" t="str">
        <f t="shared" si="35"/>
        <v/>
      </c>
      <c r="AB33" s="68" t="str">
        <f t="shared" si="36"/>
        <v/>
      </c>
      <c r="AC33" s="68" t="str">
        <f t="shared" si="37"/>
        <v/>
      </c>
      <c r="AD33" t="str">
        <f t="shared" si="38"/>
        <v/>
      </c>
      <c r="AE33" s="4" t="str">
        <f t="shared" si="39"/>
        <v/>
      </c>
      <c r="AF33" s="4" t="str">
        <f t="shared" si="40"/>
        <v/>
      </c>
      <c r="AG33" s="4" t="str">
        <f t="shared" si="41"/>
        <v/>
      </c>
      <c r="AH33" s="4" t="str">
        <f t="shared" si="42"/>
        <v/>
      </c>
      <c r="AI33" s="46" t="str">
        <f t="shared" si="9"/>
        <v/>
      </c>
      <c r="AJ33" s="46" t="str">
        <f t="shared" si="43"/>
        <v/>
      </c>
      <c r="AK33" s="47" t="str">
        <f t="shared" si="44"/>
        <v/>
      </c>
      <c r="AL33" s="47" t="str" cm="1">
        <f t="array" ref="AL33">IFERROR(INDEX(AI33:AK33,MATCH(TRUE,AI33:AK33&lt;&gt;"",0)),"")</f>
        <v/>
      </c>
      <c r="AM33" s="47" t="str" cm="1">
        <f t="array" ref="AM33">IF(SUMPRODUCT(--(AI33:AK33&lt;&gt;""))=1,IF(J33&lt;&gt;"",J33,A33),"")</f>
        <v/>
      </c>
      <c r="AN33"/>
      <c r="AO33" t="str">
        <f t="shared" si="45"/>
        <v/>
      </c>
      <c r="AP33" t="str">
        <f t="shared" si="46"/>
        <v/>
      </c>
      <c r="AQ33" s="4" t="str">
        <f t="shared" si="47"/>
        <v/>
      </c>
    </row>
    <row r="34" spans="1:43" s="4" customFormat="1">
      <c r="A34" s="24"/>
      <c r="B34" s="25"/>
      <c r="C34" s="26"/>
      <c r="D34" s="27"/>
      <c r="E34" s="28"/>
      <c r="F34" s="29"/>
      <c r="G34" s="37"/>
      <c r="H34" s="30"/>
      <c r="I34" s="38"/>
      <c r="J34" s="38"/>
      <c r="K34" s="31"/>
      <c r="L34" s="32"/>
      <c r="N34" s="4" t="str">
        <f t="shared" si="24"/>
        <v/>
      </c>
      <c r="O34" s="4" t="str">
        <f t="shared" si="25"/>
        <v/>
      </c>
      <c r="P34" s="4" t="str">
        <f t="shared" si="26"/>
        <v/>
      </c>
      <c r="Q34" s="4" t="str">
        <f t="shared" si="27"/>
        <v/>
      </c>
      <c r="R34" s="4" t="str">
        <f t="shared" si="28"/>
        <v/>
      </c>
      <c r="S34" s="4" t="str">
        <f t="shared" si="29"/>
        <v/>
      </c>
      <c r="T34" s="4" t="str">
        <f t="shared" si="30"/>
        <v/>
      </c>
      <c r="U34" s="4" t="str">
        <f t="shared" si="31"/>
        <v/>
      </c>
      <c r="V34" s="4" t="str">
        <f t="shared" si="32"/>
        <v/>
      </c>
      <c r="Y34" t="str">
        <f t="shared" si="33"/>
        <v xml:space="preserve">   </v>
      </c>
      <c r="Z34" t="str">
        <f t="shared" si="34"/>
        <v/>
      </c>
      <c r="AA34" t="str">
        <f t="shared" si="35"/>
        <v/>
      </c>
      <c r="AB34" s="68" t="str">
        <f t="shared" si="36"/>
        <v/>
      </c>
      <c r="AC34" s="68" t="str">
        <f t="shared" si="37"/>
        <v/>
      </c>
      <c r="AD34" t="str">
        <f t="shared" si="38"/>
        <v/>
      </c>
      <c r="AE34" s="4" t="str">
        <f t="shared" si="39"/>
        <v/>
      </c>
      <c r="AF34" s="4" t="str">
        <f t="shared" si="40"/>
        <v/>
      </c>
      <c r="AG34" s="4" t="str">
        <f t="shared" si="41"/>
        <v/>
      </c>
      <c r="AH34" s="4" t="str">
        <f t="shared" si="42"/>
        <v/>
      </c>
      <c r="AI34" s="46" t="str">
        <f t="shared" si="9"/>
        <v/>
      </c>
      <c r="AJ34" s="46" t="str">
        <f t="shared" si="43"/>
        <v/>
      </c>
      <c r="AK34" s="47" t="str">
        <f t="shared" si="44"/>
        <v/>
      </c>
      <c r="AL34" s="47" t="str" cm="1">
        <f t="array" ref="AL34">IFERROR(INDEX(AI34:AK34,MATCH(TRUE,AI34:AK34&lt;&gt;"",0)),"")</f>
        <v/>
      </c>
      <c r="AM34" s="47" t="str" cm="1">
        <f t="array" ref="AM34">IF(SUMPRODUCT(--(AI34:AK34&lt;&gt;""))=1,IF(J34&lt;&gt;"",J34,A34),"")</f>
        <v/>
      </c>
      <c r="AN34"/>
      <c r="AO34" t="str">
        <f t="shared" si="45"/>
        <v/>
      </c>
      <c r="AP34" t="str">
        <f t="shared" si="46"/>
        <v/>
      </c>
      <c r="AQ34" s="4" t="str">
        <f t="shared" si="47"/>
        <v/>
      </c>
    </row>
    <row r="35" spans="1:43" s="4" customFormat="1">
      <c r="A35" s="24"/>
      <c r="B35" s="25"/>
      <c r="C35" s="26"/>
      <c r="D35" s="27"/>
      <c r="E35" s="28"/>
      <c r="F35" s="29"/>
      <c r="G35" s="37"/>
      <c r="H35" s="30"/>
      <c r="I35" s="38"/>
      <c r="J35" s="38"/>
      <c r="K35" s="31"/>
      <c r="L35" s="32"/>
      <c r="N35" s="4" t="str">
        <f t="shared" si="24"/>
        <v/>
      </c>
      <c r="O35" s="4" t="str">
        <f t="shared" si="25"/>
        <v/>
      </c>
      <c r="P35" s="4" t="str">
        <f t="shared" si="26"/>
        <v/>
      </c>
      <c r="Q35" s="4" t="str">
        <f t="shared" si="27"/>
        <v/>
      </c>
      <c r="R35" s="4" t="str">
        <f t="shared" si="28"/>
        <v/>
      </c>
      <c r="S35" s="4" t="str">
        <f t="shared" si="29"/>
        <v/>
      </c>
      <c r="T35" s="4" t="str">
        <f t="shared" si="30"/>
        <v/>
      </c>
      <c r="U35" s="4" t="str">
        <f t="shared" si="31"/>
        <v/>
      </c>
      <c r="V35" s="4" t="str">
        <f t="shared" si="32"/>
        <v/>
      </c>
      <c r="Y35" t="str">
        <f t="shared" si="33"/>
        <v xml:space="preserve">   </v>
      </c>
      <c r="Z35" t="str">
        <f t="shared" si="34"/>
        <v/>
      </c>
      <c r="AA35" t="str">
        <f t="shared" si="35"/>
        <v/>
      </c>
      <c r="AB35" s="68" t="str">
        <f t="shared" si="36"/>
        <v/>
      </c>
      <c r="AC35" s="68" t="str">
        <f t="shared" si="37"/>
        <v/>
      </c>
      <c r="AD35" t="str">
        <f t="shared" si="38"/>
        <v/>
      </c>
      <c r="AE35" s="4" t="str">
        <f t="shared" si="39"/>
        <v/>
      </c>
      <c r="AF35" s="4" t="str">
        <f t="shared" si="40"/>
        <v/>
      </c>
      <c r="AG35" s="4" t="str">
        <f t="shared" si="41"/>
        <v/>
      </c>
      <c r="AH35" s="4" t="str">
        <f t="shared" si="42"/>
        <v/>
      </c>
      <c r="AI35" s="46" t="str">
        <f t="shared" si="9"/>
        <v/>
      </c>
      <c r="AJ35" s="46" t="str">
        <f t="shared" si="43"/>
        <v/>
      </c>
      <c r="AK35" s="47" t="str">
        <f t="shared" si="44"/>
        <v/>
      </c>
      <c r="AL35" s="47" t="str" cm="1">
        <f t="array" ref="AL35">IFERROR(INDEX(AI35:AK35,MATCH(TRUE,AI35:AK35&lt;&gt;"",0)),"")</f>
        <v/>
      </c>
      <c r="AM35" s="47" t="str" cm="1">
        <f t="array" ref="AM35">IF(SUMPRODUCT(--(AI35:AK35&lt;&gt;""))=1,IF(J35&lt;&gt;"",J35,A35),"")</f>
        <v/>
      </c>
      <c r="AN35"/>
      <c r="AO35" t="str">
        <f t="shared" si="45"/>
        <v/>
      </c>
      <c r="AP35" t="str">
        <f t="shared" si="46"/>
        <v/>
      </c>
      <c r="AQ35" s="4" t="str">
        <f t="shared" si="47"/>
        <v/>
      </c>
    </row>
    <row r="36" spans="1:43" s="4" customFormat="1">
      <c r="A36" s="24"/>
      <c r="B36" s="25"/>
      <c r="C36" s="26"/>
      <c r="D36" s="27"/>
      <c r="E36" s="28"/>
      <c r="F36" s="29"/>
      <c r="G36" s="37"/>
      <c r="H36" s="30"/>
      <c r="I36" s="38"/>
      <c r="J36" s="38"/>
      <c r="K36" s="31"/>
      <c r="L36" s="32"/>
      <c r="N36" s="4" t="str">
        <f t="shared" si="24"/>
        <v/>
      </c>
      <c r="O36" s="4" t="str">
        <f t="shared" si="25"/>
        <v/>
      </c>
      <c r="P36" s="4" t="str">
        <f t="shared" si="26"/>
        <v/>
      </c>
      <c r="Q36" s="4" t="str">
        <f t="shared" si="27"/>
        <v/>
      </c>
      <c r="R36" s="4" t="str">
        <f t="shared" si="28"/>
        <v/>
      </c>
      <c r="S36" s="4" t="str">
        <f t="shared" si="29"/>
        <v/>
      </c>
      <c r="T36" s="4" t="str">
        <f t="shared" si="30"/>
        <v/>
      </c>
      <c r="U36" s="4" t="str">
        <f t="shared" si="31"/>
        <v/>
      </c>
      <c r="V36" s="4" t="str">
        <f t="shared" si="32"/>
        <v/>
      </c>
      <c r="Y36" t="str">
        <f t="shared" si="33"/>
        <v xml:space="preserve">   </v>
      </c>
      <c r="Z36" t="str">
        <f t="shared" si="34"/>
        <v/>
      </c>
      <c r="AA36" t="str">
        <f t="shared" si="35"/>
        <v/>
      </c>
      <c r="AB36" s="68" t="str">
        <f t="shared" si="36"/>
        <v/>
      </c>
      <c r="AC36" s="68" t="str">
        <f t="shared" si="37"/>
        <v/>
      </c>
      <c r="AD36" t="str">
        <f t="shared" si="38"/>
        <v/>
      </c>
      <c r="AE36" s="4" t="str">
        <f t="shared" si="39"/>
        <v/>
      </c>
      <c r="AF36" s="4" t="str">
        <f t="shared" si="40"/>
        <v/>
      </c>
      <c r="AG36" s="4" t="str">
        <f t="shared" si="41"/>
        <v/>
      </c>
      <c r="AH36" s="4" t="str">
        <f t="shared" si="42"/>
        <v/>
      </c>
      <c r="AI36" s="46" t="str">
        <f t="shared" si="9"/>
        <v/>
      </c>
      <c r="AJ36" s="46" t="str">
        <f t="shared" si="43"/>
        <v/>
      </c>
      <c r="AK36" s="47" t="str">
        <f t="shared" si="44"/>
        <v/>
      </c>
      <c r="AL36" s="47" t="str" cm="1">
        <f t="array" ref="AL36">IFERROR(INDEX(AI36:AK36,MATCH(TRUE,AI36:AK36&lt;&gt;"",0)),"")</f>
        <v/>
      </c>
      <c r="AM36" s="47" t="str" cm="1">
        <f t="array" ref="AM36">IF(SUMPRODUCT(--(AI36:AK36&lt;&gt;""))=1,IF(J36&lt;&gt;"",J36,A36),"")</f>
        <v/>
      </c>
      <c r="AN36"/>
      <c r="AO36" t="str">
        <f t="shared" si="45"/>
        <v/>
      </c>
      <c r="AP36" t="str">
        <f t="shared" si="46"/>
        <v/>
      </c>
      <c r="AQ36" s="4" t="str">
        <f t="shared" si="47"/>
        <v/>
      </c>
    </row>
    <row r="37" spans="1:43" s="4" customFormat="1">
      <c r="A37" s="24"/>
      <c r="B37" s="25"/>
      <c r="C37" s="26"/>
      <c r="D37" s="27"/>
      <c r="E37" s="28"/>
      <c r="F37" s="29"/>
      <c r="G37" s="37"/>
      <c r="H37" s="30"/>
      <c r="I37" s="38"/>
      <c r="J37" s="38"/>
      <c r="K37" s="31"/>
      <c r="L37" s="32"/>
      <c r="N37" s="4" t="str">
        <f t="shared" si="24"/>
        <v/>
      </c>
      <c r="O37" s="4" t="str">
        <f t="shared" si="25"/>
        <v/>
      </c>
      <c r="P37" s="4" t="str">
        <f t="shared" si="26"/>
        <v/>
      </c>
      <c r="Q37" s="4" t="str">
        <f t="shared" si="27"/>
        <v/>
      </c>
      <c r="R37" s="4" t="str">
        <f t="shared" si="28"/>
        <v/>
      </c>
      <c r="S37" s="4" t="str">
        <f t="shared" si="29"/>
        <v/>
      </c>
      <c r="T37" s="4" t="str">
        <f t="shared" si="30"/>
        <v/>
      </c>
      <c r="U37" s="4" t="str">
        <f t="shared" si="31"/>
        <v/>
      </c>
      <c r="V37" s="4" t="str">
        <f t="shared" si="32"/>
        <v/>
      </c>
      <c r="Y37" t="str">
        <f t="shared" si="33"/>
        <v xml:space="preserve">   </v>
      </c>
      <c r="Z37" t="str">
        <f t="shared" si="34"/>
        <v/>
      </c>
      <c r="AA37" t="str">
        <f t="shared" si="35"/>
        <v/>
      </c>
      <c r="AB37" s="68" t="str">
        <f t="shared" si="36"/>
        <v/>
      </c>
      <c r="AC37" s="68" t="str">
        <f t="shared" si="37"/>
        <v/>
      </c>
      <c r="AD37" t="str">
        <f t="shared" si="38"/>
        <v/>
      </c>
      <c r="AE37" s="4" t="str">
        <f t="shared" si="39"/>
        <v/>
      </c>
      <c r="AF37" s="4" t="str">
        <f t="shared" si="40"/>
        <v/>
      </c>
      <c r="AG37" s="4" t="str">
        <f t="shared" si="41"/>
        <v/>
      </c>
      <c r="AH37" s="4" t="str">
        <f t="shared" si="42"/>
        <v/>
      </c>
      <c r="AI37" s="46" t="str">
        <f t="shared" si="9"/>
        <v/>
      </c>
      <c r="AJ37" s="46" t="str">
        <f t="shared" si="43"/>
        <v/>
      </c>
      <c r="AK37" s="47" t="str">
        <f t="shared" si="44"/>
        <v/>
      </c>
      <c r="AL37" s="47" t="str" cm="1">
        <f t="array" ref="AL37">IFERROR(INDEX(AI37:AK37,MATCH(TRUE,AI37:AK37&lt;&gt;"",0)),"")</f>
        <v/>
      </c>
      <c r="AM37" s="47" t="str" cm="1">
        <f t="array" ref="AM37">IF(SUMPRODUCT(--(AI37:AK37&lt;&gt;""))=1,IF(J37&lt;&gt;"",J37,A37),"")</f>
        <v/>
      </c>
      <c r="AN37"/>
      <c r="AO37" t="str">
        <f t="shared" si="45"/>
        <v/>
      </c>
      <c r="AP37" t="str">
        <f t="shared" si="46"/>
        <v/>
      </c>
      <c r="AQ37" s="4" t="str">
        <f t="shared" si="47"/>
        <v/>
      </c>
    </row>
    <row r="38" spans="1:43" s="4" customFormat="1">
      <c r="A38" s="24"/>
      <c r="B38" s="25"/>
      <c r="C38" s="26"/>
      <c r="D38" s="27"/>
      <c r="E38" s="28"/>
      <c r="F38" s="29"/>
      <c r="G38" s="37"/>
      <c r="H38" s="30"/>
      <c r="I38" s="38"/>
      <c r="J38" s="38"/>
      <c r="K38" s="31"/>
      <c r="L38" s="32"/>
      <c r="N38" s="4" t="str">
        <f t="shared" si="24"/>
        <v/>
      </c>
      <c r="O38" s="4" t="str">
        <f t="shared" si="25"/>
        <v/>
      </c>
      <c r="P38" s="4" t="str">
        <f t="shared" si="26"/>
        <v/>
      </c>
      <c r="Q38" s="4" t="str">
        <f t="shared" si="27"/>
        <v/>
      </c>
      <c r="R38" s="4" t="str">
        <f t="shared" si="28"/>
        <v/>
      </c>
      <c r="S38" s="4" t="str">
        <f t="shared" si="29"/>
        <v/>
      </c>
      <c r="T38" s="4" t="str">
        <f t="shared" si="30"/>
        <v/>
      </c>
      <c r="U38" s="4" t="str">
        <f t="shared" si="31"/>
        <v/>
      </c>
      <c r="V38" s="4" t="str">
        <f t="shared" si="32"/>
        <v/>
      </c>
      <c r="Y38" t="str">
        <f t="shared" si="33"/>
        <v xml:space="preserve">   </v>
      </c>
      <c r="Z38" t="str">
        <f t="shared" si="34"/>
        <v/>
      </c>
      <c r="AA38" t="str">
        <f t="shared" si="35"/>
        <v/>
      </c>
      <c r="AB38" s="68" t="str">
        <f t="shared" si="36"/>
        <v/>
      </c>
      <c r="AC38" s="68" t="str">
        <f t="shared" si="37"/>
        <v/>
      </c>
      <c r="AD38" t="str">
        <f t="shared" si="38"/>
        <v/>
      </c>
      <c r="AE38" s="4" t="str">
        <f t="shared" si="39"/>
        <v/>
      </c>
      <c r="AF38" s="4" t="str">
        <f t="shared" si="40"/>
        <v/>
      </c>
      <c r="AG38" s="4" t="str">
        <f t="shared" si="41"/>
        <v/>
      </c>
      <c r="AH38" s="4" t="str">
        <f t="shared" si="42"/>
        <v/>
      </c>
      <c r="AI38" s="46" t="str">
        <f t="shared" si="9"/>
        <v/>
      </c>
      <c r="AJ38" s="46" t="str">
        <f t="shared" si="43"/>
        <v/>
      </c>
      <c r="AK38" s="47" t="str">
        <f t="shared" si="44"/>
        <v/>
      </c>
      <c r="AL38" s="47" t="str" cm="1">
        <f t="array" ref="AL38">IFERROR(INDEX(AI38:AK38,MATCH(TRUE,AI38:AK38&lt;&gt;"",0)),"")</f>
        <v/>
      </c>
      <c r="AM38" s="47" t="str" cm="1">
        <f t="array" ref="AM38">IF(SUMPRODUCT(--(AI38:AK38&lt;&gt;""))=1,IF(J38&lt;&gt;"",J38,A38),"")</f>
        <v/>
      </c>
      <c r="AN38"/>
      <c r="AO38" t="str">
        <f t="shared" si="45"/>
        <v/>
      </c>
      <c r="AP38" t="str">
        <f t="shared" si="46"/>
        <v/>
      </c>
      <c r="AQ38" s="4" t="str">
        <f t="shared" si="47"/>
        <v/>
      </c>
    </row>
    <row r="39" spans="1:43" s="4" customFormat="1">
      <c r="A39" s="24"/>
      <c r="B39" s="25"/>
      <c r="C39" s="26"/>
      <c r="D39" s="27"/>
      <c r="E39" s="28"/>
      <c r="F39" s="29"/>
      <c r="G39" s="37"/>
      <c r="H39" s="30"/>
      <c r="I39" s="38"/>
      <c r="J39" s="38"/>
      <c r="K39" s="31"/>
      <c r="L39" s="32"/>
      <c r="N39" s="4" t="str">
        <f t="shared" si="24"/>
        <v/>
      </c>
      <c r="O39" s="4" t="str">
        <f t="shared" si="25"/>
        <v/>
      </c>
      <c r="P39" s="4" t="str">
        <f t="shared" si="26"/>
        <v/>
      </c>
      <c r="Q39" s="4" t="str">
        <f t="shared" si="27"/>
        <v/>
      </c>
      <c r="R39" s="4" t="str">
        <f t="shared" si="28"/>
        <v/>
      </c>
      <c r="S39" s="4" t="str">
        <f t="shared" si="29"/>
        <v/>
      </c>
      <c r="T39" s="4" t="str">
        <f t="shared" si="30"/>
        <v/>
      </c>
      <c r="U39" s="4" t="str">
        <f t="shared" si="31"/>
        <v/>
      </c>
      <c r="V39" s="4" t="str">
        <f t="shared" si="32"/>
        <v/>
      </c>
      <c r="Y39" t="str">
        <f t="shared" si="33"/>
        <v xml:space="preserve">   </v>
      </c>
      <c r="Z39" t="str">
        <f t="shared" si="34"/>
        <v/>
      </c>
      <c r="AA39" t="str">
        <f t="shared" si="35"/>
        <v/>
      </c>
      <c r="AB39" s="68" t="str">
        <f t="shared" si="36"/>
        <v/>
      </c>
      <c r="AC39" s="68" t="str">
        <f t="shared" si="37"/>
        <v/>
      </c>
      <c r="AD39" t="str">
        <f t="shared" si="38"/>
        <v/>
      </c>
      <c r="AE39" s="4" t="str">
        <f t="shared" si="39"/>
        <v/>
      </c>
      <c r="AF39" s="4" t="str">
        <f t="shared" si="40"/>
        <v/>
      </c>
      <c r="AG39" s="4" t="str">
        <f t="shared" si="41"/>
        <v/>
      </c>
      <c r="AH39" s="4" t="str">
        <f t="shared" si="42"/>
        <v/>
      </c>
      <c r="AI39" s="46" t="str">
        <f t="shared" si="9"/>
        <v/>
      </c>
      <c r="AJ39" s="46" t="str">
        <f t="shared" si="43"/>
        <v/>
      </c>
      <c r="AK39" s="47" t="str">
        <f t="shared" si="44"/>
        <v/>
      </c>
      <c r="AL39" s="47" t="str" cm="1">
        <f t="array" ref="AL39">IFERROR(INDEX(AI39:AK39,MATCH(TRUE,AI39:AK39&lt;&gt;"",0)),"")</f>
        <v/>
      </c>
      <c r="AM39" s="47" t="str" cm="1">
        <f t="array" ref="AM39">IF(SUMPRODUCT(--(AI39:AK39&lt;&gt;""))=1,IF(J39&lt;&gt;"",J39,A39),"")</f>
        <v/>
      </c>
      <c r="AN39"/>
      <c r="AO39" t="str">
        <f t="shared" si="45"/>
        <v/>
      </c>
      <c r="AP39" t="str">
        <f t="shared" si="46"/>
        <v/>
      </c>
      <c r="AQ39" s="4" t="str">
        <f t="shared" si="47"/>
        <v/>
      </c>
    </row>
    <row r="40" spans="1:43" s="4" customFormat="1">
      <c r="A40" s="24"/>
      <c r="B40" s="25"/>
      <c r="C40" s="26"/>
      <c r="D40" s="27"/>
      <c r="E40" s="28"/>
      <c r="F40" s="29"/>
      <c r="G40" s="37"/>
      <c r="H40" s="30"/>
      <c r="I40" s="38"/>
      <c r="J40" s="38"/>
      <c r="K40" s="31"/>
      <c r="L40" s="32"/>
      <c r="N40" s="4" t="str">
        <f t="shared" si="24"/>
        <v/>
      </c>
      <c r="O40" s="4" t="str">
        <f t="shared" si="25"/>
        <v/>
      </c>
      <c r="P40" s="4" t="str">
        <f t="shared" si="26"/>
        <v/>
      </c>
      <c r="Q40" s="4" t="str">
        <f t="shared" si="27"/>
        <v/>
      </c>
      <c r="R40" s="4" t="str">
        <f t="shared" si="28"/>
        <v/>
      </c>
      <c r="S40" s="4" t="str">
        <f t="shared" si="29"/>
        <v/>
      </c>
      <c r="T40" s="4" t="str">
        <f t="shared" si="30"/>
        <v/>
      </c>
      <c r="U40" s="4" t="str">
        <f t="shared" si="31"/>
        <v/>
      </c>
      <c r="V40" s="4" t="str">
        <f t="shared" si="32"/>
        <v/>
      </c>
      <c r="Y40" t="str">
        <f t="shared" si="33"/>
        <v xml:space="preserve">   </v>
      </c>
      <c r="Z40" t="str">
        <f t="shared" si="34"/>
        <v/>
      </c>
      <c r="AA40" t="str">
        <f t="shared" si="35"/>
        <v/>
      </c>
      <c r="AB40" s="68" t="str">
        <f t="shared" si="36"/>
        <v/>
      </c>
      <c r="AC40" s="68" t="str">
        <f t="shared" si="37"/>
        <v/>
      </c>
      <c r="AD40" t="str">
        <f t="shared" si="38"/>
        <v/>
      </c>
      <c r="AE40" s="4" t="str">
        <f t="shared" si="39"/>
        <v/>
      </c>
      <c r="AF40" s="4" t="str">
        <f t="shared" si="40"/>
        <v/>
      </c>
      <c r="AG40" s="4" t="str">
        <f t="shared" si="41"/>
        <v/>
      </c>
      <c r="AH40" s="4" t="str">
        <f t="shared" si="42"/>
        <v/>
      </c>
      <c r="AI40" s="46" t="str">
        <f t="shared" si="9"/>
        <v/>
      </c>
      <c r="AJ40" s="46" t="str">
        <f t="shared" si="43"/>
        <v/>
      </c>
      <c r="AK40" s="47" t="str">
        <f t="shared" si="44"/>
        <v/>
      </c>
      <c r="AL40" s="47" t="str" cm="1">
        <f t="array" ref="AL40">IFERROR(INDEX(AI40:AK40,MATCH(TRUE,AI40:AK40&lt;&gt;"",0)),"")</f>
        <v/>
      </c>
      <c r="AM40" s="47" t="str" cm="1">
        <f t="array" ref="AM40">IF(SUMPRODUCT(--(AI40:AK40&lt;&gt;""))=1,IF(J40&lt;&gt;"",J40,A40),"")</f>
        <v/>
      </c>
      <c r="AN40"/>
      <c r="AO40" t="str">
        <f t="shared" si="45"/>
        <v/>
      </c>
      <c r="AP40" t="str">
        <f t="shared" si="46"/>
        <v/>
      </c>
      <c r="AQ40" s="4" t="str">
        <f t="shared" si="47"/>
        <v/>
      </c>
    </row>
    <row r="41" spans="1:43" s="4" customFormat="1">
      <c r="A41" s="24"/>
      <c r="B41" s="25"/>
      <c r="C41" s="26"/>
      <c r="D41" s="27"/>
      <c r="E41" s="28"/>
      <c r="F41" s="29"/>
      <c r="G41" s="37"/>
      <c r="H41" s="30"/>
      <c r="I41" s="38"/>
      <c r="J41" s="38"/>
      <c r="K41" s="31"/>
      <c r="L41" s="32"/>
      <c r="N41" s="4" t="str">
        <f t="shared" ref="N41:N51" si="48">IF(E41&lt;&gt;"",IFERROR(LEFT(E41,SEARCH("(",E41)-1),E41),"")</f>
        <v/>
      </c>
      <c r="O41" s="4" t="str">
        <f t="shared" ref="O41:O51" si="49">IFERROR("("&amp;LEFT(RIGHT(E41,LEN(E41)-SEARCH("(",E41)),LEN(RIGHT(E41,LEN(E41)-SEARCH("(",E41)))-1)&amp;")","")&amp;IF(H41&lt;&gt;""," NOT NULL","")</f>
        <v/>
      </c>
      <c r="P41" s="4" t="str">
        <f t="shared" ref="P41:P51" si="50">IF(A41&lt;&gt;"","["&amp;A41&amp;"]","")</f>
        <v/>
      </c>
      <c r="Q41" s="4" t="str">
        <f t="shared" ref="Q41:Q51" si="51">IF(N41&lt;&gt;"",N41,"")</f>
        <v/>
      </c>
      <c r="R41" s="4" t="str">
        <f t="shared" ref="R41:R51" si="52">IF(O41&lt;&gt;"",O41,"")</f>
        <v/>
      </c>
      <c r="S41" s="4" t="str">
        <f t="shared" ref="S41:S51" si="53">IF(F41&lt;&gt;"","IDENTITY(1,1)","")</f>
        <v/>
      </c>
      <c r="T41" s="4" t="str">
        <f t="shared" ref="T41:T51" si="54">IF(ISBLANK(G41),""," NOT NULL")</f>
        <v/>
      </c>
      <c r="U41" s="4" t="str">
        <f t="shared" si="31"/>
        <v/>
      </c>
      <c r="V41" s="4" t="str">
        <f t="shared" ref="V41:V51" si="55">IF(H41&lt;&gt;"",A41,"")</f>
        <v/>
      </c>
      <c r="Y41" t="str">
        <f t="shared" ref="Y41:Y51" si="56">P41&amp;" "&amp;Q41&amp;" "&amp;R41&amp;" "&amp;S41&amp;T41&amp;U41</f>
        <v xml:space="preserve">   </v>
      </c>
      <c r="Z41" t="str">
        <f t="shared" ref="Z41:Z51" si="57">IF(A41="","","{"&amp;CHAR(34)&amp;"name"&amp;CHAR(34)&amp;": "&amp;CHAR(34)&amp;A41&amp;CHAR(34)&amp;",")</f>
        <v/>
      </c>
      <c r="AA41" t="str">
        <f t="shared" ref="AA41:AA51" si="58">IF(E41="","",CHAR(34)&amp;"type"&amp;CHAR(34)&amp;": "&amp;CHAR(34)&amp;E41&amp;CHAR(34)&amp;",")</f>
        <v/>
      </c>
      <c r="AB41" s="68" t="str">
        <f t="shared" ref="AB41:AB51" si="59">IF(ISBLANK(F41),"",CHAR(34)&amp;"id"&amp;CHAR(34)&amp;": 1,")</f>
        <v/>
      </c>
      <c r="AC41" s="68" t="str">
        <f t="shared" ref="AC41:AC51" si="60">IF(ISBLANK(G41),"",CHAR(34)&amp;"nullable"&amp;CHAR(34)&amp;": 1,")</f>
        <v/>
      </c>
      <c r="AD41" t="str">
        <f t="shared" ref="AD41:AD51" si="61">IF(ISBLANK(G41),""," NOT NULL")</f>
        <v/>
      </c>
      <c r="AE41" s="4" t="str">
        <f t="shared" ref="AE41:AE51" si="62">IF(Z41&lt;&gt;"",LEFT(Z41&amp;AA41&amp;AB41&amp;AC41, LEN(Z41&amp;AA41&amp;AB41&amp;AC41)-1)&amp;"}","")</f>
        <v/>
      </c>
      <c r="AF41" s="4" t="str">
        <f t="shared" si="40"/>
        <v/>
      </c>
      <c r="AG41" s="4" t="str">
        <f t="shared" ref="AG41:AG51" si="63">IF(I41="","","{"&amp;CHAR(34)&amp;"name"&amp;CHAR(34)&amp;": "&amp;CHAR(34)&amp;A41&amp;CHAR(34)&amp;",")</f>
        <v/>
      </c>
      <c r="AH41" s="4" t="str">
        <f t="shared" ref="AH41:AH51" si="64">IF(I41&lt;&gt;"",CHAR(34)&amp;"Recipe"&amp;CHAR(34)&amp;":[{"&amp;CHAR(34)&amp;"ORDER"&amp;CHAR(34)&amp;":"&amp;CHAR(34)&amp;"1"&amp;CHAR(34)&amp;", "&amp;CHAR(34)&amp;"Content"&amp;CHAR(34)&amp;": [ ","")</f>
        <v/>
      </c>
      <c r="AI41" s="46" t="str">
        <f t="shared" si="9"/>
        <v/>
      </c>
      <c r="AJ41" s="46" t="str">
        <f t="shared" ref="AJ41:AJ51" si="65">IF(I41="FIELD","Field","")</f>
        <v/>
      </c>
      <c r="AK41" s="47" t="str">
        <f t="shared" ref="AK41:AK51" si="66">IF(I41="Variable","Variable","")</f>
        <v/>
      </c>
      <c r="AL41" s="47" t="str" cm="1">
        <f t="array" ref="AL41">IFERROR(INDEX(AI41:AK41,MATCH(TRUE,AI41:AK41&lt;&gt;"",0)),"")</f>
        <v/>
      </c>
      <c r="AM41" s="47" t="str" cm="1">
        <f t="array" ref="AM41">IF(SUMPRODUCT(--(AI41:AK41&lt;&gt;""))=1,IF(J41&lt;&gt;"",J41,A41),"")</f>
        <v/>
      </c>
      <c r="AN41"/>
      <c r="AO41" t="str">
        <f t="shared" ref="AO41:AO51" si="67">IF(I41="","","{"&amp;CHAR(34)&amp;"Source"&amp;CHAR(34)&amp;": "&amp;CHAR(34)&amp;AL41&amp;CHAR(34)&amp;","&amp;CHAR(34)&amp;"Type"&amp;CHAR(34)&amp;": "&amp;CHAR(34)&amp;AM41&amp;CHAR(34)&amp;"}]}]},")</f>
        <v/>
      </c>
      <c r="AP41" t="str">
        <f t="shared" si="46"/>
        <v/>
      </c>
      <c r="AQ41" s="4" t="str">
        <f t="shared" si="47"/>
        <v/>
      </c>
    </row>
    <row r="42" spans="1:43" s="4" customFormat="1">
      <c r="A42" s="24"/>
      <c r="B42" s="25"/>
      <c r="C42" s="26"/>
      <c r="D42" s="27"/>
      <c r="E42" s="28"/>
      <c r="F42" s="29"/>
      <c r="G42" s="37"/>
      <c r="H42" s="30"/>
      <c r="I42" s="38"/>
      <c r="J42" s="38"/>
      <c r="K42" s="31"/>
      <c r="L42" s="32"/>
      <c r="N42" s="4" t="str">
        <f t="shared" si="48"/>
        <v/>
      </c>
      <c r="O42" s="4" t="str">
        <f t="shared" si="49"/>
        <v/>
      </c>
      <c r="P42" s="4" t="str">
        <f t="shared" si="50"/>
        <v/>
      </c>
      <c r="Q42" s="4" t="str">
        <f t="shared" si="51"/>
        <v/>
      </c>
      <c r="R42" s="4" t="str">
        <f t="shared" si="52"/>
        <v/>
      </c>
      <c r="S42" s="4" t="str">
        <f t="shared" si="53"/>
        <v/>
      </c>
      <c r="T42" s="4" t="str">
        <f t="shared" si="54"/>
        <v/>
      </c>
      <c r="U42" s="4" t="str">
        <f t="shared" si="31"/>
        <v/>
      </c>
      <c r="V42" s="4" t="str">
        <f t="shared" si="55"/>
        <v/>
      </c>
      <c r="Y42" t="str">
        <f t="shared" si="56"/>
        <v xml:space="preserve">   </v>
      </c>
      <c r="Z42" t="str">
        <f t="shared" si="57"/>
        <v/>
      </c>
      <c r="AA42" t="str">
        <f t="shared" si="58"/>
        <v/>
      </c>
      <c r="AB42" s="68" t="str">
        <f t="shared" si="59"/>
        <v/>
      </c>
      <c r="AC42" s="68" t="str">
        <f t="shared" si="60"/>
        <v/>
      </c>
      <c r="AD42" t="str">
        <f t="shared" si="61"/>
        <v/>
      </c>
      <c r="AE42" s="4" t="str">
        <f t="shared" si="62"/>
        <v/>
      </c>
      <c r="AF42" s="4" t="str">
        <f t="shared" si="40"/>
        <v/>
      </c>
      <c r="AG42" s="4" t="str">
        <f t="shared" si="63"/>
        <v/>
      </c>
      <c r="AH42" s="4" t="str">
        <f t="shared" si="64"/>
        <v/>
      </c>
      <c r="AI42" s="46" t="str">
        <f t="shared" si="9"/>
        <v/>
      </c>
      <c r="AJ42" s="46" t="str">
        <f t="shared" si="65"/>
        <v/>
      </c>
      <c r="AK42" s="47" t="str">
        <f t="shared" si="66"/>
        <v/>
      </c>
      <c r="AL42" s="47" t="str" cm="1">
        <f t="array" ref="AL42">IFERROR(INDEX(AI42:AK42,MATCH(TRUE,AI42:AK42&lt;&gt;"",0)),"")</f>
        <v/>
      </c>
      <c r="AM42" s="47" t="str" cm="1">
        <f t="array" ref="AM42">IF(SUMPRODUCT(--(AI42:AK42&lt;&gt;""))=1,IF(J42&lt;&gt;"",J42,A42),"")</f>
        <v/>
      </c>
      <c r="AN42"/>
      <c r="AO42" t="str">
        <f t="shared" si="67"/>
        <v/>
      </c>
      <c r="AP42" t="str">
        <f t="shared" si="46"/>
        <v/>
      </c>
      <c r="AQ42" s="4" t="str">
        <f t="shared" si="47"/>
        <v/>
      </c>
    </row>
    <row r="43" spans="1:43" s="4" customFormat="1">
      <c r="A43" s="24"/>
      <c r="B43" s="25"/>
      <c r="C43" s="26"/>
      <c r="D43" s="27"/>
      <c r="E43" s="28"/>
      <c r="F43" s="29"/>
      <c r="G43" s="37"/>
      <c r="H43" s="30"/>
      <c r="I43" s="38"/>
      <c r="J43" s="38"/>
      <c r="K43" s="31"/>
      <c r="L43" s="32"/>
      <c r="N43" s="4" t="str">
        <f t="shared" si="48"/>
        <v/>
      </c>
      <c r="O43" s="4" t="str">
        <f t="shared" si="49"/>
        <v/>
      </c>
      <c r="P43" s="4" t="str">
        <f t="shared" si="50"/>
        <v/>
      </c>
      <c r="Q43" s="4" t="str">
        <f t="shared" si="51"/>
        <v/>
      </c>
      <c r="R43" s="4" t="str">
        <f t="shared" si="52"/>
        <v/>
      </c>
      <c r="S43" s="4" t="str">
        <f t="shared" si="53"/>
        <v/>
      </c>
      <c r="T43" s="4" t="str">
        <f t="shared" si="54"/>
        <v/>
      </c>
      <c r="U43" s="4" t="str">
        <f t="shared" si="31"/>
        <v/>
      </c>
      <c r="V43" s="4" t="str">
        <f t="shared" si="55"/>
        <v/>
      </c>
      <c r="Y43" t="str">
        <f t="shared" si="56"/>
        <v xml:space="preserve">   </v>
      </c>
      <c r="Z43" t="str">
        <f t="shared" si="57"/>
        <v/>
      </c>
      <c r="AA43" t="str">
        <f t="shared" si="58"/>
        <v/>
      </c>
      <c r="AB43" s="68" t="str">
        <f t="shared" si="59"/>
        <v/>
      </c>
      <c r="AC43" s="68" t="str">
        <f t="shared" si="60"/>
        <v/>
      </c>
      <c r="AD43" t="str">
        <f t="shared" si="61"/>
        <v/>
      </c>
      <c r="AE43" s="4" t="str">
        <f t="shared" si="62"/>
        <v/>
      </c>
      <c r="AF43" s="4" t="str">
        <f t="shared" si="40"/>
        <v/>
      </c>
      <c r="AG43" s="4" t="str">
        <f t="shared" si="63"/>
        <v/>
      </c>
      <c r="AH43" s="4" t="str">
        <f t="shared" si="64"/>
        <v/>
      </c>
      <c r="AI43" s="46" t="str">
        <f t="shared" si="9"/>
        <v/>
      </c>
      <c r="AJ43" s="46" t="str">
        <f t="shared" si="65"/>
        <v/>
      </c>
      <c r="AK43" s="47" t="str">
        <f t="shared" si="66"/>
        <v/>
      </c>
      <c r="AL43" s="47" t="str" cm="1">
        <f t="array" ref="AL43">IFERROR(INDEX(AI43:AK43,MATCH(TRUE,AI43:AK43&lt;&gt;"",0)),"")</f>
        <v/>
      </c>
      <c r="AM43" s="47" t="str" cm="1">
        <f t="array" ref="AM43">IF(SUMPRODUCT(--(AI43:AK43&lt;&gt;""))=1,IF(J43&lt;&gt;"",J43,A43),"")</f>
        <v/>
      </c>
      <c r="AN43"/>
      <c r="AO43" t="str">
        <f t="shared" si="67"/>
        <v/>
      </c>
      <c r="AP43" t="str">
        <f t="shared" si="46"/>
        <v/>
      </c>
      <c r="AQ43" s="4" t="str">
        <f t="shared" si="47"/>
        <v/>
      </c>
    </row>
    <row r="44" spans="1:43" s="4" customFormat="1">
      <c r="A44" s="24"/>
      <c r="B44" s="25"/>
      <c r="C44" s="26"/>
      <c r="D44" s="27"/>
      <c r="E44" s="28"/>
      <c r="F44" s="29"/>
      <c r="G44" s="37"/>
      <c r="H44" s="30"/>
      <c r="I44" s="38"/>
      <c r="J44" s="38"/>
      <c r="K44" s="31"/>
      <c r="L44" s="32"/>
      <c r="N44" s="4" t="str">
        <f t="shared" si="48"/>
        <v/>
      </c>
      <c r="O44" s="4" t="str">
        <f t="shared" si="49"/>
        <v/>
      </c>
      <c r="P44" s="4" t="str">
        <f t="shared" si="50"/>
        <v/>
      </c>
      <c r="Q44" s="4" t="str">
        <f t="shared" si="51"/>
        <v/>
      </c>
      <c r="R44" s="4" t="str">
        <f t="shared" si="52"/>
        <v/>
      </c>
      <c r="S44" s="4" t="str">
        <f t="shared" si="53"/>
        <v/>
      </c>
      <c r="T44" s="4" t="str">
        <f t="shared" si="54"/>
        <v/>
      </c>
      <c r="U44" s="4" t="str">
        <f t="shared" si="31"/>
        <v/>
      </c>
      <c r="V44" s="4" t="str">
        <f t="shared" si="55"/>
        <v/>
      </c>
      <c r="Y44" t="str">
        <f t="shared" si="56"/>
        <v xml:space="preserve">   </v>
      </c>
      <c r="Z44" t="str">
        <f t="shared" si="57"/>
        <v/>
      </c>
      <c r="AA44" t="str">
        <f t="shared" si="58"/>
        <v/>
      </c>
      <c r="AB44" s="68" t="str">
        <f t="shared" si="59"/>
        <v/>
      </c>
      <c r="AC44" s="68" t="str">
        <f t="shared" si="60"/>
        <v/>
      </c>
      <c r="AD44" t="str">
        <f t="shared" si="61"/>
        <v/>
      </c>
      <c r="AE44" s="4" t="str">
        <f t="shared" si="62"/>
        <v/>
      </c>
      <c r="AF44" s="4" t="str">
        <f t="shared" si="40"/>
        <v/>
      </c>
      <c r="AG44" s="4" t="str">
        <f t="shared" si="63"/>
        <v/>
      </c>
      <c r="AH44" s="4" t="str">
        <f t="shared" si="64"/>
        <v/>
      </c>
      <c r="AI44" s="46" t="str">
        <f t="shared" si="9"/>
        <v/>
      </c>
      <c r="AJ44" s="46" t="str">
        <f t="shared" si="65"/>
        <v/>
      </c>
      <c r="AK44" s="47" t="str">
        <f t="shared" si="66"/>
        <v/>
      </c>
      <c r="AL44" s="47" t="str" cm="1">
        <f t="array" ref="AL44">IFERROR(INDEX(AI44:AK44,MATCH(TRUE,AI44:AK44&lt;&gt;"",0)),"")</f>
        <v/>
      </c>
      <c r="AM44" s="47" t="str" cm="1">
        <f t="array" ref="AM44">IF(SUMPRODUCT(--(AI44:AK44&lt;&gt;""))=1,IF(J44&lt;&gt;"",J44,A44),"")</f>
        <v/>
      </c>
      <c r="AN44"/>
      <c r="AO44" t="str">
        <f t="shared" si="67"/>
        <v/>
      </c>
      <c r="AP44" t="str">
        <f t="shared" si="46"/>
        <v/>
      </c>
      <c r="AQ44" s="4" t="str">
        <f t="shared" si="47"/>
        <v/>
      </c>
    </row>
    <row r="45" spans="1:43" s="4" customFormat="1">
      <c r="A45" s="24"/>
      <c r="B45" s="25"/>
      <c r="C45" s="26"/>
      <c r="D45" s="27"/>
      <c r="E45" s="28"/>
      <c r="F45" s="29"/>
      <c r="G45" s="37"/>
      <c r="H45" s="30"/>
      <c r="I45" s="38"/>
      <c r="J45" s="38"/>
      <c r="K45" s="31"/>
      <c r="L45" s="32"/>
      <c r="N45" s="4" t="str">
        <f t="shared" si="48"/>
        <v/>
      </c>
      <c r="O45" s="4" t="str">
        <f t="shared" si="49"/>
        <v/>
      </c>
      <c r="P45" s="4" t="str">
        <f t="shared" si="50"/>
        <v/>
      </c>
      <c r="Q45" s="4" t="str">
        <f t="shared" si="51"/>
        <v/>
      </c>
      <c r="R45" s="4" t="str">
        <f t="shared" si="52"/>
        <v/>
      </c>
      <c r="S45" s="4" t="str">
        <f t="shared" si="53"/>
        <v/>
      </c>
      <c r="T45" s="4" t="str">
        <f t="shared" si="54"/>
        <v/>
      </c>
      <c r="U45" s="4" t="str">
        <f t="shared" si="31"/>
        <v/>
      </c>
      <c r="V45" s="4" t="str">
        <f t="shared" si="55"/>
        <v/>
      </c>
      <c r="Y45" t="str">
        <f t="shared" si="56"/>
        <v xml:space="preserve">   </v>
      </c>
      <c r="Z45" t="str">
        <f t="shared" si="57"/>
        <v/>
      </c>
      <c r="AA45" t="str">
        <f t="shared" si="58"/>
        <v/>
      </c>
      <c r="AB45" s="68" t="str">
        <f t="shared" si="59"/>
        <v/>
      </c>
      <c r="AC45" s="68" t="str">
        <f t="shared" si="60"/>
        <v/>
      </c>
      <c r="AD45" t="str">
        <f t="shared" si="61"/>
        <v/>
      </c>
      <c r="AE45" s="4" t="str">
        <f t="shared" si="62"/>
        <v/>
      </c>
      <c r="AF45" s="4" t="str">
        <f t="shared" si="40"/>
        <v/>
      </c>
      <c r="AG45" s="4" t="str">
        <f t="shared" si="63"/>
        <v/>
      </c>
      <c r="AH45" s="4" t="str">
        <f t="shared" si="64"/>
        <v/>
      </c>
      <c r="AI45" s="46" t="str">
        <f t="shared" si="9"/>
        <v/>
      </c>
      <c r="AJ45" s="46" t="str">
        <f t="shared" si="65"/>
        <v/>
      </c>
      <c r="AK45" s="47" t="str">
        <f t="shared" si="66"/>
        <v/>
      </c>
      <c r="AL45" s="47" t="str" cm="1">
        <f t="array" ref="AL45">IFERROR(INDEX(AI45:AK45,MATCH(TRUE,AI45:AK45&lt;&gt;"",0)),"")</f>
        <v/>
      </c>
      <c r="AM45" s="47" t="str" cm="1">
        <f t="array" ref="AM45">IF(SUMPRODUCT(--(AI45:AK45&lt;&gt;""))=1,IF(J45&lt;&gt;"",J45,A45),"")</f>
        <v/>
      </c>
      <c r="AN45"/>
      <c r="AO45" t="str">
        <f t="shared" si="67"/>
        <v/>
      </c>
      <c r="AP45" t="str">
        <f t="shared" si="46"/>
        <v/>
      </c>
      <c r="AQ45" s="4" t="str">
        <f t="shared" si="47"/>
        <v/>
      </c>
    </row>
    <row r="46" spans="1:43" s="4" customFormat="1">
      <c r="A46" s="24"/>
      <c r="B46" s="25"/>
      <c r="C46" s="26"/>
      <c r="D46" s="27"/>
      <c r="E46" s="28"/>
      <c r="F46" s="29"/>
      <c r="G46" s="37"/>
      <c r="H46" s="30"/>
      <c r="I46" s="38"/>
      <c r="J46" s="38"/>
      <c r="K46" s="31"/>
      <c r="L46" s="32"/>
      <c r="N46" s="4" t="str">
        <f t="shared" si="48"/>
        <v/>
      </c>
      <c r="O46" s="4" t="str">
        <f t="shared" si="49"/>
        <v/>
      </c>
      <c r="P46" s="4" t="str">
        <f t="shared" si="50"/>
        <v/>
      </c>
      <c r="Q46" s="4" t="str">
        <f t="shared" si="51"/>
        <v/>
      </c>
      <c r="R46" s="4" t="str">
        <f t="shared" si="52"/>
        <v/>
      </c>
      <c r="S46" s="4" t="str">
        <f t="shared" si="53"/>
        <v/>
      </c>
      <c r="T46" s="4" t="str">
        <f t="shared" si="54"/>
        <v/>
      </c>
      <c r="U46" s="4" t="str">
        <f t="shared" si="31"/>
        <v/>
      </c>
      <c r="V46" s="4" t="str">
        <f t="shared" si="55"/>
        <v/>
      </c>
      <c r="Y46" t="str">
        <f t="shared" si="56"/>
        <v xml:space="preserve">   </v>
      </c>
      <c r="Z46" t="str">
        <f t="shared" si="57"/>
        <v/>
      </c>
      <c r="AA46" t="str">
        <f t="shared" si="58"/>
        <v/>
      </c>
      <c r="AB46" s="68" t="str">
        <f t="shared" si="59"/>
        <v/>
      </c>
      <c r="AC46" s="68" t="str">
        <f t="shared" si="60"/>
        <v/>
      </c>
      <c r="AD46" t="str">
        <f t="shared" si="61"/>
        <v/>
      </c>
      <c r="AE46" s="4" t="str">
        <f t="shared" si="62"/>
        <v/>
      </c>
      <c r="AF46" s="4" t="str">
        <f t="shared" si="40"/>
        <v/>
      </c>
      <c r="AG46" s="4" t="str">
        <f t="shared" si="63"/>
        <v/>
      </c>
      <c r="AH46" s="4" t="str">
        <f t="shared" si="64"/>
        <v/>
      </c>
      <c r="AI46" s="46" t="str">
        <f t="shared" si="9"/>
        <v/>
      </c>
      <c r="AJ46" s="46" t="str">
        <f t="shared" si="65"/>
        <v/>
      </c>
      <c r="AK46" s="47" t="str">
        <f t="shared" si="66"/>
        <v/>
      </c>
      <c r="AL46" s="47" t="str" cm="1">
        <f t="array" ref="AL46">IFERROR(INDEX(AI46:AK46,MATCH(TRUE,AI46:AK46&lt;&gt;"",0)),"")</f>
        <v/>
      </c>
      <c r="AM46" s="47" t="str" cm="1">
        <f t="array" ref="AM46">IF(SUMPRODUCT(--(AI46:AK46&lt;&gt;""))=1,IF(J46&lt;&gt;"",J46,A46),"")</f>
        <v/>
      </c>
      <c r="AN46"/>
      <c r="AO46" t="str">
        <f t="shared" si="67"/>
        <v/>
      </c>
      <c r="AP46" t="str">
        <f t="shared" si="46"/>
        <v/>
      </c>
      <c r="AQ46" s="4" t="str">
        <f t="shared" si="47"/>
        <v/>
      </c>
    </row>
    <row r="47" spans="1:43" s="4" customFormat="1">
      <c r="A47" s="24"/>
      <c r="B47" s="25"/>
      <c r="C47" s="26"/>
      <c r="D47" s="27"/>
      <c r="E47" s="28"/>
      <c r="F47" s="29"/>
      <c r="G47" s="37"/>
      <c r="H47" s="30"/>
      <c r="I47" s="38"/>
      <c r="J47" s="38"/>
      <c r="K47" s="31"/>
      <c r="L47" s="32"/>
      <c r="N47" s="4" t="str">
        <f t="shared" si="48"/>
        <v/>
      </c>
      <c r="O47" s="4" t="str">
        <f t="shared" si="49"/>
        <v/>
      </c>
      <c r="P47" s="4" t="str">
        <f t="shared" si="50"/>
        <v/>
      </c>
      <c r="Q47" s="4" t="str">
        <f t="shared" si="51"/>
        <v/>
      </c>
      <c r="R47" s="4" t="str">
        <f t="shared" si="52"/>
        <v/>
      </c>
      <c r="S47" s="4" t="str">
        <f t="shared" si="53"/>
        <v/>
      </c>
      <c r="T47" s="4" t="str">
        <f t="shared" si="54"/>
        <v/>
      </c>
      <c r="U47" s="4" t="str">
        <f t="shared" si="31"/>
        <v/>
      </c>
      <c r="V47" s="4" t="str">
        <f t="shared" si="55"/>
        <v/>
      </c>
      <c r="Y47" t="str">
        <f t="shared" si="56"/>
        <v xml:space="preserve">   </v>
      </c>
      <c r="Z47" t="str">
        <f t="shared" si="57"/>
        <v/>
      </c>
      <c r="AA47" t="str">
        <f t="shared" si="58"/>
        <v/>
      </c>
      <c r="AB47" s="68" t="str">
        <f t="shared" si="59"/>
        <v/>
      </c>
      <c r="AC47" s="68" t="str">
        <f t="shared" si="60"/>
        <v/>
      </c>
      <c r="AD47" t="str">
        <f t="shared" si="61"/>
        <v/>
      </c>
      <c r="AE47" s="4" t="str">
        <f t="shared" si="62"/>
        <v/>
      </c>
      <c r="AF47" s="4" t="str">
        <f t="shared" si="40"/>
        <v/>
      </c>
      <c r="AG47" s="4" t="str">
        <f t="shared" si="63"/>
        <v/>
      </c>
      <c r="AH47" s="4" t="str">
        <f t="shared" si="64"/>
        <v/>
      </c>
      <c r="AI47" s="46" t="str">
        <f t="shared" si="9"/>
        <v/>
      </c>
      <c r="AJ47" s="46" t="str">
        <f t="shared" si="65"/>
        <v/>
      </c>
      <c r="AK47" s="47" t="str">
        <f t="shared" si="66"/>
        <v/>
      </c>
      <c r="AL47" s="47" t="str" cm="1">
        <f t="array" ref="AL47">IFERROR(INDEX(AI47:AK47,MATCH(TRUE,AI47:AK47&lt;&gt;"",0)),"")</f>
        <v/>
      </c>
      <c r="AM47" s="47" t="str" cm="1">
        <f t="array" ref="AM47">IF(SUMPRODUCT(--(AI47:AK47&lt;&gt;""))=1,IF(J47&lt;&gt;"",J47,A47),"")</f>
        <v/>
      </c>
      <c r="AN47"/>
      <c r="AO47" t="str">
        <f t="shared" si="67"/>
        <v/>
      </c>
      <c r="AP47" t="str">
        <f t="shared" si="46"/>
        <v/>
      </c>
      <c r="AQ47" s="4" t="str">
        <f t="shared" si="47"/>
        <v/>
      </c>
    </row>
    <row r="48" spans="1:43" s="4" customFormat="1">
      <c r="A48" s="24"/>
      <c r="B48" s="25"/>
      <c r="C48" s="26"/>
      <c r="D48" s="27"/>
      <c r="E48" s="28"/>
      <c r="F48" s="29"/>
      <c r="G48" s="37"/>
      <c r="H48" s="30"/>
      <c r="I48" s="38"/>
      <c r="J48" s="38"/>
      <c r="K48" s="31"/>
      <c r="L48" s="32"/>
      <c r="N48" s="4" t="str">
        <f t="shared" si="48"/>
        <v/>
      </c>
      <c r="O48" s="4" t="str">
        <f t="shared" si="49"/>
        <v/>
      </c>
      <c r="P48" s="4" t="str">
        <f t="shared" si="50"/>
        <v/>
      </c>
      <c r="Q48" s="4" t="str">
        <f t="shared" si="51"/>
        <v/>
      </c>
      <c r="R48" s="4" t="str">
        <f t="shared" si="52"/>
        <v/>
      </c>
      <c r="S48" s="4" t="str">
        <f t="shared" si="53"/>
        <v/>
      </c>
      <c r="T48" s="4" t="str">
        <f t="shared" si="54"/>
        <v/>
      </c>
      <c r="U48" s="4" t="str">
        <f t="shared" si="31"/>
        <v/>
      </c>
      <c r="V48" s="4" t="str">
        <f t="shared" si="55"/>
        <v/>
      </c>
      <c r="Y48" t="str">
        <f t="shared" si="56"/>
        <v xml:space="preserve">   </v>
      </c>
      <c r="Z48" t="str">
        <f t="shared" si="57"/>
        <v/>
      </c>
      <c r="AA48" t="str">
        <f t="shared" si="58"/>
        <v/>
      </c>
      <c r="AB48" s="68" t="str">
        <f t="shared" si="59"/>
        <v/>
      </c>
      <c r="AC48" s="68" t="str">
        <f t="shared" si="60"/>
        <v/>
      </c>
      <c r="AD48" t="str">
        <f t="shared" si="61"/>
        <v/>
      </c>
      <c r="AE48" s="4" t="str">
        <f t="shared" si="62"/>
        <v/>
      </c>
      <c r="AF48" s="4" t="str">
        <f t="shared" si="40"/>
        <v/>
      </c>
      <c r="AG48" s="4" t="str">
        <f t="shared" si="63"/>
        <v/>
      </c>
      <c r="AH48" s="4" t="str">
        <f t="shared" si="64"/>
        <v/>
      </c>
      <c r="AI48" s="46" t="str">
        <f t="shared" si="9"/>
        <v/>
      </c>
      <c r="AJ48" s="46" t="str">
        <f t="shared" si="65"/>
        <v/>
      </c>
      <c r="AK48" s="47" t="str">
        <f t="shared" si="66"/>
        <v/>
      </c>
      <c r="AL48" s="47" t="str" cm="1">
        <f t="array" ref="AL48">IFERROR(INDEX(AI48:AK48,MATCH(TRUE,AI48:AK48&lt;&gt;"",0)),"")</f>
        <v/>
      </c>
      <c r="AM48" s="47" t="str" cm="1">
        <f t="array" ref="AM48">IF(SUMPRODUCT(--(AI48:AK48&lt;&gt;""))=1,IF(J48&lt;&gt;"",J48,A48),"")</f>
        <v/>
      </c>
      <c r="AN48"/>
      <c r="AO48" t="str">
        <f t="shared" si="67"/>
        <v/>
      </c>
      <c r="AP48" t="str">
        <f t="shared" si="46"/>
        <v/>
      </c>
      <c r="AQ48" s="4" t="str">
        <f t="shared" si="47"/>
        <v/>
      </c>
    </row>
    <row r="49" spans="1:43" s="4" customFormat="1">
      <c r="A49" s="24"/>
      <c r="B49" s="25"/>
      <c r="C49" s="26"/>
      <c r="D49" s="27"/>
      <c r="E49" s="28"/>
      <c r="F49" s="29"/>
      <c r="G49" s="37"/>
      <c r="H49" s="30"/>
      <c r="I49" s="38"/>
      <c r="J49" s="38"/>
      <c r="K49" s="31"/>
      <c r="L49" s="32"/>
      <c r="N49" s="4" t="str">
        <f t="shared" si="48"/>
        <v/>
      </c>
      <c r="O49" s="4" t="str">
        <f t="shared" si="49"/>
        <v/>
      </c>
      <c r="P49" s="4" t="str">
        <f t="shared" si="50"/>
        <v/>
      </c>
      <c r="Q49" s="4" t="str">
        <f t="shared" si="51"/>
        <v/>
      </c>
      <c r="R49" s="4" t="str">
        <f t="shared" si="52"/>
        <v/>
      </c>
      <c r="S49" s="4" t="str">
        <f t="shared" si="53"/>
        <v/>
      </c>
      <c r="T49" s="4" t="str">
        <f t="shared" si="54"/>
        <v/>
      </c>
      <c r="U49" s="4" t="str">
        <f t="shared" si="31"/>
        <v/>
      </c>
      <c r="V49" s="4" t="str">
        <f t="shared" si="55"/>
        <v/>
      </c>
      <c r="Y49" t="str">
        <f t="shared" si="56"/>
        <v xml:space="preserve">   </v>
      </c>
      <c r="Z49" t="str">
        <f t="shared" si="57"/>
        <v/>
      </c>
      <c r="AA49" t="str">
        <f t="shared" si="58"/>
        <v/>
      </c>
      <c r="AB49" s="68" t="str">
        <f t="shared" si="59"/>
        <v/>
      </c>
      <c r="AC49" s="68" t="str">
        <f t="shared" si="60"/>
        <v/>
      </c>
      <c r="AD49" t="str">
        <f t="shared" si="61"/>
        <v/>
      </c>
      <c r="AE49" s="4" t="str">
        <f t="shared" si="62"/>
        <v/>
      </c>
      <c r="AF49" s="4" t="str">
        <f t="shared" si="40"/>
        <v/>
      </c>
      <c r="AG49" s="4" t="str">
        <f t="shared" si="63"/>
        <v/>
      </c>
      <c r="AH49" s="4" t="str">
        <f t="shared" si="64"/>
        <v/>
      </c>
      <c r="AI49" s="46" t="str">
        <f t="shared" si="9"/>
        <v/>
      </c>
      <c r="AJ49" s="46" t="str">
        <f t="shared" si="65"/>
        <v/>
      </c>
      <c r="AK49" s="47" t="str">
        <f t="shared" si="66"/>
        <v/>
      </c>
      <c r="AL49" s="47" t="str" cm="1">
        <f t="array" ref="AL49">IFERROR(INDEX(AI49:AK49,MATCH(TRUE,AI49:AK49&lt;&gt;"",0)),"")</f>
        <v/>
      </c>
      <c r="AM49" s="47" t="str" cm="1">
        <f t="array" ref="AM49">IF(SUMPRODUCT(--(AI49:AK49&lt;&gt;""))=1,IF(J49&lt;&gt;"",J49,A49),"")</f>
        <v/>
      </c>
      <c r="AN49"/>
      <c r="AO49" t="str">
        <f t="shared" si="67"/>
        <v/>
      </c>
      <c r="AP49" t="str">
        <f t="shared" si="46"/>
        <v/>
      </c>
      <c r="AQ49" s="4" t="str">
        <f t="shared" si="47"/>
        <v/>
      </c>
    </row>
    <row r="50" spans="1:43" s="4" customFormat="1">
      <c r="A50" s="24"/>
      <c r="B50" s="25"/>
      <c r="C50" s="26"/>
      <c r="D50" s="27"/>
      <c r="E50" s="28"/>
      <c r="F50" s="29"/>
      <c r="G50" s="37"/>
      <c r="H50" s="30"/>
      <c r="I50" s="38"/>
      <c r="J50" s="38"/>
      <c r="K50" s="31"/>
      <c r="L50" s="32"/>
      <c r="N50" s="4" t="str">
        <f t="shared" si="48"/>
        <v/>
      </c>
      <c r="O50" s="4" t="str">
        <f t="shared" si="49"/>
        <v/>
      </c>
      <c r="P50" s="4" t="str">
        <f t="shared" si="50"/>
        <v/>
      </c>
      <c r="Q50" s="4" t="str">
        <f t="shared" si="51"/>
        <v/>
      </c>
      <c r="R50" s="4" t="str">
        <f t="shared" si="52"/>
        <v/>
      </c>
      <c r="S50" s="4" t="str">
        <f t="shared" si="53"/>
        <v/>
      </c>
      <c r="T50" s="4" t="str">
        <f t="shared" si="54"/>
        <v/>
      </c>
      <c r="U50" s="4" t="str">
        <f t="shared" si="31"/>
        <v/>
      </c>
      <c r="V50" s="4" t="str">
        <f t="shared" si="55"/>
        <v/>
      </c>
      <c r="Y50" t="str">
        <f t="shared" si="56"/>
        <v xml:space="preserve">   </v>
      </c>
      <c r="Z50" t="str">
        <f t="shared" si="57"/>
        <v/>
      </c>
      <c r="AA50" t="str">
        <f t="shared" si="58"/>
        <v/>
      </c>
      <c r="AB50" s="68" t="str">
        <f t="shared" si="59"/>
        <v/>
      </c>
      <c r="AC50" s="68" t="str">
        <f t="shared" si="60"/>
        <v/>
      </c>
      <c r="AD50" t="str">
        <f t="shared" si="61"/>
        <v/>
      </c>
      <c r="AE50" s="4" t="str">
        <f t="shared" si="62"/>
        <v/>
      </c>
      <c r="AF50" s="4" t="str">
        <f t="shared" si="40"/>
        <v/>
      </c>
      <c r="AG50" s="4" t="str">
        <f t="shared" si="63"/>
        <v/>
      </c>
      <c r="AH50" s="4" t="str">
        <f t="shared" si="64"/>
        <v/>
      </c>
      <c r="AI50" s="46" t="str">
        <f t="shared" si="9"/>
        <v/>
      </c>
      <c r="AJ50" s="46" t="str">
        <f t="shared" si="65"/>
        <v/>
      </c>
      <c r="AK50" s="47" t="str">
        <f t="shared" si="66"/>
        <v/>
      </c>
      <c r="AL50" s="47" t="str" cm="1">
        <f t="array" ref="AL50">IFERROR(INDEX(AI50:AK50,MATCH(TRUE,AI50:AK50&lt;&gt;"",0)),"")</f>
        <v/>
      </c>
      <c r="AM50" s="47" t="str" cm="1">
        <f t="array" ref="AM50">IF(SUMPRODUCT(--(AI50:AK50&lt;&gt;""))=1,IF(J50&lt;&gt;"",J50,A50),"")</f>
        <v/>
      </c>
      <c r="AN50"/>
      <c r="AO50" t="str">
        <f t="shared" si="67"/>
        <v/>
      </c>
      <c r="AP50" t="str">
        <f t="shared" si="46"/>
        <v/>
      </c>
      <c r="AQ50" s="4" t="str">
        <f t="shared" si="47"/>
        <v/>
      </c>
    </row>
    <row r="51" spans="1:43" s="4" customFormat="1">
      <c r="A51" s="24"/>
      <c r="B51" s="25"/>
      <c r="C51" s="26"/>
      <c r="D51" s="27"/>
      <c r="E51" s="28"/>
      <c r="F51" s="29"/>
      <c r="G51" s="37"/>
      <c r="H51" s="30"/>
      <c r="I51" s="38"/>
      <c r="J51" s="38"/>
      <c r="K51" s="31"/>
      <c r="L51" s="32"/>
      <c r="N51" s="4" t="str">
        <f t="shared" si="48"/>
        <v/>
      </c>
      <c r="O51" s="4" t="str">
        <f t="shared" si="49"/>
        <v/>
      </c>
      <c r="P51" s="4" t="str">
        <f t="shared" si="50"/>
        <v/>
      </c>
      <c r="Q51" s="4" t="str">
        <f t="shared" si="51"/>
        <v/>
      </c>
      <c r="R51" s="4" t="str">
        <f t="shared" si="52"/>
        <v/>
      </c>
      <c r="S51" s="4" t="str">
        <f t="shared" si="53"/>
        <v/>
      </c>
      <c r="T51" s="4" t="str">
        <f t="shared" si="54"/>
        <v/>
      </c>
      <c r="U51" s="4" t="str">
        <f t="shared" si="31"/>
        <v/>
      </c>
      <c r="V51" s="4" t="str">
        <f t="shared" si="55"/>
        <v/>
      </c>
      <c r="Y51" t="str">
        <f t="shared" si="56"/>
        <v xml:space="preserve">   </v>
      </c>
      <c r="Z51" t="str">
        <f t="shared" si="57"/>
        <v/>
      </c>
      <c r="AA51" t="str">
        <f t="shared" si="58"/>
        <v/>
      </c>
      <c r="AB51" s="68" t="str">
        <f t="shared" si="59"/>
        <v/>
      </c>
      <c r="AC51" s="68" t="str">
        <f t="shared" si="60"/>
        <v/>
      </c>
      <c r="AD51" t="str">
        <f t="shared" si="61"/>
        <v/>
      </c>
      <c r="AE51" s="4" t="str">
        <f t="shared" si="62"/>
        <v/>
      </c>
      <c r="AF51" s="4" t="str">
        <f t="shared" si="40"/>
        <v/>
      </c>
      <c r="AG51" s="4" t="str">
        <f t="shared" si="63"/>
        <v/>
      </c>
      <c r="AH51" s="4" t="str">
        <f t="shared" si="64"/>
        <v/>
      </c>
      <c r="AI51" s="46" t="str">
        <f t="shared" si="9"/>
        <v/>
      </c>
      <c r="AJ51" s="46" t="str">
        <f t="shared" si="65"/>
        <v/>
      </c>
      <c r="AK51" s="47" t="str">
        <f t="shared" si="66"/>
        <v/>
      </c>
      <c r="AL51" s="47" t="str" cm="1">
        <f t="array" ref="AL51">IFERROR(INDEX(AI51:AK51,MATCH(TRUE,AI51:AK51&lt;&gt;"",0)),"")</f>
        <v/>
      </c>
      <c r="AM51" s="47" t="str" cm="1">
        <f t="array" ref="AM51">IF(SUMPRODUCT(--(AI51:AK51&lt;&gt;""))=1,IF(J51&lt;&gt;"",J51,A51),"")</f>
        <v/>
      </c>
      <c r="AN51"/>
      <c r="AO51" t="str">
        <f t="shared" si="67"/>
        <v/>
      </c>
      <c r="AP51" t="str">
        <f t="shared" si="46"/>
        <v/>
      </c>
      <c r="AQ51" s="4" t="str">
        <f t="shared" si="47"/>
        <v/>
      </c>
    </row>
    <row r="52" spans="1:43" s="4" customFormat="1">
      <c r="A52" s="24"/>
      <c r="B52" s="25"/>
      <c r="C52" s="26"/>
      <c r="D52" s="27"/>
      <c r="E52" s="28"/>
      <c r="F52" s="29"/>
      <c r="G52" s="37"/>
      <c r="H52" s="30"/>
      <c r="I52" s="38"/>
      <c r="J52" s="38"/>
      <c r="K52" s="31"/>
      <c r="L52" s="32"/>
      <c r="N52" s="4" t="str">
        <f t="shared" ref="N52:N59" si="68">IF(E52&lt;&gt;"",IFERROR(LEFT(E52,SEARCH("(",E52)-1),E52),"")</f>
        <v/>
      </c>
      <c r="O52" s="4" t="str">
        <f t="shared" ref="O52:O59" si="69">IFERROR("("&amp;LEFT(RIGHT(E52,LEN(E52)-SEARCH("(",E52)),LEN(RIGHT(E52,LEN(E52)-SEARCH("(",E52)))-1)&amp;")","")&amp;IF(H52&lt;&gt;""," NOT NULL","")</f>
        <v/>
      </c>
      <c r="P52" s="4" t="str">
        <f t="shared" ref="P52:P59" si="70">IF(A52&lt;&gt;"","["&amp;A52&amp;"]","")</f>
        <v/>
      </c>
      <c r="Q52" s="4" t="str">
        <f t="shared" ref="Q52:Q59" si="71">IF(N52&lt;&gt;"",N52,"")</f>
        <v/>
      </c>
      <c r="R52" s="4" t="str">
        <f t="shared" ref="R52:R59" si="72">IF(O52&lt;&gt;"",O52,"")</f>
        <v/>
      </c>
      <c r="S52" s="4" t="str">
        <f t="shared" ref="S52:S59" si="73">IF(F52&lt;&gt;"","IDENTITY(1,1)","")</f>
        <v/>
      </c>
      <c r="T52" s="4" t="str">
        <f t="shared" ref="T52:T59" si="74">IF(ISBLANK(G52),""," NOT NULL")</f>
        <v/>
      </c>
      <c r="U52" s="4" t="str">
        <f t="shared" si="31"/>
        <v/>
      </c>
      <c r="V52" s="4" t="str">
        <f t="shared" ref="V52:V59" si="75">IF(H52&lt;&gt;"",A52,"")</f>
        <v/>
      </c>
      <c r="Y52" t="str">
        <f t="shared" ref="Y52:Y59" si="76">P52&amp;" "&amp;Q52&amp;" "&amp;R52&amp;" "&amp;S52&amp;T52&amp;U52</f>
        <v xml:space="preserve">   </v>
      </c>
      <c r="Z52" t="str">
        <f t="shared" ref="Z52:Z59" si="77">IF(A52="","","{"&amp;CHAR(34)&amp;"name"&amp;CHAR(34)&amp;": "&amp;CHAR(34)&amp;A52&amp;CHAR(34)&amp;",")</f>
        <v/>
      </c>
      <c r="AA52" t="str">
        <f t="shared" ref="AA52:AA59" si="78">IF(E52="","",CHAR(34)&amp;"type"&amp;CHAR(34)&amp;": "&amp;CHAR(34)&amp;E52&amp;CHAR(34)&amp;",")</f>
        <v/>
      </c>
      <c r="AB52" s="68" t="str">
        <f t="shared" ref="AB52:AB59" si="79">IF(ISBLANK(F52),"",CHAR(34)&amp;"id"&amp;CHAR(34)&amp;": 1,")</f>
        <v/>
      </c>
      <c r="AC52" s="68" t="str">
        <f t="shared" ref="AC52:AC59" si="80">IF(ISBLANK(G52),"",CHAR(34)&amp;"nullable"&amp;CHAR(34)&amp;": 1,")</f>
        <v/>
      </c>
      <c r="AD52" t="str">
        <f t="shared" ref="AD52:AD59" si="81">IF(ISBLANK(G52),""," NOT NULL")</f>
        <v/>
      </c>
      <c r="AE52" s="4" t="str">
        <f t="shared" ref="AE52:AE59" si="82">IF(Z52&lt;&gt;"",LEFT(Z52&amp;AA52&amp;AB52&amp;AC52, LEN(Z52&amp;AA52&amp;AB52&amp;AC52)-1)&amp;"}","")</f>
        <v/>
      </c>
      <c r="AF52" s="4" t="str">
        <f t="shared" si="40"/>
        <v/>
      </c>
      <c r="AG52" s="4" t="str">
        <f t="shared" ref="AG52:AG54" si="83">IF(I52="","","{"&amp;CHAR(34)&amp;"name"&amp;CHAR(34)&amp;": "&amp;CHAR(34)&amp;A52&amp;CHAR(34)&amp;",")</f>
        <v/>
      </c>
      <c r="AH52" s="4" t="str">
        <f t="shared" ref="AH52:AH54" si="84">IF(I52&lt;&gt;"",CHAR(34)&amp;"Recipe"&amp;CHAR(34)&amp;":[{"&amp;CHAR(34)&amp;"ORDER"&amp;CHAR(34)&amp;":"&amp;CHAR(34)&amp;"1"&amp;CHAR(34)&amp;", "&amp;CHAR(34)&amp;"Content"&amp;CHAR(34)&amp;": [ ","")</f>
        <v/>
      </c>
      <c r="AI52" s="46" t="str">
        <f t="shared" si="9"/>
        <v/>
      </c>
      <c r="AJ52" s="46" t="str">
        <f t="shared" ref="AJ52:AJ54" si="85">IF(I52="FIELD","Field","")</f>
        <v/>
      </c>
      <c r="AK52" s="47" t="str">
        <f t="shared" ref="AK52:AK54" si="86">IF(I52="Variable","Variable","")</f>
        <v/>
      </c>
      <c r="AL52" s="47" t="str" cm="1">
        <f t="array" ref="AL52">IFERROR(INDEX(AI52:AK52,MATCH(TRUE,AI52:AK52&lt;&gt;"",0)),"")</f>
        <v/>
      </c>
      <c r="AM52" s="47" t="str" cm="1">
        <f t="array" ref="AM52">IF(SUMPRODUCT(--(AI52:AK52&lt;&gt;""))=1,IF(J52&lt;&gt;"",J52,A52),"")</f>
        <v/>
      </c>
      <c r="AN52"/>
      <c r="AO52" t="str">
        <f t="shared" ref="AO52:AO54" si="87">IF(I52="","","{"&amp;CHAR(34)&amp;"Source"&amp;CHAR(34)&amp;": "&amp;CHAR(34)&amp;AL52&amp;CHAR(34)&amp;","&amp;CHAR(34)&amp;"Type"&amp;CHAR(34)&amp;": "&amp;CHAR(34)&amp;AM52&amp;CHAR(34)&amp;"}]}]},")</f>
        <v/>
      </c>
      <c r="AP52" t="str">
        <f t="shared" si="46"/>
        <v/>
      </c>
      <c r="AQ52" s="4" t="str">
        <f t="shared" si="47"/>
        <v/>
      </c>
    </row>
    <row r="53" spans="1:43" s="4" customFormat="1">
      <c r="A53" s="24"/>
      <c r="B53" s="25"/>
      <c r="C53" s="26"/>
      <c r="D53" s="27"/>
      <c r="E53" s="28"/>
      <c r="F53" s="29"/>
      <c r="G53" s="37"/>
      <c r="H53" s="30"/>
      <c r="I53" s="38"/>
      <c r="J53" s="38"/>
      <c r="K53" s="31"/>
      <c r="L53" s="32"/>
      <c r="N53" s="4" t="str">
        <f t="shared" si="68"/>
        <v/>
      </c>
      <c r="O53" s="4" t="str">
        <f t="shared" si="69"/>
        <v/>
      </c>
      <c r="P53" s="4" t="str">
        <f t="shared" si="70"/>
        <v/>
      </c>
      <c r="Q53" s="4" t="str">
        <f t="shared" si="71"/>
        <v/>
      </c>
      <c r="R53" s="4" t="str">
        <f t="shared" si="72"/>
        <v/>
      </c>
      <c r="S53" s="4" t="str">
        <f t="shared" si="73"/>
        <v/>
      </c>
      <c r="T53" s="4" t="str">
        <f t="shared" si="74"/>
        <v/>
      </c>
      <c r="U53" s="4" t="str">
        <f t="shared" si="31"/>
        <v/>
      </c>
      <c r="V53" s="4" t="str">
        <f t="shared" si="75"/>
        <v/>
      </c>
      <c r="Y53" t="str">
        <f t="shared" si="76"/>
        <v xml:space="preserve">   </v>
      </c>
      <c r="Z53" t="str">
        <f t="shared" si="77"/>
        <v/>
      </c>
      <c r="AA53" t="str">
        <f t="shared" si="78"/>
        <v/>
      </c>
      <c r="AB53" s="68" t="str">
        <f t="shared" si="79"/>
        <v/>
      </c>
      <c r="AC53" s="68" t="str">
        <f t="shared" si="80"/>
        <v/>
      </c>
      <c r="AD53" t="str">
        <f t="shared" si="81"/>
        <v/>
      </c>
      <c r="AE53" s="4" t="str">
        <f t="shared" si="82"/>
        <v/>
      </c>
      <c r="AF53" s="4" t="str">
        <f t="shared" si="40"/>
        <v/>
      </c>
      <c r="AG53" s="4" t="str">
        <f t="shared" si="83"/>
        <v/>
      </c>
      <c r="AH53" s="4" t="str">
        <f t="shared" si="84"/>
        <v/>
      </c>
      <c r="AI53" s="46" t="str">
        <f t="shared" si="9"/>
        <v/>
      </c>
      <c r="AJ53" s="46" t="str">
        <f t="shared" si="85"/>
        <v/>
      </c>
      <c r="AK53" s="47" t="str">
        <f t="shared" si="86"/>
        <v/>
      </c>
      <c r="AL53" s="47" t="str" cm="1">
        <f t="array" ref="AL53">IFERROR(INDEX(AI53:AK53,MATCH(TRUE,AI53:AK53&lt;&gt;"",0)),"")</f>
        <v/>
      </c>
      <c r="AM53" s="47" t="str" cm="1">
        <f t="array" ref="AM53">IF(SUMPRODUCT(--(AI53:AK53&lt;&gt;""))=1,IF(J53&lt;&gt;"",J53,A53),"")</f>
        <v/>
      </c>
      <c r="AN53"/>
      <c r="AO53" t="str">
        <f t="shared" si="87"/>
        <v/>
      </c>
      <c r="AP53" t="str">
        <f t="shared" si="46"/>
        <v/>
      </c>
      <c r="AQ53" s="4" t="str">
        <f t="shared" si="47"/>
        <v/>
      </c>
    </row>
    <row r="54" spans="1:43" s="4" customFormat="1">
      <c r="A54" s="24"/>
      <c r="B54" s="25"/>
      <c r="C54" s="26"/>
      <c r="D54" s="27"/>
      <c r="E54" s="28"/>
      <c r="F54" s="29"/>
      <c r="G54" s="37"/>
      <c r="H54" s="30"/>
      <c r="I54" s="38"/>
      <c r="J54" s="38"/>
      <c r="K54" s="31"/>
      <c r="L54" s="32"/>
      <c r="N54" s="4" t="str">
        <f t="shared" si="68"/>
        <v/>
      </c>
      <c r="O54" s="4" t="str">
        <f t="shared" si="69"/>
        <v/>
      </c>
      <c r="P54" s="4" t="str">
        <f t="shared" si="70"/>
        <v/>
      </c>
      <c r="Q54" s="4" t="str">
        <f t="shared" si="71"/>
        <v/>
      </c>
      <c r="R54" s="4" t="str">
        <f t="shared" si="72"/>
        <v/>
      </c>
      <c r="S54" s="4" t="str">
        <f t="shared" si="73"/>
        <v/>
      </c>
      <c r="T54" s="4" t="str">
        <f t="shared" si="74"/>
        <v/>
      </c>
      <c r="U54" s="4" t="str">
        <f t="shared" si="31"/>
        <v/>
      </c>
      <c r="V54" s="4" t="str">
        <f t="shared" si="75"/>
        <v/>
      </c>
      <c r="Y54" t="str">
        <f t="shared" si="76"/>
        <v xml:space="preserve">   </v>
      </c>
      <c r="Z54" t="str">
        <f t="shared" si="77"/>
        <v/>
      </c>
      <c r="AA54" t="str">
        <f t="shared" si="78"/>
        <v/>
      </c>
      <c r="AB54" s="68" t="str">
        <f t="shared" si="79"/>
        <v/>
      </c>
      <c r="AC54" s="68" t="str">
        <f t="shared" si="80"/>
        <v/>
      </c>
      <c r="AD54" t="str">
        <f t="shared" si="81"/>
        <v/>
      </c>
      <c r="AE54" s="4" t="str">
        <f t="shared" si="82"/>
        <v/>
      </c>
      <c r="AF54" s="4" t="str">
        <f t="shared" si="40"/>
        <v/>
      </c>
      <c r="AG54" s="4" t="str">
        <f t="shared" si="83"/>
        <v/>
      </c>
      <c r="AH54" s="4" t="str">
        <f t="shared" si="84"/>
        <v/>
      </c>
      <c r="AI54" s="46" t="str">
        <f t="shared" si="9"/>
        <v/>
      </c>
      <c r="AJ54" s="46" t="str">
        <f t="shared" si="85"/>
        <v/>
      </c>
      <c r="AK54" s="47" t="str">
        <f t="shared" si="86"/>
        <v/>
      </c>
      <c r="AL54" s="47" t="str" cm="1">
        <f t="array" ref="AL54">IFERROR(INDEX(AI54:AK54,MATCH(TRUE,AI54:AK54&lt;&gt;"",0)),"")</f>
        <v/>
      </c>
      <c r="AM54" s="47" t="str" cm="1">
        <f t="array" ref="AM54">IF(SUMPRODUCT(--(AI54:AK54&lt;&gt;""))=1,IF(J54&lt;&gt;"",J54,A54),"")</f>
        <v/>
      </c>
      <c r="AN54"/>
      <c r="AO54" t="str">
        <f t="shared" si="87"/>
        <v/>
      </c>
      <c r="AP54" t="str">
        <f t="shared" si="46"/>
        <v/>
      </c>
      <c r="AQ54" s="4" t="str">
        <f t="shared" si="47"/>
        <v/>
      </c>
    </row>
    <row r="55" spans="1:43" s="4" customFormat="1">
      <c r="A55" s="24"/>
      <c r="B55" s="25"/>
      <c r="C55" s="26"/>
      <c r="D55" s="27"/>
      <c r="E55" s="28"/>
      <c r="F55" s="29"/>
      <c r="G55" s="37"/>
      <c r="H55" s="30"/>
      <c r="I55" s="38"/>
      <c r="J55" s="38"/>
      <c r="K55" s="31"/>
      <c r="L55" s="32"/>
      <c r="N55" s="4" t="str">
        <f t="shared" si="68"/>
        <v/>
      </c>
      <c r="O55" s="4" t="str">
        <f t="shared" si="69"/>
        <v/>
      </c>
      <c r="P55" s="4" t="str">
        <f t="shared" si="70"/>
        <v/>
      </c>
      <c r="Q55" s="4" t="str">
        <f t="shared" si="71"/>
        <v/>
      </c>
      <c r="R55" s="4" t="str">
        <f t="shared" si="72"/>
        <v/>
      </c>
      <c r="S55" s="4" t="str">
        <f t="shared" si="73"/>
        <v/>
      </c>
      <c r="T55" s="4" t="str">
        <f t="shared" si="74"/>
        <v/>
      </c>
      <c r="U55" s="4" t="str">
        <f t="shared" si="31"/>
        <v/>
      </c>
      <c r="V55" s="4" t="str">
        <f t="shared" si="75"/>
        <v/>
      </c>
      <c r="Y55" t="str">
        <f t="shared" si="76"/>
        <v xml:space="preserve">   </v>
      </c>
      <c r="Z55" t="str">
        <f t="shared" si="77"/>
        <v/>
      </c>
      <c r="AA55" t="str">
        <f t="shared" si="78"/>
        <v/>
      </c>
      <c r="AB55" s="68" t="str">
        <f t="shared" si="79"/>
        <v/>
      </c>
      <c r="AC55" s="68" t="str">
        <f t="shared" si="80"/>
        <v/>
      </c>
      <c r="AD55" t="str">
        <f t="shared" si="81"/>
        <v/>
      </c>
      <c r="AE55" s="4" t="str">
        <f t="shared" si="82"/>
        <v/>
      </c>
      <c r="AF55" s="4" t="str">
        <f t="shared" ref="AF55:AF59" si="88">IF(AE56="",AE55,AE55&amp;",")</f>
        <v/>
      </c>
      <c r="AG55" s="4" t="str">
        <f t="shared" ref="AG55:AG59" si="89">IF(I55="","","{"&amp;CHAR(34)&amp;"name"&amp;CHAR(34)&amp;": "&amp;CHAR(34)&amp;A55&amp;CHAR(34)&amp;",")</f>
        <v/>
      </c>
      <c r="AH55" s="4" t="str">
        <f t="shared" ref="AH55:AH59" si="90">IF(I55&lt;&gt;"",CHAR(34)&amp;"Recipe"&amp;CHAR(34)&amp;":[{"&amp;CHAR(34)&amp;"ORDER"&amp;CHAR(34)&amp;":"&amp;CHAR(34)&amp;"1"&amp;CHAR(34)&amp;", "&amp;CHAR(34)&amp;"Content"&amp;CHAR(34)&amp;": [ ","")</f>
        <v/>
      </c>
      <c r="AI55" s="46" t="str">
        <f t="shared" si="9"/>
        <v/>
      </c>
      <c r="AJ55" s="46" t="str">
        <f t="shared" ref="AJ55:AJ59" si="91">IF(I55="FIELD","Field","")</f>
        <v/>
      </c>
      <c r="AK55" s="47" t="str">
        <f t="shared" ref="AK55:AK59" si="92">IF(I55="Variable","Variable","")</f>
        <v/>
      </c>
      <c r="AL55" s="47" t="str" cm="1">
        <f t="array" ref="AL55">IFERROR(INDEX(AI55:AK55,MATCH(TRUE,AI55:AK55&lt;&gt;"",0)),"")</f>
        <v/>
      </c>
      <c r="AM55" s="47" t="str" cm="1">
        <f t="array" ref="AM55">IF(SUMPRODUCT(--(AI55:AK55&lt;&gt;""))=1,IF(J55&lt;&gt;"",J55,A55),"")</f>
        <v/>
      </c>
      <c r="AN55"/>
      <c r="AO55" t="str">
        <f t="shared" ref="AO55:AO59" si="93">IF(I55="","","{"&amp;CHAR(34)&amp;"Source"&amp;CHAR(34)&amp;": "&amp;CHAR(34)&amp;AL55&amp;CHAR(34)&amp;","&amp;CHAR(34)&amp;"Type"&amp;CHAR(34)&amp;": "&amp;CHAR(34)&amp;AM55&amp;CHAR(34)&amp;"}]}]},")</f>
        <v/>
      </c>
      <c r="AP55" t="str">
        <f t="shared" ref="AP55:AP59" si="94">IF(AND(AO55&lt;&gt;"",AO56=""),LEFT(AO55,LEN(AO55)-1),AO55)</f>
        <v/>
      </c>
      <c r="AQ55" s="4" t="str">
        <f t="shared" ref="AQ55:AQ59" si="95">AG55&amp;AH55&amp;AP55</f>
        <v/>
      </c>
    </row>
    <row r="56" spans="1:43" s="4" customFormat="1">
      <c r="A56" s="24" t="str">
        <f t="shared" ref="A56:A59" si="96">IF(AND(B56&lt;&gt;"",C56&lt;&gt;""),SUBSTITUTE(B56&amp;"_"&amp;C56,"__","_"),IF(C56&lt;&gt;"",C56,""))</f>
        <v/>
      </c>
      <c r="B56" s="25"/>
      <c r="C56" s="26"/>
      <c r="D56" s="27"/>
      <c r="E56" s="28"/>
      <c r="F56" s="29"/>
      <c r="G56" s="37"/>
      <c r="H56" s="30"/>
      <c r="I56" s="38"/>
      <c r="J56" s="38"/>
      <c r="K56" s="31"/>
      <c r="L56" s="32"/>
      <c r="N56" s="4" t="str">
        <f t="shared" si="68"/>
        <v/>
      </c>
      <c r="O56" s="4" t="str">
        <f t="shared" si="69"/>
        <v/>
      </c>
      <c r="P56" s="4" t="str">
        <f t="shared" si="70"/>
        <v/>
      </c>
      <c r="Q56" s="4" t="str">
        <f t="shared" si="71"/>
        <v/>
      </c>
      <c r="R56" s="4" t="str">
        <f t="shared" si="72"/>
        <v/>
      </c>
      <c r="S56" s="4" t="str">
        <f t="shared" si="73"/>
        <v/>
      </c>
      <c r="T56" s="4" t="str">
        <f t="shared" si="74"/>
        <v/>
      </c>
      <c r="U56" s="4" t="str">
        <f t="shared" si="31"/>
        <v/>
      </c>
      <c r="V56" s="4" t="str">
        <f t="shared" si="75"/>
        <v/>
      </c>
      <c r="Y56" t="str">
        <f t="shared" si="76"/>
        <v xml:space="preserve">   </v>
      </c>
      <c r="Z56" t="str">
        <f t="shared" si="77"/>
        <v/>
      </c>
      <c r="AA56" t="str">
        <f t="shared" si="78"/>
        <v/>
      </c>
      <c r="AB56" s="68" t="str">
        <f t="shared" si="79"/>
        <v/>
      </c>
      <c r="AC56" s="68" t="str">
        <f t="shared" si="80"/>
        <v/>
      </c>
      <c r="AD56" t="str">
        <f t="shared" si="81"/>
        <v/>
      </c>
      <c r="AE56" s="4" t="str">
        <f t="shared" si="82"/>
        <v/>
      </c>
      <c r="AF56" s="4" t="str">
        <f t="shared" si="88"/>
        <v/>
      </c>
      <c r="AG56" s="4" t="str">
        <f t="shared" si="89"/>
        <v/>
      </c>
      <c r="AH56" s="4" t="str">
        <f t="shared" si="90"/>
        <v/>
      </c>
      <c r="AI56" s="46" t="str">
        <f t="shared" si="9"/>
        <v/>
      </c>
      <c r="AJ56" s="46" t="str">
        <f t="shared" si="91"/>
        <v/>
      </c>
      <c r="AK56" s="47" t="str">
        <f t="shared" si="92"/>
        <v/>
      </c>
      <c r="AL56" s="47" t="str" cm="1">
        <f t="array" ref="AL56">IFERROR(INDEX(AI56:AK56,MATCH(TRUE,AI56:AK56&lt;&gt;"",0)),"")</f>
        <v/>
      </c>
      <c r="AM56" s="47" t="str" cm="1">
        <f t="array" ref="AM56">IF(SUMPRODUCT(--(AI56:AK56&lt;&gt;""))=1,IF(J56&lt;&gt;"",J56,A56),"")</f>
        <v/>
      </c>
      <c r="AN56"/>
      <c r="AO56" t="str">
        <f t="shared" si="93"/>
        <v/>
      </c>
      <c r="AP56" t="str">
        <f t="shared" si="94"/>
        <v/>
      </c>
      <c r="AQ56" s="4" t="str">
        <f t="shared" si="95"/>
        <v/>
      </c>
    </row>
    <row r="57" spans="1:43" s="4" customFormat="1">
      <c r="A57" s="24" t="str">
        <f t="shared" si="96"/>
        <v/>
      </c>
      <c r="B57" s="25"/>
      <c r="C57" s="26"/>
      <c r="D57" s="27"/>
      <c r="E57" s="28"/>
      <c r="F57" s="29"/>
      <c r="G57" s="37"/>
      <c r="H57" s="30"/>
      <c r="I57" s="38"/>
      <c r="J57" s="38"/>
      <c r="K57" s="31"/>
      <c r="L57" s="32"/>
      <c r="N57" s="4" t="str">
        <f t="shared" si="68"/>
        <v/>
      </c>
      <c r="O57" s="4" t="str">
        <f t="shared" si="69"/>
        <v/>
      </c>
      <c r="P57" s="4" t="str">
        <f t="shared" si="70"/>
        <v/>
      </c>
      <c r="Q57" s="4" t="str">
        <f t="shared" si="71"/>
        <v/>
      </c>
      <c r="R57" s="4" t="str">
        <f t="shared" si="72"/>
        <v/>
      </c>
      <c r="S57" s="4" t="str">
        <f t="shared" si="73"/>
        <v/>
      </c>
      <c r="T57" s="4" t="str">
        <f t="shared" si="74"/>
        <v/>
      </c>
      <c r="U57" s="4" t="str">
        <f t="shared" si="31"/>
        <v/>
      </c>
      <c r="V57" s="4" t="str">
        <f t="shared" si="75"/>
        <v/>
      </c>
      <c r="Y57" t="str">
        <f t="shared" si="76"/>
        <v xml:space="preserve">   </v>
      </c>
      <c r="Z57" t="str">
        <f t="shared" si="77"/>
        <v/>
      </c>
      <c r="AA57" t="str">
        <f t="shared" si="78"/>
        <v/>
      </c>
      <c r="AB57" s="68" t="str">
        <f t="shared" si="79"/>
        <v/>
      </c>
      <c r="AC57" s="68" t="str">
        <f t="shared" si="80"/>
        <v/>
      </c>
      <c r="AD57" t="str">
        <f t="shared" si="81"/>
        <v/>
      </c>
      <c r="AE57" s="4" t="str">
        <f t="shared" si="82"/>
        <v/>
      </c>
      <c r="AF57" s="4" t="str">
        <f t="shared" si="88"/>
        <v/>
      </c>
      <c r="AG57" s="4" t="str">
        <f t="shared" si="89"/>
        <v/>
      </c>
      <c r="AH57" s="4" t="str">
        <f t="shared" si="90"/>
        <v/>
      </c>
      <c r="AI57" s="46" t="str">
        <f t="shared" si="9"/>
        <v/>
      </c>
      <c r="AJ57" s="46" t="str">
        <f t="shared" si="91"/>
        <v/>
      </c>
      <c r="AK57" s="47" t="str">
        <f t="shared" si="92"/>
        <v/>
      </c>
      <c r="AL57" s="47" t="str" cm="1">
        <f t="array" ref="AL57">IFERROR(INDEX(AI57:AK57,MATCH(TRUE,AI57:AK57&lt;&gt;"",0)),"")</f>
        <v/>
      </c>
      <c r="AM57" s="47" t="str" cm="1">
        <f t="array" ref="AM57">IF(SUMPRODUCT(--(AI57:AK57&lt;&gt;""))=1,IF(J57&lt;&gt;"",J57,A57),"")</f>
        <v/>
      </c>
      <c r="AN57"/>
      <c r="AO57" t="str">
        <f t="shared" si="93"/>
        <v/>
      </c>
      <c r="AP57" t="str">
        <f t="shared" si="94"/>
        <v/>
      </c>
      <c r="AQ57" s="4" t="str">
        <f t="shared" si="95"/>
        <v/>
      </c>
    </row>
    <row r="58" spans="1:43" s="4" customFormat="1">
      <c r="A58" s="24" t="str">
        <f t="shared" si="96"/>
        <v/>
      </c>
      <c r="B58" s="25"/>
      <c r="C58" s="26"/>
      <c r="D58" s="27"/>
      <c r="E58" s="28"/>
      <c r="F58" s="29"/>
      <c r="G58" s="37"/>
      <c r="H58" s="30"/>
      <c r="I58" s="38"/>
      <c r="J58" s="38"/>
      <c r="K58" s="31"/>
      <c r="L58" s="32"/>
      <c r="N58" s="4" t="str">
        <f t="shared" si="68"/>
        <v/>
      </c>
      <c r="O58" s="4" t="str">
        <f t="shared" si="69"/>
        <v/>
      </c>
      <c r="P58" s="4" t="str">
        <f t="shared" si="70"/>
        <v/>
      </c>
      <c r="Q58" s="4" t="str">
        <f t="shared" si="71"/>
        <v/>
      </c>
      <c r="R58" s="4" t="str">
        <f t="shared" si="72"/>
        <v/>
      </c>
      <c r="S58" s="4" t="str">
        <f t="shared" si="73"/>
        <v/>
      </c>
      <c r="T58" s="4" t="str">
        <f t="shared" si="74"/>
        <v/>
      </c>
      <c r="U58" s="4" t="str">
        <f t="shared" si="31"/>
        <v/>
      </c>
      <c r="V58" s="4" t="str">
        <f t="shared" si="75"/>
        <v/>
      </c>
      <c r="Y58" t="str">
        <f t="shared" si="76"/>
        <v xml:space="preserve">   </v>
      </c>
      <c r="Z58" t="str">
        <f t="shared" si="77"/>
        <v/>
      </c>
      <c r="AA58" t="str">
        <f t="shared" si="78"/>
        <v/>
      </c>
      <c r="AB58" s="68" t="str">
        <f t="shared" si="79"/>
        <v/>
      </c>
      <c r="AC58" s="68" t="str">
        <f t="shared" si="80"/>
        <v/>
      </c>
      <c r="AD58" t="str">
        <f t="shared" si="81"/>
        <v/>
      </c>
      <c r="AE58" s="4" t="str">
        <f t="shared" si="82"/>
        <v/>
      </c>
      <c r="AF58" s="4" t="str">
        <f t="shared" si="88"/>
        <v/>
      </c>
      <c r="AG58" s="4" t="str">
        <f t="shared" si="89"/>
        <v/>
      </c>
      <c r="AH58" s="4" t="str">
        <f t="shared" si="90"/>
        <v/>
      </c>
      <c r="AI58" s="46" t="str">
        <f t="shared" si="9"/>
        <v/>
      </c>
      <c r="AJ58" s="46" t="str">
        <f t="shared" si="91"/>
        <v/>
      </c>
      <c r="AK58" s="47" t="str">
        <f t="shared" si="92"/>
        <v/>
      </c>
      <c r="AL58" s="47" t="str" cm="1">
        <f t="array" ref="AL58">IFERROR(INDEX(AI58:AK58,MATCH(TRUE,AI58:AK58&lt;&gt;"",0)),"")</f>
        <v/>
      </c>
      <c r="AM58" s="47" t="str" cm="1">
        <f t="array" ref="AM58">IF(SUMPRODUCT(--(AI58:AK58&lt;&gt;""))=1,IF(J58&lt;&gt;"",J58,A58),"")</f>
        <v/>
      </c>
      <c r="AN58"/>
      <c r="AO58" t="str">
        <f t="shared" si="93"/>
        <v/>
      </c>
      <c r="AP58" t="str">
        <f t="shared" si="94"/>
        <v/>
      </c>
      <c r="AQ58" s="4" t="str">
        <f t="shared" si="95"/>
        <v/>
      </c>
    </row>
    <row r="59" spans="1:43" s="4" customFormat="1" ht="15" thickBot="1">
      <c r="A59" s="24" t="str">
        <f t="shared" si="96"/>
        <v/>
      </c>
      <c r="B59" s="25"/>
      <c r="C59" s="26"/>
      <c r="D59" s="27"/>
      <c r="E59" s="28"/>
      <c r="F59" s="29"/>
      <c r="G59" s="37"/>
      <c r="H59" s="30"/>
      <c r="I59" s="38"/>
      <c r="J59" s="38"/>
      <c r="K59" s="31"/>
      <c r="L59" s="32"/>
      <c r="N59" s="4" t="str">
        <f t="shared" si="68"/>
        <v/>
      </c>
      <c r="O59" s="4" t="str">
        <f t="shared" si="69"/>
        <v/>
      </c>
      <c r="P59" s="4" t="str">
        <f t="shared" si="70"/>
        <v/>
      </c>
      <c r="Q59" s="4" t="str">
        <f t="shared" si="71"/>
        <v/>
      </c>
      <c r="R59" s="4" t="str">
        <f t="shared" si="72"/>
        <v/>
      </c>
      <c r="S59" s="4" t="str">
        <f t="shared" si="73"/>
        <v/>
      </c>
      <c r="T59" s="4" t="str">
        <f t="shared" si="74"/>
        <v/>
      </c>
      <c r="U59" s="4" t="str">
        <f t="shared" si="31"/>
        <v/>
      </c>
      <c r="V59" s="4" t="str">
        <f t="shared" si="75"/>
        <v/>
      </c>
      <c r="Y59" t="str">
        <f t="shared" si="76"/>
        <v xml:space="preserve">   </v>
      </c>
      <c r="Z59" t="str">
        <f t="shared" si="77"/>
        <v/>
      </c>
      <c r="AA59" t="str">
        <f t="shared" si="78"/>
        <v/>
      </c>
      <c r="AB59" s="68" t="str">
        <f t="shared" si="79"/>
        <v/>
      </c>
      <c r="AC59" s="68" t="str">
        <f t="shared" si="80"/>
        <v/>
      </c>
      <c r="AD59" t="str">
        <f t="shared" si="81"/>
        <v/>
      </c>
      <c r="AE59" s="4" t="str">
        <f t="shared" si="82"/>
        <v/>
      </c>
      <c r="AF59" s="4" t="str">
        <f t="shared" si="88"/>
        <v/>
      </c>
      <c r="AG59" s="4" t="str">
        <f t="shared" si="89"/>
        <v/>
      </c>
      <c r="AH59" s="4" t="str">
        <f t="shared" si="90"/>
        <v/>
      </c>
      <c r="AI59" s="46" t="str">
        <f t="shared" si="9"/>
        <v/>
      </c>
      <c r="AJ59" s="46" t="str">
        <f t="shared" si="91"/>
        <v/>
      </c>
      <c r="AK59" s="47" t="str">
        <f t="shared" si="92"/>
        <v/>
      </c>
      <c r="AL59" s="47" t="str" cm="1">
        <f t="array" ref="AL59">IFERROR(INDEX(AI59:AK59,MATCH(TRUE,AI59:AK59&lt;&gt;"",0)),"")</f>
        <v/>
      </c>
      <c r="AM59" s="47" t="str" cm="1">
        <f t="array" ref="AM59">IF(SUMPRODUCT(--(AI59:AK59&lt;&gt;""))=1,IF(J59&lt;&gt;"",J59,A59),"")</f>
        <v/>
      </c>
      <c r="AN59"/>
      <c r="AO59" t="str">
        <f t="shared" si="93"/>
        <v/>
      </c>
      <c r="AP59" t="str">
        <f t="shared" si="94"/>
        <v/>
      </c>
      <c r="AQ59" s="4" t="str">
        <f t="shared" si="95"/>
        <v/>
      </c>
    </row>
    <row r="60" spans="1:43" s="1" customFormat="1" ht="128.25" customHeight="1">
      <c r="A60" s="34" t="s">
        <v>16</v>
      </c>
      <c r="B60" s="72" t="str">
        <f>_xlfn.TEXTJOIN(,1,Y7:Y61)</f>
        <v>CREATE TABLE [dbo].[ITTOOL_adtidy_summaries] (                                                                                                                                                            ) ON [PRIMARY]</v>
      </c>
      <c r="C60" s="72"/>
      <c r="D60" s="72"/>
      <c r="E60" s="72"/>
      <c r="F60" s="72"/>
      <c r="G60" s="72"/>
      <c r="H60" s="72"/>
      <c r="I60" s="72"/>
      <c r="J60" s="72"/>
      <c r="K60" s="72"/>
      <c r="L60" s="72"/>
      <c r="V60" s="1" t="str">
        <f>_xlfn.TEXTJOIN(",",TRUE,V8:V59)</f>
        <v/>
      </c>
      <c r="Y60" t="s">
        <v>23</v>
      </c>
      <c r="AB60" s="2"/>
      <c r="AC60" s="2"/>
      <c r="AF60" s="1" t="str">
        <f>"],"</f>
        <v>],</v>
      </c>
      <c r="AI60" s="45"/>
      <c r="AJ60" s="45"/>
      <c r="AK60" s="45"/>
      <c r="AL60" s="45"/>
      <c r="AM60" s="45"/>
      <c r="AQ60" s="1" t="str">
        <f>"]"</f>
        <v>]</v>
      </c>
    </row>
    <row r="61" spans="1:43" s="1" customFormat="1" ht="28.5" customHeight="1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Y61" t="s">
        <v>17</v>
      </c>
      <c r="AB61" s="2"/>
      <c r="AC61" s="2"/>
      <c r="AF61" s="49" t="str">
        <f>_xlfn.TEXTJOIN(,1,AF6:AF60)</f>
        <v>"Fields": [],</v>
      </c>
      <c r="AI61" s="45"/>
      <c r="AJ61" s="45"/>
      <c r="AK61" s="45"/>
      <c r="AL61" s="45"/>
      <c r="AM61" s="45"/>
      <c r="AQ61" s="1" t="str">
        <f>_xlfn.TEXTJOIN(,1,AQ6:AQ60)</f>
        <v>"FieldsAssignement": []</v>
      </c>
    </row>
    <row r="62" spans="1:43" s="1" customFormat="1" ht="308.25" customHeight="1">
      <c r="A62" s="34" t="s">
        <v>19</v>
      </c>
      <c r="B62" s="73" t="str">
        <f>"{"&amp;AF61&amp;AQ61&amp;"}"</f>
        <v>{"Fields": [],"FieldsAssignement": []}</v>
      </c>
      <c r="C62" s="73"/>
      <c r="D62" s="73"/>
      <c r="E62" s="73"/>
      <c r="F62" s="73"/>
      <c r="G62" s="73"/>
      <c r="H62" s="73"/>
      <c r="I62" s="73"/>
      <c r="J62" s="73"/>
      <c r="K62" s="73"/>
      <c r="L62" s="73"/>
      <c r="AB62" s="2"/>
      <c r="AC62" s="2"/>
      <c r="AI62" s="45"/>
      <c r="AJ62" s="45"/>
      <c r="AK62" s="45"/>
      <c r="AL62" s="45"/>
      <c r="AM62" s="45"/>
    </row>
    <row r="63" spans="1:43" ht="339" customHeight="1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6" spans="27:39" ht="15.5">
      <c r="AA66" s="35"/>
      <c r="AM66" s="48"/>
    </row>
    <row r="67" spans="27:39" ht="15.5">
      <c r="AA67" s="35"/>
      <c r="AM67" s="48"/>
    </row>
    <row r="68" spans="27:39" ht="15.5">
      <c r="AA68" s="35"/>
      <c r="AM68" s="48"/>
    </row>
    <row r="69" spans="27:39" ht="15.5">
      <c r="AA69" s="35"/>
      <c r="AM69" s="48"/>
    </row>
    <row r="70" spans="27:39" ht="15.5">
      <c r="AA70" s="35"/>
      <c r="AM70" s="48"/>
    </row>
  </sheetData>
  <mergeCells count="3">
    <mergeCell ref="I6:J6"/>
    <mergeCell ref="B60:L61"/>
    <mergeCell ref="B62:L63"/>
  </mergeCells>
  <phoneticPr fontId="3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E9F2-EE7B-4C98-B923-E4987818CB81}">
  <dimension ref="A1:A23"/>
  <sheetViews>
    <sheetView workbookViewId="0"/>
  </sheetViews>
  <sheetFormatPr defaultRowHeight="14.5"/>
  <cols>
    <col min="1" max="1" width="118" bestFit="1" customWidth="1"/>
  </cols>
  <sheetData>
    <row r="1" spans="1:1" ht="22">
      <c r="A1" s="69" t="s">
        <v>45</v>
      </c>
    </row>
    <row r="2" spans="1:1" ht="22">
      <c r="A2" s="69" t="s">
        <v>47</v>
      </c>
    </row>
    <row r="3" spans="1:1" ht="22">
      <c r="A3" s="69" t="s">
        <v>72</v>
      </c>
    </row>
    <row r="4" spans="1:1" ht="22">
      <c r="A4" s="69" t="s">
        <v>49</v>
      </c>
    </row>
    <row r="5" spans="1:1" ht="22">
      <c r="A5" s="69" t="s">
        <v>50</v>
      </c>
    </row>
    <row r="6" spans="1:1" ht="22">
      <c r="A6" s="69" t="s">
        <v>73</v>
      </c>
    </row>
    <row r="7" spans="1:1" ht="22">
      <c r="A7" s="69" t="s">
        <v>52</v>
      </c>
    </row>
    <row r="8" spans="1:1" ht="22">
      <c r="A8" s="69" t="s">
        <v>74</v>
      </c>
    </row>
    <row r="9" spans="1:1" ht="22">
      <c r="A9" s="69" t="s">
        <v>54</v>
      </c>
    </row>
    <row r="10" spans="1:1" ht="22">
      <c r="A10" s="69" t="s">
        <v>55</v>
      </c>
    </row>
    <row r="11" spans="1:1" ht="22">
      <c r="A11" s="69" t="s">
        <v>47</v>
      </c>
    </row>
    <row r="12" spans="1:1" ht="22">
      <c r="A12" s="69" t="s">
        <v>75</v>
      </c>
    </row>
    <row r="13" spans="1:1" ht="22">
      <c r="A13" s="69" t="s">
        <v>76</v>
      </c>
    </row>
    <row r="14" spans="1:1" ht="22">
      <c r="A14" s="69" t="s">
        <v>58</v>
      </c>
    </row>
    <row r="15" spans="1:1" ht="22">
      <c r="A15" s="69" t="s">
        <v>77</v>
      </c>
    </row>
    <row r="16" spans="1:1" ht="22">
      <c r="A16" s="69" t="s">
        <v>52</v>
      </c>
    </row>
    <row r="17" spans="1:1" ht="22">
      <c r="A17" s="69" t="s">
        <v>78</v>
      </c>
    </row>
    <row r="18" spans="1:1" ht="22">
      <c r="A18" s="69" t="s">
        <v>79</v>
      </c>
    </row>
    <row r="19" spans="1:1" ht="22">
      <c r="A19" s="69" t="s">
        <v>80</v>
      </c>
    </row>
    <row r="20" spans="1:1" ht="22">
      <c r="A20" s="69" t="s">
        <v>81</v>
      </c>
    </row>
    <row r="21" spans="1:1" ht="22">
      <c r="A21" s="69" t="s">
        <v>54</v>
      </c>
    </row>
    <row r="22" spans="1:1" ht="22">
      <c r="A22" s="69" t="s">
        <v>71</v>
      </c>
    </row>
    <row r="23" spans="1:1" ht="22">
      <c r="A23" s="69" t="s">
        <v>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89AC-BB0D-4F48-8763-618A6293283C}">
  <dimension ref="A1:A32"/>
  <sheetViews>
    <sheetView workbookViewId="0">
      <selection activeCell="C6" sqref="C6"/>
    </sheetView>
  </sheetViews>
  <sheetFormatPr defaultRowHeight="14.5"/>
  <cols>
    <col min="1" max="1" width="118" bestFit="1" customWidth="1"/>
  </cols>
  <sheetData>
    <row r="1" spans="1:1" ht="22">
      <c r="A1" s="69" t="s">
        <v>45</v>
      </c>
    </row>
    <row r="2" spans="1:1" ht="22">
      <c r="A2" s="69" t="s">
        <v>47</v>
      </c>
    </row>
    <row r="3" spans="1:1" ht="22">
      <c r="A3" s="69" t="s">
        <v>48</v>
      </c>
    </row>
    <row r="4" spans="1:1" ht="22">
      <c r="A4" s="69" t="s">
        <v>49</v>
      </c>
    </row>
    <row r="5" spans="1:1" ht="22">
      <c r="A5" s="69" t="s">
        <v>50</v>
      </c>
    </row>
    <row r="6" spans="1:1" ht="22">
      <c r="A6" s="69" t="s">
        <v>51</v>
      </c>
    </row>
    <row r="7" spans="1:1" ht="22">
      <c r="A7" s="69" t="s">
        <v>52</v>
      </c>
    </row>
    <row r="8" spans="1:1" ht="22">
      <c r="A8" s="69" t="s">
        <v>53</v>
      </c>
    </row>
    <row r="9" spans="1:1" ht="22">
      <c r="A9" s="69" t="s">
        <v>54</v>
      </c>
    </row>
    <row r="10" spans="1:1" ht="22">
      <c r="A10" s="69" t="s">
        <v>55</v>
      </c>
    </row>
    <row r="11" spans="1:1" ht="22">
      <c r="A11" s="69" t="s">
        <v>47</v>
      </c>
    </row>
    <row r="12" spans="1:1" ht="22">
      <c r="A12" s="69" t="s">
        <v>56</v>
      </c>
    </row>
    <row r="13" spans="1:1" ht="22">
      <c r="A13" s="69" t="s">
        <v>57</v>
      </c>
    </row>
    <row r="14" spans="1:1" ht="22">
      <c r="A14" s="69" t="s">
        <v>58</v>
      </c>
    </row>
    <row r="15" spans="1:1" ht="22">
      <c r="A15" s="69" t="s">
        <v>59</v>
      </c>
    </row>
    <row r="16" spans="1:1" ht="22">
      <c r="A16" s="69" t="s">
        <v>60</v>
      </c>
    </row>
    <row r="17" spans="1:1" ht="22">
      <c r="A17" s="69" t="s">
        <v>55</v>
      </c>
    </row>
    <row r="18" spans="1:1" ht="22">
      <c r="A18" s="69" t="s">
        <v>47</v>
      </c>
    </row>
    <row r="19" spans="1:1" ht="22">
      <c r="A19" s="69" t="s">
        <v>61</v>
      </c>
    </row>
    <row r="20" spans="1:1" ht="22">
      <c r="A20" s="69" t="s">
        <v>62</v>
      </c>
    </row>
    <row r="21" spans="1:1" ht="22">
      <c r="A21" s="69" t="s">
        <v>63</v>
      </c>
    </row>
    <row r="22" spans="1:1" ht="22">
      <c r="A22" s="69" t="s">
        <v>64</v>
      </c>
    </row>
    <row r="23" spans="1:1" ht="22">
      <c r="A23" s="69" t="s">
        <v>65</v>
      </c>
    </row>
    <row r="24" spans="1:1" ht="22">
      <c r="A24" s="69" t="s">
        <v>55</v>
      </c>
    </row>
    <row r="25" spans="1:1" ht="22">
      <c r="A25" s="69" t="s">
        <v>47</v>
      </c>
    </row>
    <row r="26" spans="1:1" ht="22">
      <c r="A26" s="69" t="s">
        <v>66</v>
      </c>
    </row>
    <row r="27" spans="1:1" ht="22">
      <c r="A27" s="69" t="s">
        <v>67</v>
      </c>
    </row>
    <row r="28" spans="1:1" ht="22">
      <c r="A28" s="69" t="s">
        <v>68</v>
      </c>
    </row>
    <row r="29" spans="1:1" ht="22">
      <c r="A29" s="69" t="s">
        <v>69</v>
      </c>
    </row>
    <row r="30" spans="1:1" ht="22">
      <c r="A30" s="69" t="s">
        <v>70</v>
      </c>
    </row>
    <row r="31" spans="1:1" ht="22">
      <c r="A31" s="69" t="s">
        <v>71</v>
      </c>
    </row>
    <row r="32" spans="1:1" ht="22">
      <c r="A32" s="69" t="s">
        <v>46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C08D-56C5-4992-9569-68081DA41DE4}">
  <dimension ref="B2:R93"/>
  <sheetViews>
    <sheetView workbookViewId="0">
      <selection activeCell="A3" sqref="A3"/>
    </sheetView>
  </sheetViews>
  <sheetFormatPr defaultColWidth="9.1796875" defaultRowHeight="14.5"/>
  <cols>
    <col min="2" max="2" width="50.81640625" customWidth="1"/>
    <col min="3" max="3" width="20.26953125" bestFit="1" customWidth="1"/>
    <col min="4" max="4" width="16.453125" style="60" bestFit="1" customWidth="1"/>
    <col min="5" max="5" width="26.1796875" customWidth="1"/>
    <col min="6" max="6" width="5.453125" customWidth="1"/>
    <col min="7" max="7" width="92.1796875" bestFit="1" customWidth="1"/>
    <col min="8" max="8" width="5.453125" customWidth="1"/>
    <col min="9" max="9" width="30.54296875" customWidth="1"/>
    <col min="10" max="10" width="5.453125" customWidth="1"/>
    <col min="11" max="11" width="30.26953125" bestFit="1" customWidth="1"/>
    <col min="12" max="12" width="5.453125" customWidth="1"/>
    <col min="13" max="13" width="79.1796875" customWidth="1"/>
    <col min="15" max="15" width="16.81640625" customWidth="1"/>
  </cols>
  <sheetData>
    <row r="2" spans="2:11" s="51" customFormat="1" ht="18.5">
      <c r="B2" s="51" t="s">
        <v>24</v>
      </c>
      <c r="C2" s="51" t="s">
        <v>25</v>
      </c>
      <c r="D2" s="55"/>
      <c r="G2" s="51" t="s">
        <v>33</v>
      </c>
      <c r="I2" s="51" t="s">
        <v>35</v>
      </c>
      <c r="K2" s="51" t="s">
        <v>34</v>
      </c>
    </row>
    <row r="3" spans="2:11" s="50" customFormat="1" ht="15.5">
      <c r="B3" s="50" t="s">
        <v>37</v>
      </c>
      <c r="C3" s="52" t="s">
        <v>27</v>
      </c>
      <c r="D3" s="56" t="s">
        <v>28</v>
      </c>
      <c r="E3" s="52" t="s">
        <v>29</v>
      </c>
      <c r="F3" s="52"/>
      <c r="G3" s="52"/>
      <c r="H3" s="52"/>
      <c r="I3" s="50" t="s">
        <v>36</v>
      </c>
      <c r="J3" s="52"/>
      <c r="K3" s="50" t="s">
        <v>31</v>
      </c>
    </row>
    <row r="4" spans="2:11" s="50" customFormat="1" ht="13">
      <c r="D4" s="57" t="s">
        <v>26</v>
      </c>
      <c r="G4" s="50" t="s">
        <v>32</v>
      </c>
    </row>
    <row r="5" spans="2:11" s="50" customFormat="1" ht="13">
      <c r="D5" s="57" t="s">
        <v>26</v>
      </c>
      <c r="G5" s="61"/>
    </row>
    <row r="6" spans="2:11" s="50" customFormat="1" ht="13">
      <c r="D6" s="59"/>
    </row>
    <row r="7" spans="2:11" s="50" customFormat="1" ht="13">
      <c r="D7" s="59"/>
    </row>
    <row r="8" spans="2:11" s="50" customFormat="1" ht="18.5">
      <c r="C8" s="52"/>
      <c r="D8" s="56"/>
      <c r="E8" s="52"/>
      <c r="F8" s="52"/>
      <c r="G8" s="51"/>
      <c r="I8" s="51"/>
      <c r="K8" s="51"/>
    </row>
    <row r="9" spans="2:11" s="50" customFormat="1" ht="13">
      <c r="D9" s="57"/>
    </row>
    <row r="10" spans="2:11" s="50" customFormat="1" ht="13">
      <c r="D10" s="57"/>
    </row>
    <row r="11" spans="2:11" s="50" customFormat="1" ht="13">
      <c r="D11" s="57"/>
    </row>
    <row r="12" spans="2:11" s="50" customFormat="1" ht="18.5">
      <c r="C12" s="52"/>
      <c r="D12" s="56"/>
      <c r="E12" s="52"/>
      <c r="F12" s="52"/>
      <c r="G12" s="51"/>
      <c r="I12" s="51"/>
      <c r="K12" s="51"/>
    </row>
    <row r="13" spans="2:11" s="50" customFormat="1" ht="13">
      <c r="D13" s="62"/>
    </row>
    <row r="14" spans="2:11" s="50" customFormat="1" ht="13">
      <c r="D14" s="57"/>
    </row>
    <row r="15" spans="2:11" s="50" customFormat="1" ht="13">
      <c r="D15" s="57"/>
    </row>
    <row r="16" spans="2:11" s="50" customFormat="1" ht="13">
      <c r="D16" s="59"/>
      <c r="G16" s="63"/>
    </row>
    <row r="17" spans="3:13" s="50" customFormat="1" ht="13">
      <c r="D17" s="59"/>
    </row>
    <row r="18" spans="3:13" s="50" customFormat="1" ht="13">
      <c r="D18" s="59"/>
      <c r="G18" s="63"/>
    </row>
    <row r="19" spans="3:13" s="50" customFormat="1" ht="13">
      <c r="D19" s="59"/>
      <c r="G19" s="63"/>
    </row>
    <row r="20" spans="3:13" s="50" customFormat="1" ht="13">
      <c r="D20" s="59"/>
      <c r="G20" s="63"/>
    </row>
    <row r="21" spans="3:13" s="50" customFormat="1" ht="18.5">
      <c r="C21" s="52"/>
      <c r="D21" s="56"/>
      <c r="E21" s="52"/>
      <c r="F21" s="52"/>
      <c r="G21" s="51"/>
      <c r="I21" s="51"/>
      <c r="K21" s="51"/>
      <c r="M21" s="51"/>
    </row>
    <row r="22" spans="3:13" s="64" customFormat="1" ht="13">
      <c r="D22" s="65"/>
      <c r="I22" s="50"/>
      <c r="M22" s="66"/>
    </row>
    <row r="23" spans="3:13" s="50" customFormat="1" ht="13">
      <c r="D23" s="62"/>
      <c r="M23" s="53"/>
    </row>
    <row r="24" spans="3:13" s="50" customFormat="1" ht="13">
      <c r="D24" s="59"/>
    </row>
    <row r="25" spans="3:13" s="50" customFormat="1" ht="13">
      <c r="D25" s="59"/>
      <c r="G25" s="63"/>
    </row>
    <row r="26" spans="3:13" s="50" customFormat="1" ht="13">
      <c r="D26" s="59"/>
    </row>
    <row r="27" spans="3:13" s="50" customFormat="1" ht="13">
      <c r="D27" s="59"/>
      <c r="G27" s="63"/>
    </row>
    <row r="28" spans="3:13" s="50" customFormat="1" ht="13">
      <c r="D28" s="59"/>
      <c r="G28" s="63"/>
    </row>
    <row r="29" spans="3:13" s="50" customFormat="1" ht="18.5">
      <c r="C29" s="52"/>
      <c r="D29" s="56"/>
      <c r="E29" s="52"/>
      <c r="G29" s="51"/>
      <c r="I29" s="51"/>
      <c r="K29" s="51"/>
      <c r="M29" s="51"/>
    </row>
    <row r="30" spans="3:13" s="50" customFormat="1" ht="13">
      <c r="D30" s="62"/>
      <c r="G30" s="64"/>
    </row>
    <row r="31" spans="3:13" s="50" customFormat="1" ht="13">
      <c r="D31" s="59"/>
    </row>
    <row r="32" spans="3:13" s="50" customFormat="1" ht="13">
      <c r="D32" s="59"/>
    </row>
    <row r="33" spans="3:18" s="50" customFormat="1" ht="13">
      <c r="D33" s="59"/>
      <c r="G33" s="63"/>
    </row>
    <row r="34" spans="3:18" s="50" customFormat="1" ht="13">
      <c r="D34" s="59"/>
    </row>
    <row r="35" spans="3:18" s="50" customFormat="1" ht="13">
      <c r="D35" s="59"/>
      <c r="G35" s="63"/>
    </row>
    <row r="36" spans="3:18" s="50" customFormat="1" ht="13"/>
    <row r="37" spans="3:18" s="50" customFormat="1" ht="13"/>
    <row r="38" spans="3:18" s="50" customFormat="1" ht="18.5">
      <c r="C38" s="52"/>
      <c r="D38" s="56"/>
      <c r="E38" s="52"/>
      <c r="G38" s="51"/>
      <c r="I38" s="51"/>
      <c r="K38" s="51"/>
      <c r="M38" s="51"/>
    </row>
    <row r="39" spans="3:18" s="50" customFormat="1" ht="13">
      <c r="D39" s="57"/>
    </row>
    <row r="40" spans="3:18" s="50" customFormat="1" ht="13">
      <c r="D40" s="57"/>
    </row>
    <row r="41" spans="3:18" s="50" customFormat="1" ht="13">
      <c r="D41" s="57"/>
    </row>
    <row r="42" spans="3:18" s="50" customFormat="1" ht="13">
      <c r="D42" s="57"/>
    </row>
    <row r="43" spans="3:18" s="50" customFormat="1" ht="13">
      <c r="D43" s="57"/>
    </row>
    <row r="44" spans="3:18" s="50" customFormat="1" ht="13">
      <c r="D44" s="57"/>
    </row>
    <row r="45" spans="3:18" s="50" customFormat="1" ht="13">
      <c r="D45" s="59"/>
    </row>
    <row r="46" spans="3:18" s="50" customFormat="1" ht="13">
      <c r="D46" s="59"/>
    </row>
    <row r="47" spans="3:18" s="50" customFormat="1" ht="13">
      <c r="D47" s="59"/>
    </row>
    <row r="48" spans="3:18" s="50" customFormat="1">
      <c r="D48" s="59"/>
      <c r="M48"/>
      <c r="N48"/>
      <c r="O48"/>
      <c r="P48"/>
      <c r="R48"/>
    </row>
    <row r="49" spans="11:17">
      <c r="K49" s="50"/>
      <c r="L49" s="50"/>
      <c r="Q49" s="50"/>
    </row>
    <row r="50" spans="11:17">
      <c r="K50" s="50"/>
      <c r="L50" s="50"/>
      <c r="Q50" s="50"/>
    </row>
    <row r="51" spans="11:17">
      <c r="K51" s="50"/>
      <c r="L51" s="50"/>
      <c r="Q51" s="50"/>
    </row>
    <row r="54" spans="11:17">
      <c r="M54" s="50"/>
      <c r="N54" s="50"/>
      <c r="O54" s="50"/>
      <c r="P54" s="50"/>
    </row>
    <row r="55" spans="11:17">
      <c r="M55" s="50"/>
      <c r="N55" s="50"/>
      <c r="O55" s="50"/>
      <c r="P55" s="50"/>
    </row>
    <row r="56" spans="11:17">
      <c r="M56" s="50"/>
      <c r="N56" s="50"/>
      <c r="O56" s="50"/>
      <c r="P56" s="50"/>
    </row>
    <row r="57" spans="11:17">
      <c r="M57" s="50"/>
      <c r="N57" s="50"/>
      <c r="O57" s="50"/>
    </row>
    <row r="58" spans="11:17">
      <c r="M58" s="50"/>
      <c r="N58" s="50"/>
      <c r="O58" s="50"/>
    </row>
    <row r="59" spans="11:17">
      <c r="M59" s="50"/>
      <c r="N59" s="50"/>
      <c r="O59" s="50"/>
    </row>
    <row r="60" spans="11:17">
      <c r="M60" s="50"/>
      <c r="N60" s="50"/>
      <c r="O60" s="50"/>
    </row>
    <row r="61" spans="11:17">
      <c r="M61" s="50"/>
      <c r="N61" s="50"/>
      <c r="O61" s="50"/>
    </row>
    <row r="62" spans="11:17">
      <c r="M62" s="50"/>
      <c r="N62" s="50"/>
      <c r="O62" s="50"/>
    </row>
    <row r="63" spans="11:17">
      <c r="M63" s="50"/>
      <c r="N63" s="50"/>
      <c r="O63" s="50"/>
    </row>
    <row r="72" spans="3:11" ht="15.5">
      <c r="C72" s="52"/>
      <c r="D72" s="56"/>
      <c r="E72" s="52"/>
      <c r="F72" s="52"/>
      <c r="G72" s="52"/>
      <c r="H72" s="52"/>
      <c r="I72" s="52"/>
      <c r="J72" s="52"/>
    </row>
    <row r="73" spans="3:11">
      <c r="D73" s="57"/>
      <c r="E73" s="53"/>
      <c r="F73" s="53"/>
      <c r="G73" s="53"/>
      <c r="H73" s="53"/>
      <c r="I73" s="53"/>
      <c r="J73" s="53"/>
    </row>
    <row r="74" spans="3:11">
      <c r="C74" s="50"/>
      <c r="D74" s="57"/>
      <c r="E74" s="54"/>
      <c r="F74" s="54"/>
      <c r="G74" s="54"/>
      <c r="H74" s="54"/>
      <c r="I74" s="54"/>
      <c r="J74" s="54"/>
    </row>
    <row r="75" spans="3:11">
      <c r="C75" s="50"/>
      <c r="D75" s="57"/>
      <c r="E75" s="53"/>
      <c r="F75" s="53"/>
      <c r="G75" s="53"/>
      <c r="H75" s="53"/>
      <c r="I75" s="53"/>
      <c r="J75" s="53"/>
    </row>
    <row r="76" spans="3:11">
      <c r="C76" s="50"/>
      <c r="D76" s="58"/>
      <c r="E76" s="53"/>
      <c r="F76" s="53"/>
      <c r="G76" s="53"/>
      <c r="H76" s="53"/>
      <c r="I76" s="53"/>
      <c r="J76" s="53"/>
      <c r="K76" s="50"/>
    </row>
    <row r="77" spans="3:11">
      <c r="C77" s="50"/>
      <c r="D77" s="57"/>
      <c r="E77" s="53"/>
      <c r="F77" s="53"/>
      <c r="G77" s="53"/>
      <c r="H77" s="53"/>
      <c r="I77" s="53"/>
      <c r="J77" s="53"/>
      <c r="K77" s="50"/>
    </row>
    <row r="78" spans="3:11">
      <c r="C78" s="50"/>
      <c r="D78" s="58"/>
      <c r="E78" s="50"/>
      <c r="F78" s="50"/>
      <c r="G78" s="50"/>
      <c r="H78" s="50"/>
      <c r="I78" s="50"/>
      <c r="J78" s="50"/>
      <c r="K78" s="50"/>
    </row>
    <row r="79" spans="3:11">
      <c r="C79" s="50"/>
      <c r="D79" s="58"/>
      <c r="E79" s="53"/>
      <c r="F79" s="53"/>
      <c r="G79" s="53"/>
      <c r="H79" s="53"/>
      <c r="I79" s="53"/>
      <c r="J79" s="53"/>
      <c r="K79" s="50"/>
    </row>
    <row r="80" spans="3:11">
      <c r="K80" s="50"/>
    </row>
    <row r="81" spans="11:11">
      <c r="K81" s="50"/>
    </row>
    <row r="82" spans="11:11">
      <c r="K82" s="50"/>
    </row>
    <row r="83" spans="11:11">
      <c r="K83" s="50"/>
    </row>
    <row r="84" spans="11:11">
      <c r="K84" s="50"/>
    </row>
    <row r="85" spans="11:11">
      <c r="K85" s="50"/>
    </row>
    <row r="86" spans="11:11">
      <c r="K86" s="50"/>
    </row>
    <row r="87" spans="11:11">
      <c r="K87" s="50"/>
    </row>
    <row r="88" spans="11:11">
      <c r="K88" s="50"/>
    </row>
    <row r="89" spans="11:11">
      <c r="K89" s="50"/>
    </row>
    <row r="90" spans="11:11">
      <c r="K90" s="50"/>
    </row>
    <row r="91" spans="11:11">
      <c r="K91" s="50"/>
    </row>
    <row r="92" spans="11:11">
      <c r="K92" s="50"/>
    </row>
    <row r="93" spans="11:11">
      <c r="K93" s="5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72ab2fb-6c5f-42e9-80bb-f43e7ab8cfcd">
      <Terms xmlns="http://schemas.microsoft.com/office/infopath/2007/PartnerControls"/>
    </lcf76f155ced4ddcb4097134ff3c332f>
    <TaxCatchAll xmlns="9e3746d1-c0f6-44f4-a580-8db545e24bd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A0671A7CFC0904FA8B28CF39620F29F" ma:contentTypeVersion="14" ma:contentTypeDescription="Ein neues Dokument erstellen." ma:contentTypeScope="" ma:versionID="72ea80b52863a369c81d13747cb14fb8">
  <xsd:schema xmlns:xsd="http://www.w3.org/2001/XMLSchema" xmlns:xs="http://www.w3.org/2001/XMLSchema" xmlns:p="http://schemas.microsoft.com/office/2006/metadata/properties" xmlns:ns2="b72ab2fb-6c5f-42e9-80bb-f43e7ab8cfcd" xmlns:ns3="9e3746d1-c0f6-44f4-a580-8db545e24bdc" targetNamespace="http://schemas.microsoft.com/office/2006/metadata/properties" ma:root="true" ma:fieldsID="3a303289134a2943eaf32359c5cb0726" ns2:_="" ns3:_="">
    <xsd:import namespace="b72ab2fb-6c5f-42e9-80bb-f43e7ab8cfcd"/>
    <xsd:import namespace="9e3746d1-c0f6-44f4-a580-8db545e24b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2ab2fb-6c5f-42e9-80bb-f43e7ab8cf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f244782d-f2ec-4714-8fad-cf6cf39384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3746d1-c0f6-44f4-a580-8db545e24bd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806ba98-a376-41e0-8f21-c08660787493}" ma:internalName="TaxCatchAll" ma:showField="CatchAllData" ma:web="9e3746d1-c0f6-44f4-a580-8db545e24b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7CAF3A-F7E8-454A-8004-B0CA273E018C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9e3746d1-c0f6-44f4-a580-8db545e24bdc"/>
    <ds:schemaRef ds:uri="http://schemas.microsoft.com/office/2006/metadata/properties"/>
    <ds:schemaRef ds:uri="http://purl.org/dc/elements/1.1/"/>
    <ds:schemaRef ds:uri="b72ab2fb-6c5f-42e9-80bb-f43e7ab8cfc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5657DF4-5FDD-4765-AAC2-42F03D1E7E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2ab2fb-6c5f-42e9-80bb-f43e7ab8cfcd"/>
    <ds:schemaRef ds:uri="9e3746d1-c0f6-44f4-a580-8db545e24b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1359E4-B9CE-44D2-96B1-828F36D931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ADTidy_Inventory_OU</vt:lpstr>
      <vt:lpstr>ADTidy_Inventory_Users</vt:lpstr>
      <vt:lpstr>ITTOOL_adtidy_summaries</vt:lpstr>
      <vt:lpstr>json_filters_definition</vt:lpstr>
      <vt:lpstr>json_action_definition</vt:lpstr>
      <vt:lpstr>API URI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Hambalek Régis</dc:creator>
  <cp:keywords/>
  <dc:description/>
  <cp:lastModifiedBy>Hambalek Régis</cp:lastModifiedBy>
  <cp:revision/>
  <dcterms:created xsi:type="dcterms:W3CDTF">2021-06-25T13:33:07Z</dcterms:created>
  <dcterms:modified xsi:type="dcterms:W3CDTF">2024-02-27T14:22:17Z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0x0101007A0671A7CFC0904FA8B28CF39620F29F</vt:lpwstr>
  </property>
  <property fmtid="{D5CDD505-2E9C-101B-9397-08002B2CF9AE}" pid="3" name="MediaServiceImageTags">
    <vt:lpwstr/>
  </property>
</Properties>
</file>