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esktop\George Mason University\OR 531\Assignments\"/>
    </mc:Choice>
  </mc:AlternateContent>
  <xr:revisionPtr revIDLastSave="0" documentId="13_ncr:1_{66B40AC6-6F83-43EB-A511-7A5D67D1E6FF}" xr6:coauthVersionLast="38" xr6:coauthVersionMax="38" xr10:uidLastSave="{00000000-0000-0000-0000-000000000000}"/>
  <bookViews>
    <workbookView xWindow="0" yWindow="0" windowWidth="20490" windowHeight="7485" xr2:uid="{1ED927B6-8729-4E19-BAA6-DC2278130B9B}"/>
  </bookViews>
  <sheets>
    <sheet name="Retirement Plan Problem" sheetId="1" r:id="rId1"/>
  </sheets>
  <definedNames>
    <definedName name="Investment">'Retirement Plan Problem'!$C$5</definedName>
    <definedName name="Mean">'Retirement Plan Problem'!$C$6</definedName>
    <definedName name="Retirement_Fund">'Retirement Plan Problem'!$F$12:$F$42</definedName>
    <definedName name="SD">'Retirement Plan Problem'!$C$7</definedName>
    <definedName name="solver_typ" localSheetId="0" hidden="1">2</definedName>
    <definedName name="solver_ver" localSheetId="0" hidden="1">17</definedName>
    <definedName name="solveri_ISpPars_E6" localSheetId="0" hidden="1">"RiskSolver.UI.Charts.InputDlgPars:-1000001;1;1;24;18;52;59;0;90;90;0;0;0;0;1;"</definedName>
    <definedName name="solvero_CRMax_B37" localSheetId="0" hidden="1">"System.Double:1035.40504491432"</definedName>
    <definedName name="solvero_CRMin_B37" localSheetId="0" hidden="1">"System.Double:797.734964539581"</definedName>
    <definedName name="solvero_OSpPars_B37" localSheetId="0" hidden="1">"RiskSolver.UI.Charts.OutDlgPars:-1000001;17;18;66;60;0;1;90;80;0;0;0;0;1;"</definedName>
    <definedName name="Total_Invested">'Retirement Plan Problem'!$B$44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7" i="1"/>
  <c r="D21" i="1"/>
  <c r="D25" i="1"/>
  <c r="D29" i="1"/>
  <c r="D33" i="1"/>
  <c r="D37" i="1"/>
  <c r="D41" i="1"/>
  <c r="D14" i="1"/>
  <c r="D18" i="1"/>
  <c r="D22" i="1"/>
  <c r="D26" i="1"/>
  <c r="D30" i="1"/>
  <c r="D34" i="1"/>
  <c r="D42" i="1"/>
  <c r="D15" i="1"/>
  <c r="D19" i="1"/>
  <c r="D23" i="1"/>
  <c r="D27" i="1"/>
  <c r="D31" i="1"/>
  <c r="D35" i="1"/>
  <c r="D39" i="1"/>
  <c r="D16" i="1"/>
  <c r="D20" i="1"/>
  <c r="D24" i="1"/>
  <c r="D28" i="1"/>
  <c r="D32" i="1"/>
  <c r="D36" i="1"/>
  <c r="D40" i="1"/>
  <c r="D38" i="1"/>
  <c r="E12" i="1" l="1"/>
  <c r="F12" i="1" s="1"/>
  <c r="E13" i="1" s="1"/>
  <c r="F13" i="1" l="1"/>
  <c r="E14" i="1" s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l="1"/>
  <c r="E21" i="1" s="1"/>
  <c r="F21" i="1" l="1"/>
  <c r="E22" i="1" s="1"/>
  <c r="F22" i="1" l="1"/>
  <c r="E23" i="1" s="1"/>
  <c r="F23" i="1" l="1"/>
  <c r="E24" i="1" s="1"/>
  <c r="F24" i="1" l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B44" i="1"/>
</calcChain>
</file>

<file path=xl/sharedStrings.xml><?xml version="1.0" encoding="utf-8"?>
<sst xmlns="http://schemas.openxmlformats.org/spreadsheetml/2006/main" count="35" uniqueCount="32">
  <si>
    <t>Mean</t>
  </si>
  <si>
    <t>Total Invested</t>
  </si>
  <si>
    <t xml:space="preserve">Investment </t>
  </si>
  <si>
    <t>a) If he is 30 years old now, how much money should he expect to have in his retirement fund at age 60?</t>
  </si>
  <si>
    <t>b) What is the probability that he will have more than $1 million in his retirement fund when he reaches age 60?</t>
  </si>
  <si>
    <t xml:space="preserve">     </t>
  </si>
  <si>
    <t>c) How much should he invest each year if he wants the mean value of his portfolio to be at least $1 million at age 60?</t>
  </si>
  <si>
    <t>c) The amount he should invest each year if he wants the mean value of his portfolio to be atleast $1 million at age 60 is -</t>
  </si>
  <si>
    <t>Investment</t>
  </si>
  <si>
    <t xml:space="preserve">     his retirement fund at age 60?</t>
  </si>
  <si>
    <t xml:space="preserve">d) How much should he invest each year if he wants there to be a 90 percent chance of having at least $1 million in </t>
  </si>
  <si>
    <t>d) The amount he should invest each year, if he wants there  to be a 90 percent chance of having at least $1 million in</t>
  </si>
  <si>
    <t xml:space="preserve">     his retirement fund at age 60 is -</t>
  </si>
  <si>
    <t>Probability</t>
  </si>
  <si>
    <t>Retirement Plan Problem</t>
  </si>
  <si>
    <t>Age</t>
  </si>
  <si>
    <t>Data</t>
  </si>
  <si>
    <t>Standard Deviation</t>
  </si>
  <si>
    <t>Solution</t>
  </si>
  <si>
    <t>Questions &amp; Answers</t>
  </si>
  <si>
    <r>
      <t xml:space="preserve">a) At the age of 60, he can expect a total of </t>
    </r>
    <r>
      <rPr>
        <b/>
        <sz val="11"/>
        <color theme="1"/>
        <rFont val="Calibri"/>
        <family val="2"/>
        <scheme val="minor"/>
      </rPr>
      <t>$ 9,11,721</t>
    </r>
    <r>
      <rPr>
        <sz val="11"/>
        <color theme="1"/>
        <rFont val="Calibri"/>
        <family val="2"/>
        <scheme val="minor"/>
      </rPr>
      <t xml:space="preserve"> in his retirement fund.</t>
    </r>
  </si>
  <si>
    <r>
      <t xml:space="preserve">b) The probability that he will have more than $1 million in his retirement fund when he reaches age 60 is - </t>
    </r>
    <r>
      <rPr>
        <b/>
        <sz val="11"/>
        <color theme="1"/>
        <rFont val="Calibri"/>
        <family val="2"/>
        <scheme val="minor"/>
      </rPr>
      <t>12.60 %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</si>
  <si>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So , he can invest any amount above </t>
    </r>
    <r>
      <rPr>
        <b/>
        <sz val="11"/>
        <color theme="1"/>
        <rFont val="Calibri"/>
        <family val="2"/>
        <scheme val="minor"/>
      </rPr>
      <t>$3,300</t>
    </r>
    <r>
      <rPr>
        <sz val="11"/>
        <color theme="1"/>
        <rFont val="Calibri"/>
        <family val="2"/>
        <scheme val="minor"/>
      </rPr>
      <t xml:space="preserve"> to get atleast $1 million dollar in his retirement fund. As if he invested upto $3200 he will get the retirement</t>
    </r>
  </si>
  <si>
    <t>fund mean value to be less than $1 million dollar and it is only after that he starts getting Retirement fund mean value as more than $1 million.</t>
  </si>
  <si>
    <r>
      <t xml:space="preserve">So , he can invest any amount above </t>
    </r>
    <r>
      <rPr>
        <b/>
        <sz val="11"/>
        <color theme="1"/>
        <rFont val="Calibri"/>
        <family val="2"/>
        <scheme val="minor"/>
      </rPr>
      <t>$3,700</t>
    </r>
    <r>
      <rPr>
        <sz val="11"/>
        <color theme="1"/>
        <rFont val="Calibri"/>
        <family val="2"/>
        <scheme val="minor"/>
      </rPr>
      <t xml:space="preserve"> to get a chance of 90%  of having atleast $1 million dollar in his retirement fund. Below $3700 investment </t>
    </r>
  </si>
  <si>
    <t>he gets a chance of getting $1 million dollar less than 90%.</t>
  </si>
  <si>
    <t>Return Rate</t>
  </si>
  <si>
    <t>Interest</t>
  </si>
  <si>
    <t>Amount</t>
  </si>
  <si>
    <t>Amount (End of Each Year)</t>
  </si>
  <si>
    <t>Amount = Previous Amount + Investment + Interest</t>
  </si>
  <si>
    <t>Interest = (Amount + Investment) * Return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</si>
</sst>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&quot;$&quot;#,##0_);[Red]\(&quot;$&quot;#,##0\)"/>
    <numFmt numFmtId="166" formatCode="_-[$$-409]* #,##0_ ;_-[$$-409]* \-#,##0\ ;_-[$$-409]* &quot;-&quot;??_ ;_-@_ "/>
    <numFmt numFmtId="170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0" fillId="0" borderId="2" xfId="0" applyBorder="1"/>
    <xf numFmtId="166" fontId="0" fillId="0" borderId="0" xfId="1" applyNumberFormat="1" applyFont="1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5" borderId="6" xfId="0" applyFill="1" applyBorder="1"/>
    <xf numFmtId="0" fontId="2" fillId="6" borderId="0" xfId="0" applyFont="1" applyFill="1" applyBorder="1"/>
    <xf numFmtId="0" fontId="2" fillId="6" borderId="0" xfId="0" applyFont="1" applyFill="1"/>
    <xf numFmtId="166" fontId="2" fillId="0" borderId="2" xfId="1" applyNumberFormat="1" applyFont="1" applyBorder="1"/>
    <xf numFmtId="166" fontId="0" fillId="0" borderId="5" xfId="1" applyNumberFormat="1" applyFont="1" applyBorder="1"/>
    <xf numFmtId="166" fontId="0" fillId="0" borderId="6" xfId="1" applyNumberFormat="1" applyFont="1" applyBorder="1"/>
    <xf numFmtId="166" fontId="2" fillId="0" borderId="6" xfId="1" applyNumberFormat="1" applyFont="1" applyBorder="1"/>
    <xf numFmtId="166" fontId="0" fillId="0" borderId="7" xfId="1" applyNumberFormat="1" applyFont="1" applyBorder="1"/>
    <xf numFmtId="166" fontId="0" fillId="5" borderId="6" xfId="1" applyNumberFormat="1" applyFont="1" applyFill="1" applyBorder="1"/>
    <xf numFmtId="166" fontId="0" fillId="5" borderId="2" xfId="1" applyNumberFormat="1" applyFont="1" applyFill="1" applyBorder="1"/>
    <xf numFmtId="166" fontId="0" fillId="0" borderId="6" xfId="1" applyNumberFormat="1" applyFont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0" fontId="2" fillId="0" borderId="2" xfId="0" applyNumberFormat="1" applyFont="1" applyBorder="1"/>
    <xf numFmtId="10" fontId="0" fillId="0" borderId="2" xfId="0" applyNumberFormat="1" applyBorder="1"/>
    <xf numFmtId="166" fontId="0" fillId="5" borderId="6" xfId="0" applyNumberFormat="1" applyFill="1" applyBorder="1"/>
    <xf numFmtId="10" fontId="0" fillId="5" borderId="2" xfId="0" applyNumberFormat="1" applyFill="1" applyBorder="1"/>
    <xf numFmtId="166" fontId="0" fillId="5" borderId="7" xfId="0" applyNumberFormat="1" applyFill="1" applyBorder="1"/>
    <xf numFmtId="10" fontId="0" fillId="5" borderId="5" xfId="0" applyNumberFormat="1" applyFill="1" applyBorder="1"/>
    <xf numFmtId="0" fontId="2" fillId="8" borderId="1" xfId="0" applyFont="1" applyFill="1" applyBorder="1"/>
    <xf numFmtId="164" fontId="2" fillId="8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6" fontId="0" fillId="0" borderId="0" xfId="0" applyNumberFormat="1"/>
    <xf numFmtId="166" fontId="0" fillId="0" borderId="0" xfId="0" applyNumberFormat="1" applyBorder="1"/>
    <xf numFmtId="166" fontId="0" fillId="5" borderId="0" xfId="0" applyNumberFormat="1" applyFill="1"/>
    <xf numFmtId="166" fontId="0" fillId="5" borderId="0" xfId="0" applyNumberFormat="1" applyFill="1" applyBorder="1"/>
    <xf numFmtId="170" fontId="0" fillId="0" borderId="0" xfId="1" applyNumberFormat="1" applyFont="1" applyFill="1" applyBorder="1"/>
    <xf numFmtId="166" fontId="0" fillId="0" borderId="10" xfId="0" applyNumberFormat="1" applyBorder="1"/>
    <xf numFmtId="166" fontId="0" fillId="0" borderId="4" xfId="0" applyNumberFormat="1" applyBorder="1"/>
    <xf numFmtId="166" fontId="0" fillId="0" borderId="2" xfId="1" applyNumberFormat="1" applyFont="1" applyBorder="1"/>
    <xf numFmtId="166" fontId="2" fillId="7" borderId="0" xfId="0" applyNumberFormat="1" applyFont="1" applyFill="1" applyBorder="1"/>
    <xf numFmtId="9" fontId="2" fillId="8" borderId="1" xfId="2" applyFont="1" applyFill="1" applyBorder="1"/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9" fontId="0" fillId="0" borderId="0" xfId="2" applyFont="1" applyBorder="1"/>
    <xf numFmtId="9" fontId="0" fillId="5" borderId="0" xfId="2" applyFont="1" applyFill="1" applyBorder="1"/>
    <xf numFmtId="9" fontId="0" fillId="0" borderId="4" xfId="2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816428</xdr:colOff>
      <xdr:row>50</xdr:row>
      <xdr:rowOff>68035</xdr:rowOff>
    </xdr:from>
    <xdr:to>
      <xdr:col>5</xdr:col>
      <xdr:colOff>715028</xdr:colOff>
      <xdr:row>68</xdr:row>
      <xdr:rowOff>143797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50538B-A5DF-4826-B42E-BD9CF7EB0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428" y="9851571"/>
          <a:ext cx="5657143" cy="350476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816429</xdr:colOff>
      <xdr:row>73</xdr:row>
      <xdr:rowOff>27215</xdr:rowOff>
    </xdr:from>
    <xdr:to>
      <xdr:col>5</xdr:col>
      <xdr:colOff>715029</xdr:colOff>
      <xdr:row>91</xdr:row>
      <xdr:rowOff>102977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EAAED5-D6EC-4E79-9C0E-EEEBE84AA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429" y="14192251"/>
          <a:ext cx="5657143" cy="350476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816429</xdr:colOff>
      <xdr:row>96</xdr:row>
      <xdr:rowOff>27214</xdr:rowOff>
    </xdr:from>
    <xdr:to>
      <xdr:col>5</xdr:col>
      <xdr:colOff>715029</xdr:colOff>
      <xdr:row>114</xdr:row>
      <xdr:rowOff>102976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B69A2F3-7709-4B76-8E45-50AC83AC4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6429" y="18573750"/>
          <a:ext cx="5657143" cy="350476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830035</xdr:colOff>
      <xdr:row>131</xdr:row>
      <xdr:rowOff>27214</xdr:rowOff>
    </xdr:from>
    <xdr:to>
      <xdr:col>5</xdr:col>
      <xdr:colOff>728635</xdr:colOff>
      <xdr:row>149</xdr:row>
      <xdr:rowOff>102976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DC02AE9-0475-4C80-9D5B-9A2C1F9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0035" y="25050750"/>
          <a:ext cx="5657143" cy="350476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DE70-BA7A-4F7D-BE76-1379134D2E3A}">
  <sheetPr>
    <tabColor theme="4" tint="-0.499984740745262"/>
  </sheetPr>
  <dimension ref="A1:L160"/>
  <sheetViews>
    <sheetView tabSelected="1" topLeftCell="A7" zoomScaleNormal="100" workbookViewId="0">
      <selection activeCell="B44" sqref="B44"/>
    </sheetView>
  </sheetViews>
  <sheetFormatPr defaultRowHeight="15" x14ac:dyDescent="0.25"/>
  <cols>
    <col min="1" max="1" width="19.42578125" customWidth="1"/>
    <col min="2" max="2" width="20.28515625" customWidth="1"/>
    <col min="3" max="3" width="15" customWidth="1"/>
    <col min="4" max="5" width="15.85546875" customWidth="1"/>
    <col min="6" max="6" width="25" customWidth="1"/>
  </cols>
  <sheetData>
    <row r="1" spans="1:12" ht="26.25" x14ac:dyDescent="0.4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2"/>
    </row>
    <row r="3" spans="1:12" x14ac:dyDescent="0.25">
      <c r="A3" s="12" t="s">
        <v>16</v>
      </c>
      <c r="B3" s="1"/>
      <c r="C3" s="1"/>
      <c r="D3" s="1"/>
      <c r="E3" s="1"/>
      <c r="F3" s="1"/>
      <c r="G3" s="1"/>
      <c r="H3" s="1"/>
      <c r="I3" s="1"/>
      <c r="J3" s="1"/>
      <c r="K3" s="1"/>
      <c r="L3" s="2"/>
    </row>
    <row r="4" spans="1:12" x14ac:dyDescent="0.25">
      <c r="A4" s="6"/>
      <c r="B4" s="1"/>
      <c r="C4" s="1"/>
      <c r="D4" s="1"/>
      <c r="E4" s="1"/>
      <c r="F4" s="1"/>
      <c r="G4" s="1"/>
      <c r="H4" s="1"/>
      <c r="I4" s="1"/>
      <c r="J4" s="1"/>
      <c r="K4" s="1"/>
      <c r="L4" s="2"/>
    </row>
    <row r="5" spans="1:12" x14ac:dyDescent="0.25">
      <c r="B5" s="29" t="s">
        <v>2</v>
      </c>
      <c r="C5" s="30">
        <v>3000</v>
      </c>
      <c r="D5" s="1"/>
      <c r="E5" s="1"/>
      <c r="F5" s="1"/>
      <c r="G5" s="1"/>
      <c r="H5" s="1"/>
      <c r="I5" s="1"/>
      <c r="J5" s="1"/>
      <c r="K5" s="1"/>
      <c r="L5" s="2"/>
    </row>
    <row r="6" spans="1:12" x14ac:dyDescent="0.25">
      <c r="B6" s="29" t="s">
        <v>0</v>
      </c>
      <c r="C6" s="44">
        <v>0.12</v>
      </c>
      <c r="D6" s="1"/>
      <c r="E6" s="1"/>
      <c r="F6" s="1"/>
      <c r="G6" s="1"/>
      <c r="H6" s="1"/>
      <c r="I6" s="1"/>
      <c r="J6" s="1"/>
      <c r="K6" s="1"/>
      <c r="L6" s="2"/>
    </row>
    <row r="7" spans="1:12" x14ac:dyDescent="0.25">
      <c r="B7" s="29" t="s">
        <v>17</v>
      </c>
      <c r="C7" s="44">
        <v>0.02</v>
      </c>
      <c r="D7" s="1"/>
      <c r="E7" s="1"/>
      <c r="F7" s="45" t="s">
        <v>31</v>
      </c>
      <c r="G7" s="46"/>
      <c r="H7" s="46"/>
      <c r="I7" s="47"/>
      <c r="J7" s="1"/>
      <c r="K7" s="1"/>
      <c r="L7" s="2"/>
    </row>
    <row r="8" spans="1:12" x14ac:dyDescent="0.25">
      <c r="B8" s="6"/>
      <c r="C8" s="1"/>
      <c r="D8" s="1"/>
      <c r="E8" s="1"/>
      <c r="F8" s="48" t="s">
        <v>30</v>
      </c>
      <c r="G8" s="49"/>
      <c r="H8" s="49"/>
      <c r="I8" s="50"/>
      <c r="J8" s="1"/>
      <c r="K8" s="1"/>
      <c r="L8" s="2"/>
    </row>
    <row r="9" spans="1:12" x14ac:dyDescent="0.25">
      <c r="A9" s="13" t="s">
        <v>18</v>
      </c>
      <c r="B9" s="6"/>
      <c r="C9" s="1"/>
      <c r="D9" s="1"/>
      <c r="E9" s="1"/>
      <c r="F9" s="1"/>
      <c r="G9" s="1"/>
      <c r="H9" s="1"/>
      <c r="I9" s="1"/>
      <c r="J9" s="1"/>
      <c r="K9" s="1"/>
      <c r="L9" s="2"/>
    </row>
    <row r="10" spans="1:12" x14ac:dyDescent="0.25">
      <c r="A10" s="6"/>
      <c r="B10" s="1"/>
      <c r="C10" s="1"/>
      <c r="D10" s="1"/>
      <c r="E10" s="1"/>
      <c r="F10" s="1"/>
      <c r="G10" s="1"/>
      <c r="H10" s="1"/>
      <c r="I10" s="1"/>
      <c r="J10" s="1"/>
      <c r="K10" s="1"/>
      <c r="L10" s="2"/>
    </row>
    <row r="11" spans="1:12" x14ac:dyDescent="0.25">
      <c r="B11" s="9" t="s">
        <v>15</v>
      </c>
      <c r="C11" s="9" t="s">
        <v>8</v>
      </c>
      <c r="D11" s="9" t="s">
        <v>26</v>
      </c>
      <c r="E11" s="10" t="s">
        <v>27</v>
      </c>
      <c r="F11" s="10" t="s">
        <v>29</v>
      </c>
      <c r="G11" s="1"/>
      <c r="H11" s="1"/>
      <c r="I11" s="1"/>
      <c r="J11" s="1"/>
      <c r="K11" s="1"/>
      <c r="L11" s="2"/>
    </row>
    <row r="12" spans="1:12" x14ac:dyDescent="0.25">
      <c r="B12" s="7">
        <v>30</v>
      </c>
      <c r="C12" s="35">
        <v>3000</v>
      </c>
      <c r="D12" s="51">
        <f ca="1">_xll.PsiNormal(Mean,SD)</f>
        <v>0.12986186041005529</v>
      </c>
      <c r="E12" s="36">
        <f ca="1">C12*D12</f>
        <v>389.58558123016587</v>
      </c>
      <c r="F12" s="42">
        <f ca="1">C12+E12</f>
        <v>3389.5855812301661</v>
      </c>
      <c r="G12" s="1"/>
      <c r="H12" s="1"/>
      <c r="I12" s="1"/>
      <c r="J12" s="1"/>
      <c r="K12" s="1"/>
      <c r="L12" s="2"/>
    </row>
    <row r="13" spans="1:12" x14ac:dyDescent="0.25">
      <c r="B13" s="11">
        <v>31</v>
      </c>
      <c r="C13" s="37">
        <v>3000</v>
      </c>
      <c r="D13" s="52">
        <f ca="1">_xll.PsiNormal(Mean,SD)</f>
        <v>0.110479650039582</v>
      </c>
      <c r="E13" s="38">
        <f ca="1">(F12+C13)*D13</f>
        <v>705.91917891226797</v>
      </c>
      <c r="F13" s="20">
        <f ca="1">C13+E13+F12</f>
        <v>7095.504760142434</v>
      </c>
      <c r="G13" s="1"/>
      <c r="H13" s="1"/>
      <c r="I13" s="1"/>
      <c r="J13" s="1"/>
      <c r="K13" s="1"/>
      <c r="L13" s="2"/>
    </row>
    <row r="14" spans="1:12" x14ac:dyDescent="0.25">
      <c r="B14" s="7">
        <v>32</v>
      </c>
      <c r="C14" s="35">
        <v>3000</v>
      </c>
      <c r="D14" s="51">
        <f ca="1">_xll.PsiNormal(Mean,SD)</f>
        <v>0.14523183680440932</v>
      </c>
      <c r="E14" s="36">
        <f t="shared" ref="E14:E42" ca="1" si="0">(F13+C14)*D14</f>
        <v>1466.1886997831434</v>
      </c>
      <c r="F14" s="42">
        <f t="shared" ref="F14:F42" ca="1" si="1">C14+E14+F13</f>
        <v>11561.693459925576</v>
      </c>
      <c r="G14" s="1"/>
      <c r="H14" s="1"/>
      <c r="I14" s="1"/>
      <c r="J14" s="1"/>
      <c r="K14" s="1"/>
      <c r="L14" s="2"/>
    </row>
    <row r="15" spans="1:12" x14ac:dyDescent="0.25">
      <c r="B15" s="11">
        <v>33</v>
      </c>
      <c r="C15" s="37">
        <v>3000</v>
      </c>
      <c r="D15" s="52">
        <f ca="1">_xll.PsiNormal(Mean,SD)</f>
        <v>0.11515395279059802</v>
      </c>
      <c r="E15" s="38">
        <f t="shared" ca="1" si="0"/>
        <v>1676.8365612354298</v>
      </c>
      <c r="F15" s="20">
        <f t="shared" ca="1" si="1"/>
        <v>16238.530021161007</v>
      </c>
      <c r="G15" s="1"/>
      <c r="H15" s="1"/>
      <c r="I15" s="1"/>
      <c r="J15" s="1"/>
      <c r="K15" s="1"/>
      <c r="L15" s="2"/>
    </row>
    <row r="16" spans="1:12" x14ac:dyDescent="0.25">
      <c r="B16" s="7">
        <v>34</v>
      </c>
      <c r="C16" s="35">
        <v>3000</v>
      </c>
      <c r="D16" s="51">
        <f ca="1">_xll.PsiNormal(Mean,SD)</f>
        <v>0.12039694271786443</v>
      </c>
      <c r="E16" s="36">
        <f t="shared" ca="1" si="0"/>
        <v>2316.260196933637</v>
      </c>
      <c r="F16" s="42">
        <f t="shared" ca="1" si="1"/>
        <v>21554.790218094644</v>
      </c>
      <c r="G16" s="1"/>
      <c r="H16" s="1"/>
      <c r="I16" s="1"/>
      <c r="J16" s="1"/>
      <c r="K16" s="1"/>
      <c r="L16" s="2"/>
    </row>
    <row r="17" spans="2:12" x14ac:dyDescent="0.25">
      <c r="B17" s="11">
        <v>35</v>
      </c>
      <c r="C17" s="37">
        <v>3000</v>
      </c>
      <c r="D17" s="52">
        <f ca="1">_xll.PsiNormal(Mean,SD)</f>
        <v>0.16213934634196023</v>
      </c>
      <c r="E17" s="38">
        <f t="shared" ca="1" si="0"/>
        <v>3981.2976355258247</v>
      </c>
      <c r="F17" s="20">
        <f t="shared" ca="1" si="1"/>
        <v>28536.087853620469</v>
      </c>
      <c r="G17" s="1"/>
      <c r="H17" s="1"/>
      <c r="I17" s="1"/>
      <c r="J17" s="1"/>
      <c r="K17" s="1"/>
      <c r="L17" s="2"/>
    </row>
    <row r="18" spans="2:12" x14ac:dyDescent="0.25">
      <c r="B18" s="7">
        <v>36</v>
      </c>
      <c r="C18" s="35">
        <v>3000</v>
      </c>
      <c r="D18" s="51">
        <f ca="1">_xll.PsiNormal(Mean,SD)</f>
        <v>0.11237309793421894</v>
      </c>
      <c r="E18" s="36">
        <f t="shared" ca="1" si="0"/>
        <v>3543.8078888370255</v>
      </c>
      <c r="F18" s="42">
        <f t="shared" ca="1" si="1"/>
        <v>35079.895742457491</v>
      </c>
      <c r="G18" s="1"/>
      <c r="H18" s="1"/>
      <c r="I18" s="1"/>
      <c r="J18" s="1"/>
      <c r="K18" s="1"/>
      <c r="L18" s="2"/>
    </row>
    <row r="19" spans="2:12" x14ac:dyDescent="0.25">
      <c r="B19" s="11">
        <v>37</v>
      </c>
      <c r="C19" s="37">
        <v>3000</v>
      </c>
      <c r="D19" s="52">
        <f ca="1">_xll.PsiNormal(Mean,SD)</f>
        <v>0.13868815755961511</v>
      </c>
      <c r="E19" s="38">
        <f t="shared" ca="1" si="0"/>
        <v>5281.2305805836613</v>
      </c>
      <c r="F19" s="20">
        <f t="shared" ca="1" si="1"/>
        <v>43361.126323041157</v>
      </c>
      <c r="G19" s="1"/>
      <c r="H19" s="1"/>
      <c r="I19" s="1"/>
      <c r="J19" s="1"/>
      <c r="K19" s="1"/>
      <c r="L19" s="2"/>
    </row>
    <row r="20" spans="2:12" x14ac:dyDescent="0.25">
      <c r="B20" s="7">
        <v>38</v>
      </c>
      <c r="C20" s="35">
        <v>3000</v>
      </c>
      <c r="D20" s="51">
        <f ca="1">_xll.PsiNormal(Mean,SD)</f>
        <v>9.6503390453111737E-2</v>
      </c>
      <c r="E20" s="36">
        <f t="shared" ca="1" si="0"/>
        <v>4474.0058753984777</v>
      </c>
      <c r="F20" s="42">
        <f t="shared" ca="1" si="1"/>
        <v>50835.132198439635</v>
      </c>
      <c r="G20" s="1"/>
      <c r="H20" s="1"/>
      <c r="I20" s="1"/>
      <c r="J20" s="1"/>
      <c r="K20" s="1"/>
      <c r="L20" s="2"/>
    </row>
    <row r="21" spans="2:12" x14ac:dyDescent="0.25">
      <c r="B21" s="11">
        <v>39</v>
      </c>
      <c r="C21" s="37">
        <v>3000</v>
      </c>
      <c r="D21" s="52">
        <f ca="1">_xll.PsiNormal(Mean,SD)</f>
        <v>0.12121336148893769</v>
      </c>
      <c r="E21" s="38">
        <f t="shared" ca="1" si="0"/>
        <v>6525.537339974212</v>
      </c>
      <c r="F21" s="20">
        <f t="shared" ca="1" si="1"/>
        <v>60360.669538413844</v>
      </c>
      <c r="G21" s="1"/>
      <c r="H21" s="1"/>
      <c r="I21" s="1"/>
      <c r="J21" s="1"/>
      <c r="K21" s="1"/>
      <c r="L21" s="2"/>
    </row>
    <row r="22" spans="2:12" x14ac:dyDescent="0.25">
      <c r="B22" s="7">
        <v>40</v>
      </c>
      <c r="C22" s="35">
        <v>3000</v>
      </c>
      <c r="D22" s="51">
        <f ca="1">_xll.PsiNormal(Mean,SD)</f>
        <v>0.12167339509694527</v>
      </c>
      <c r="E22" s="36">
        <f t="shared" ca="1" si="0"/>
        <v>7709.3077783544131</v>
      </c>
      <c r="F22" s="42">
        <f t="shared" ca="1" si="1"/>
        <v>71069.977316768258</v>
      </c>
      <c r="G22" s="1"/>
      <c r="H22" s="1"/>
      <c r="I22" s="1"/>
      <c r="J22" s="1"/>
      <c r="K22" s="1"/>
      <c r="L22" s="2"/>
    </row>
    <row r="23" spans="2:12" x14ac:dyDescent="0.25">
      <c r="B23" s="11">
        <v>41</v>
      </c>
      <c r="C23" s="37">
        <v>3000</v>
      </c>
      <c r="D23" s="52">
        <f ca="1">_xll.PsiNormal(Mean,SD)</f>
        <v>0.11025004842358987</v>
      </c>
      <c r="E23" s="38">
        <f t="shared" ca="1" si="0"/>
        <v>8166.2185859079036</v>
      </c>
      <c r="F23" s="20">
        <f t="shared" ca="1" si="1"/>
        <v>82236.195902676161</v>
      </c>
      <c r="G23" s="1"/>
      <c r="H23" s="1"/>
      <c r="I23" s="1"/>
      <c r="J23" s="1"/>
      <c r="K23" s="1"/>
      <c r="L23" s="2"/>
    </row>
    <row r="24" spans="2:12" x14ac:dyDescent="0.25">
      <c r="B24" s="7">
        <v>42</v>
      </c>
      <c r="C24" s="35">
        <v>3000</v>
      </c>
      <c r="D24" s="51">
        <f ca="1">_xll.PsiNormal(Mean,SD)</f>
        <v>8.8593125203840342E-2</v>
      </c>
      <c r="E24" s="36">
        <f t="shared" ca="1" si="0"/>
        <v>7551.3409755048524</v>
      </c>
      <c r="F24" s="42">
        <f t="shared" ca="1" si="1"/>
        <v>92787.53687818101</v>
      </c>
      <c r="G24" s="1"/>
      <c r="H24" s="1"/>
      <c r="I24" s="1"/>
      <c r="J24" s="1"/>
      <c r="K24" s="1"/>
      <c r="L24" s="2"/>
    </row>
    <row r="25" spans="2:12" x14ac:dyDescent="0.25">
      <c r="B25" s="11">
        <v>43</v>
      </c>
      <c r="C25" s="37">
        <v>3000</v>
      </c>
      <c r="D25" s="52">
        <f ca="1">_xll.PsiNormal(Mean,SD)</f>
        <v>0.12148067996789159</v>
      </c>
      <c r="E25" s="38">
        <f t="shared" ca="1" si="0"/>
        <v>11636.335112410921</v>
      </c>
      <c r="F25" s="20">
        <f t="shared" ca="1" si="1"/>
        <v>107423.87199059193</v>
      </c>
      <c r="G25" s="1"/>
      <c r="H25" s="1"/>
      <c r="I25" s="1"/>
      <c r="J25" s="1"/>
      <c r="K25" s="1"/>
      <c r="L25" s="2"/>
    </row>
    <row r="26" spans="2:12" x14ac:dyDescent="0.25">
      <c r="B26" s="7">
        <v>44</v>
      </c>
      <c r="C26" s="35">
        <v>3000</v>
      </c>
      <c r="D26" s="51">
        <f ca="1">_xll.PsiNormal(Mean,SD)</f>
        <v>0.12933135211441976</v>
      </c>
      <c r="E26" s="36">
        <f t="shared" ca="1" si="0"/>
        <v>14281.268670252859</v>
      </c>
      <c r="F26" s="42">
        <f t="shared" ca="1" si="1"/>
        <v>124705.14066084479</v>
      </c>
      <c r="G26" s="1"/>
      <c r="H26" s="1"/>
      <c r="I26" s="1"/>
      <c r="J26" s="1"/>
      <c r="K26" s="1"/>
      <c r="L26" s="2"/>
    </row>
    <row r="27" spans="2:12" x14ac:dyDescent="0.25">
      <c r="B27" s="11">
        <v>45</v>
      </c>
      <c r="C27" s="37">
        <v>3000</v>
      </c>
      <c r="D27" s="52">
        <f ca="1">_xll.PsiNormal(Mean,SD)</f>
        <v>0.10381989236806885</v>
      </c>
      <c r="E27" s="38">
        <f t="shared" ca="1" si="0"/>
        <v>13258.333958257999</v>
      </c>
      <c r="F27" s="20">
        <f t="shared" ca="1" si="1"/>
        <v>140963.47461910278</v>
      </c>
      <c r="G27" s="1"/>
      <c r="H27" s="1"/>
      <c r="I27" s="1"/>
      <c r="J27" s="1"/>
      <c r="K27" s="1"/>
      <c r="L27" s="2"/>
    </row>
    <row r="28" spans="2:12" x14ac:dyDescent="0.25">
      <c r="B28" s="7">
        <v>46</v>
      </c>
      <c r="C28" s="35">
        <v>3000</v>
      </c>
      <c r="D28" s="51">
        <f ca="1">_xll.PsiNormal(Mean,SD)</f>
        <v>0.10550299870878777</v>
      </c>
      <c r="E28" s="36">
        <f t="shared" ca="1" si="0"/>
        <v>15188.5782768518</v>
      </c>
      <c r="F28" s="42">
        <f t="shared" ca="1" si="1"/>
        <v>159152.05289595458</v>
      </c>
      <c r="G28" s="1"/>
      <c r="H28" s="1"/>
      <c r="I28" s="1"/>
      <c r="J28" s="1"/>
      <c r="K28" s="1"/>
      <c r="L28" s="2"/>
    </row>
    <row r="29" spans="2:12" x14ac:dyDescent="0.25">
      <c r="B29" s="11">
        <v>47</v>
      </c>
      <c r="C29" s="37">
        <v>3000</v>
      </c>
      <c r="D29" s="52">
        <f ca="1">_xll.PsiNormal(Mean,SD)</f>
        <v>0.12517525065974089</v>
      </c>
      <c r="E29" s="38">
        <f t="shared" ca="1" si="0"/>
        <v>20297.423866242676</v>
      </c>
      <c r="F29" s="20">
        <f t="shared" ca="1" si="1"/>
        <v>182449.47676219724</v>
      </c>
      <c r="G29" s="1"/>
      <c r="H29" s="1"/>
      <c r="I29" s="1"/>
      <c r="J29" s="1"/>
      <c r="K29" s="1"/>
      <c r="L29" s="2"/>
    </row>
    <row r="30" spans="2:12" x14ac:dyDescent="0.25">
      <c r="B30" s="7">
        <v>48</v>
      </c>
      <c r="C30" s="35">
        <v>3000</v>
      </c>
      <c r="D30" s="51">
        <f ca="1">_xll.PsiNormal(Mean,SD)</f>
        <v>0.12226765506933449</v>
      </c>
      <c r="E30" s="36">
        <f t="shared" ca="1" si="0"/>
        <v>22674.472657548893</v>
      </c>
      <c r="F30" s="42">
        <f t="shared" ca="1" si="1"/>
        <v>208123.94941974615</v>
      </c>
      <c r="G30" s="1"/>
      <c r="H30" s="1"/>
      <c r="I30" s="1"/>
      <c r="J30" s="1"/>
      <c r="K30" s="1"/>
      <c r="L30" s="2"/>
    </row>
    <row r="31" spans="2:12" x14ac:dyDescent="0.25">
      <c r="B31" s="11">
        <v>49</v>
      </c>
      <c r="C31" s="37">
        <v>3000</v>
      </c>
      <c r="D31" s="52">
        <f ca="1">_xll.PsiNormal(Mean,SD)</f>
        <v>0.12040789033005986</v>
      </c>
      <c r="E31" s="38">
        <f t="shared" ca="1" si="0"/>
        <v>25420.989347781899</v>
      </c>
      <c r="F31" s="20">
        <f t="shared" ca="1" si="1"/>
        <v>236544.93876752804</v>
      </c>
      <c r="G31" s="1"/>
      <c r="H31" s="1"/>
      <c r="I31" s="1"/>
      <c r="J31" s="1"/>
      <c r="K31" s="1"/>
      <c r="L31" s="2"/>
    </row>
    <row r="32" spans="2:12" x14ac:dyDescent="0.25">
      <c r="B32" s="7">
        <v>50</v>
      </c>
      <c r="C32" s="35">
        <v>3000</v>
      </c>
      <c r="D32" s="51">
        <f ca="1">_xll.PsiNormal(Mean,SD)</f>
        <v>0.12637484757599052</v>
      </c>
      <c r="E32" s="36">
        <f t="shared" ca="1" si="0"/>
        <v>30272.455124346339</v>
      </c>
      <c r="F32" s="42">
        <f t="shared" ca="1" si="1"/>
        <v>269817.39389187435</v>
      </c>
      <c r="G32" s="1"/>
      <c r="H32" s="1"/>
      <c r="I32" s="1"/>
      <c r="J32" s="1"/>
      <c r="K32" s="1"/>
      <c r="L32" s="2"/>
    </row>
    <row r="33" spans="1:12" x14ac:dyDescent="0.25">
      <c r="B33" s="11">
        <v>51</v>
      </c>
      <c r="C33" s="37">
        <v>3000</v>
      </c>
      <c r="D33" s="52">
        <f ca="1">_xll.PsiNormal(Mean,SD)</f>
        <v>0.11602933103716381</v>
      </c>
      <c r="E33" s="38">
        <f t="shared" ca="1" si="0"/>
        <v>31654.819708576601</v>
      </c>
      <c r="F33" s="20">
        <f t="shared" ca="1" si="1"/>
        <v>304472.21360045095</v>
      </c>
      <c r="G33" s="1"/>
      <c r="H33" s="1"/>
      <c r="I33" s="1"/>
      <c r="J33" s="1"/>
      <c r="K33" s="1"/>
      <c r="L33" s="2"/>
    </row>
    <row r="34" spans="1:12" x14ac:dyDescent="0.25">
      <c r="B34" s="7">
        <v>52</v>
      </c>
      <c r="C34" s="35">
        <v>3000</v>
      </c>
      <c r="D34" s="51">
        <f ca="1">_xll.PsiNormal(Mean,SD)</f>
        <v>0.12570395066563561</v>
      </c>
      <c r="E34" s="36">
        <f t="shared" ca="1" si="0"/>
        <v>38650.471969484861</v>
      </c>
      <c r="F34" s="42">
        <f t="shared" ca="1" si="1"/>
        <v>346122.68556993583</v>
      </c>
      <c r="G34" s="1"/>
      <c r="H34" s="1"/>
      <c r="I34" s="1"/>
      <c r="J34" s="1"/>
      <c r="K34" s="1"/>
      <c r="L34" s="2"/>
    </row>
    <row r="35" spans="1:12" x14ac:dyDescent="0.25">
      <c r="B35" s="11">
        <v>53</v>
      </c>
      <c r="C35" s="37">
        <v>3000</v>
      </c>
      <c r="D35" s="52">
        <f ca="1">_xll.PsiNormal(Mean,SD)</f>
        <v>0.11072253317423389</v>
      </c>
      <c r="E35" s="38">
        <f t="shared" ca="1" si="0"/>
        <v>38655.748134894849</v>
      </c>
      <c r="F35" s="20">
        <f t="shared" ca="1" si="1"/>
        <v>387778.43370483071</v>
      </c>
      <c r="G35" s="1"/>
      <c r="H35" s="1"/>
      <c r="I35" s="1"/>
      <c r="J35" s="1"/>
      <c r="K35" s="1"/>
      <c r="L35" s="2"/>
    </row>
    <row r="36" spans="1:12" x14ac:dyDescent="0.25">
      <c r="B36" s="7">
        <v>54</v>
      </c>
      <c r="C36" s="35">
        <v>3000</v>
      </c>
      <c r="D36" s="51">
        <f ca="1">_xll.PsiNormal(Mean,SD)</f>
        <v>0.12882629344876279</v>
      </c>
      <c r="E36" s="36">
        <f t="shared" ca="1" si="0"/>
        <v>50342.537173906414</v>
      </c>
      <c r="F36" s="42">
        <f t="shared" ca="1" si="1"/>
        <v>441120.97087873711</v>
      </c>
      <c r="G36" s="1"/>
      <c r="H36" s="1"/>
      <c r="I36" s="1"/>
      <c r="J36" s="1"/>
      <c r="K36" s="1"/>
      <c r="L36" s="2"/>
    </row>
    <row r="37" spans="1:12" x14ac:dyDescent="0.25">
      <c r="B37" s="11">
        <v>55</v>
      </c>
      <c r="C37" s="37">
        <v>3000</v>
      </c>
      <c r="D37" s="52">
        <f ca="1">_xll.PsiNormal(Mean,SD)</f>
        <v>0.1085290009108998</v>
      </c>
      <c r="E37" s="38">
        <f t="shared" ca="1" si="0"/>
        <v>48200.005253048163</v>
      </c>
      <c r="F37" s="20">
        <f t="shared" ca="1" si="1"/>
        <v>492320.97613178525</v>
      </c>
      <c r="G37" s="1"/>
      <c r="H37" s="1"/>
      <c r="I37" s="1"/>
      <c r="J37" s="1"/>
      <c r="K37" s="1"/>
      <c r="L37" s="2"/>
    </row>
    <row r="38" spans="1:12" x14ac:dyDescent="0.25">
      <c r="B38" s="7">
        <v>56</v>
      </c>
      <c r="C38" s="35">
        <v>3000</v>
      </c>
      <c r="D38" s="51">
        <f ca="1">_xll.PsiNormal(Mean,SD)</f>
        <v>0.14181808405240889</v>
      </c>
      <c r="E38" s="36">
        <f t="shared" ca="1" si="0"/>
        <v>70245.471825978748</v>
      </c>
      <c r="F38" s="42">
        <f t="shared" ca="1" si="1"/>
        <v>565566.44795776403</v>
      </c>
      <c r="G38" s="1"/>
      <c r="H38" s="1"/>
      <c r="I38" s="1"/>
      <c r="J38" s="1"/>
      <c r="K38" s="1"/>
      <c r="L38" s="2"/>
    </row>
    <row r="39" spans="1:12" x14ac:dyDescent="0.25">
      <c r="B39" s="11">
        <v>57</v>
      </c>
      <c r="C39" s="37">
        <v>3000</v>
      </c>
      <c r="D39" s="52">
        <f ca="1">_xll.PsiNormal(Mean,SD)</f>
        <v>0.10096685973549334</v>
      </c>
      <c r="E39" s="38">
        <f t="shared" ca="1" si="0"/>
        <v>57406.368801259232</v>
      </c>
      <c r="F39" s="20">
        <f t="shared" ca="1" si="1"/>
        <v>625972.81675902323</v>
      </c>
      <c r="G39" s="1"/>
      <c r="H39" s="1"/>
      <c r="I39" s="1"/>
      <c r="J39" s="1"/>
      <c r="K39" s="1"/>
      <c r="L39" s="2"/>
    </row>
    <row r="40" spans="1:12" x14ac:dyDescent="0.25">
      <c r="B40" s="7">
        <v>58</v>
      </c>
      <c r="C40" s="35">
        <v>3000</v>
      </c>
      <c r="D40" s="51">
        <f ca="1">_xll.PsiNormal(Mean,SD)</f>
        <v>0.1213588327193479</v>
      </c>
      <c r="E40" s="36">
        <f t="shared" ca="1" si="0"/>
        <v>76331.406854075365</v>
      </c>
      <c r="F40" s="42">
        <f t="shared" ca="1" si="1"/>
        <v>705304.22361309861</v>
      </c>
      <c r="G40" s="1"/>
      <c r="H40" s="1"/>
      <c r="I40" s="1"/>
      <c r="J40" s="1"/>
      <c r="K40" s="1"/>
      <c r="L40" s="2"/>
    </row>
    <row r="41" spans="1:12" x14ac:dyDescent="0.25">
      <c r="B41" s="11">
        <v>59</v>
      </c>
      <c r="C41" s="37">
        <v>3000</v>
      </c>
      <c r="D41" s="52">
        <f ca="1">_xll.PsiNormal(Mean,SD)</f>
        <v>0.11441111563223594</v>
      </c>
      <c r="E41" s="38">
        <f t="shared" ca="1" si="0"/>
        <v>81037.876430599325</v>
      </c>
      <c r="F41" s="20">
        <f t="shared" ca="1" si="1"/>
        <v>789342.10004369798</v>
      </c>
      <c r="G41" s="1"/>
      <c r="H41" s="1"/>
      <c r="I41" s="1"/>
      <c r="J41" s="1"/>
      <c r="K41" s="1"/>
      <c r="L41" s="2"/>
    </row>
    <row r="42" spans="1:12" x14ac:dyDescent="0.25">
      <c r="B42" s="8">
        <v>60</v>
      </c>
      <c r="C42" s="40">
        <v>3000</v>
      </c>
      <c r="D42" s="53">
        <f ca="1">_xll.PsiNormal(Mean,SD)</f>
        <v>0.14757408581343076</v>
      </c>
      <c r="E42" s="41">
        <f t="shared" ca="1" si="0"/>
        <v>116929.16106544263</v>
      </c>
      <c r="F42" s="15">
        <f t="shared" ca="1" si="1"/>
        <v>909271.26110914059</v>
      </c>
      <c r="G42" s="1"/>
      <c r="H42" s="1"/>
      <c r="I42" s="1"/>
      <c r="J42" s="1"/>
      <c r="K42" s="1"/>
      <c r="L42" s="2"/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</row>
    <row r="44" spans="1:12" x14ac:dyDescent="0.25">
      <c r="A44" s="6" t="s">
        <v>1</v>
      </c>
      <c r="B44" s="43">
        <f ca="1">F42+_xll.PsiOutput()</f>
        <v>909271.26110914059</v>
      </c>
      <c r="C44" s="1"/>
      <c r="D44" s="1"/>
      <c r="E44" s="1"/>
      <c r="F44" s="39"/>
      <c r="G44" s="1"/>
      <c r="H44" s="1"/>
      <c r="I44" s="1"/>
      <c r="J44" s="1"/>
      <c r="K44" s="1"/>
      <c r="L44" s="2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</row>
    <row r="46" spans="1:12" ht="23.25" x14ac:dyDescent="0.35">
      <c r="A46" s="32" t="s">
        <v>19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4"/>
    </row>
    <row r="47" spans="1:1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</row>
    <row r="48" spans="1:12" x14ac:dyDescent="0.25">
      <c r="A48" s="6" t="s">
        <v>3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</row>
    <row r="49" spans="1:12" x14ac:dyDescent="0.25">
      <c r="A49" s="1" t="s">
        <v>20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</row>
    <row r="50" spans="1:1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</row>
    <row r="51" spans="1:1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</row>
    <row r="52" spans="1:1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</row>
    <row r="53" spans="1:1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</row>
    <row r="54" spans="1:1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</row>
    <row r="55" spans="1:1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</row>
    <row r="56" spans="1:1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</row>
    <row r="57" spans="1:1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</row>
    <row r="58" spans="1:1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</row>
    <row r="59" spans="1:1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</row>
    <row r="60" spans="1:1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</row>
    <row r="61" spans="1:1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</row>
    <row r="62" spans="1:1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</row>
    <row r="63" spans="1:1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</row>
    <row r="64" spans="1:1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</row>
    <row r="65" spans="1:1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</row>
    <row r="67" spans="1:1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</row>
    <row r="68" spans="1:1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</row>
    <row r="69" spans="1:1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</row>
    <row r="70" spans="1:1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</row>
    <row r="71" spans="1:12" x14ac:dyDescent="0.25">
      <c r="A71" s="6" t="s">
        <v>4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</row>
    <row r="72" spans="1:12" x14ac:dyDescent="0.25">
      <c r="A72" s="1" t="s">
        <v>21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</row>
    <row r="73" spans="1:12" x14ac:dyDescent="0.25">
      <c r="A73" s="1" t="s">
        <v>5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</row>
    <row r="74" spans="1:1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</row>
    <row r="75" spans="1:1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</row>
    <row r="76" spans="1:1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</row>
    <row r="78" spans="1:1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</row>
    <row r="79" spans="1:1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</row>
    <row r="80" spans="1:1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</row>
    <row r="81" spans="1:1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</row>
    <row r="82" spans="1:1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</row>
    <row r="83" spans="1:1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</row>
    <row r="84" spans="1:1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</row>
    <row r="85" spans="1:1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</row>
    <row r="86" spans="1:1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</row>
    <row r="87" spans="1:1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</row>
    <row r="88" spans="1:1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</row>
    <row r="89" spans="1:1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</row>
    <row r="90" spans="1:1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</row>
    <row r="91" spans="1:1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</row>
    <row r="92" spans="1:1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</row>
    <row r="93" spans="1:1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</row>
    <row r="94" spans="1:12" x14ac:dyDescent="0.25">
      <c r="A94" s="6" t="s">
        <v>6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</row>
    <row r="95" spans="1:12" x14ac:dyDescent="0.25">
      <c r="A95" s="1" t="s">
        <v>7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</row>
    <row r="96" spans="1:1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</row>
    <row r="97" spans="1:1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</row>
    <row r="98" spans="1:1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</row>
    <row r="99" spans="1:1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</row>
    <row r="100" spans="1:1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</row>
    <row r="101" spans="1:1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</row>
    <row r="102" spans="1:1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</row>
    <row r="103" spans="1:1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</row>
    <row r="104" spans="1:1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</row>
    <row r="105" spans="1:1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</row>
    <row r="106" spans="1:1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</row>
    <row r="107" spans="1:1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</row>
    <row r="108" spans="1:1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</row>
    <row r="109" spans="1:1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</row>
    <row r="110" spans="1:1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</row>
    <row r="111" spans="1:1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</row>
    <row r="112" spans="1:1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</row>
    <row r="113" spans="1:1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</row>
    <row r="114" spans="1:1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</row>
    <row r="115" spans="1:1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</row>
    <row r="116" spans="1:1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</row>
    <row r="117" spans="1:12" x14ac:dyDescent="0.25">
      <c r="B117" s="9" t="s">
        <v>8</v>
      </c>
      <c r="C117" s="10" t="s">
        <v>28</v>
      </c>
      <c r="D117" s="1"/>
      <c r="E117" s="1"/>
      <c r="F117" s="1"/>
      <c r="G117" s="1"/>
      <c r="H117" s="1"/>
      <c r="I117" s="1"/>
      <c r="J117" s="1"/>
      <c r="K117" s="1"/>
      <c r="L117" s="2"/>
    </row>
    <row r="118" spans="1:12" x14ac:dyDescent="0.25">
      <c r="B118" s="21">
        <v>3100</v>
      </c>
      <c r="C118" s="22">
        <v>941978</v>
      </c>
      <c r="D118" s="1"/>
      <c r="E118" s="1"/>
      <c r="F118" s="1"/>
      <c r="G118" s="1"/>
      <c r="H118" s="1"/>
      <c r="I118" s="1"/>
      <c r="J118" s="1"/>
      <c r="K118" s="1"/>
      <c r="L118" s="2"/>
    </row>
    <row r="119" spans="1:12" x14ac:dyDescent="0.25">
      <c r="B119" s="19">
        <v>3200</v>
      </c>
      <c r="C119" s="20">
        <v>972611</v>
      </c>
      <c r="D119" s="1"/>
      <c r="E119" s="1"/>
      <c r="F119" s="1"/>
      <c r="G119" s="1"/>
      <c r="H119" s="1"/>
      <c r="I119" s="1"/>
      <c r="J119" s="1"/>
      <c r="K119" s="1"/>
      <c r="L119" s="2"/>
    </row>
    <row r="120" spans="1:12" x14ac:dyDescent="0.25">
      <c r="B120" s="17">
        <v>3300</v>
      </c>
      <c r="C120" s="14">
        <v>1002706</v>
      </c>
      <c r="D120" s="1"/>
      <c r="E120" s="1"/>
      <c r="F120" s="1"/>
      <c r="G120" s="1"/>
      <c r="H120" s="1"/>
      <c r="I120" s="1"/>
      <c r="J120" s="1"/>
      <c r="K120" s="1"/>
      <c r="L120" s="2"/>
    </row>
    <row r="121" spans="1:12" x14ac:dyDescent="0.25">
      <c r="B121" s="19">
        <v>3400</v>
      </c>
      <c r="C121" s="20">
        <v>1033169</v>
      </c>
      <c r="D121" s="1"/>
      <c r="E121" s="1"/>
      <c r="F121" s="1"/>
      <c r="G121" s="1"/>
      <c r="H121" s="1"/>
      <c r="I121" s="1"/>
      <c r="J121" s="1"/>
      <c r="K121" s="1"/>
      <c r="L121" s="2"/>
    </row>
    <row r="122" spans="1:12" x14ac:dyDescent="0.25">
      <c r="B122" s="18">
        <v>3500</v>
      </c>
      <c r="C122" s="15">
        <v>1063652</v>
      </c>
      <c r="D122" s="1"/>
      <c r="E122" s="1"/>
      <c r="F122" s="1"/>
      <c r="G122" s="1"/>
      <c r="H122" s="1"/>
      <c r="I122" s="1"/>
      <c r="J122" s="1"/>
      <c r="K122" s="1"/>
      <c r="L122" s="2"/>
    </row>
    <row r="123" spans="1:1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</row>
    <row r="124" spans="1:12" x14ac:dyDescent="0.25">
      <c r="A124" s="1" t="s">
        <v>22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</row>
    <row r="125" spans="1:12" x14ac:dyDescent="0.25">
      <c r="A125" s="1" t="s">
        <v>23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</row>
    <row r="126" spans="1:1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</row>
    <row r="127" spans="1:12" x14ac:dyDescent="0.25">
      <c r="A127" s="6" t="s">
        <v>10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</row>
    <row r="128" spans="1:12" x14ac:dyDescent="0.25">
      <c r="A128" s="6" t="s">
        <v>9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</row>
    <row r="129" spans="1:12" x14ac:dyDescent="0.25">
      <c r="A129" s="1" t="s">
        <v>11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</row>
    <row r="130" spans="1:12" x14ac:dyDescent="0.25">
      <c r="A130" s="1" t="s">
        <v>12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</row>
    <row r="131" spans="1:12" x14ac:dyDescent="0.25">
      <c r="A131" s="1" t="s">
        <v>5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</row>
    <row r="132" spans="1:1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</row>
    <row r="133" spans="1:1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</row>
    <row r="134" spans="1:1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</row>
    <row r="135" spans="1:1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</row>
    <row r="136" spans="1:1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</row>
    <row r="137" spans="1:1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</row>
    <row r="138" spans="1:1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</row>
    <row r="139" spans="1:1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</row>
    <row r="140" spans="1:1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</row>
    <row r="141" spans="1:1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</row>
    <row r="142" spans="1:1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</row>
    <row r="143" spans="1:1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</row>
    <row r="144" spans="1:1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</row>
    <row r="145" spans="1:1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</row>
    <row r="146" spans="1:1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</row>
    <row r="147" spans="1:1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</row>
    <row r="148" spans="1:1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</row>
    <row r="149" spans="1:1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</row>
    <row r="150" spans="1:1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</row>
    <row r="151" spans="1:1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</row>
    <row r="152" spans="1:12" x14ac:dyDescent="0.25">
      <c r="B152" s="9" t="s">
        <v>8</v>
      </c>
      <c r="C152" s="10" t="s">
        <v>13</v>
      </c>
      <c r="D152" s="1"/>
      <c r="E152" s="1"/>
      <c r="F152" s="1"/>
      <c r="G152" s="1"/>
      <c r="H152" s="1"/>
      <c r="I152" s="1"/>
      <c r="J152" s="1"/>
      <c r="K152" s="1"/>
      <c r="L152" s="2"/>
    </row>
    <row r="153" spans="1:12" x14ac:dyDescent="0.25">
      <c r="B153" s="17">
        <v>3700</v>
      </c>
      <c r="C153" s="23">
        <v>0.90900000000000003</v>
      </c>
      <c r="D153" s="1"/>
      <c r="E153" s="1"/>
      <c r="F153" s="1"/>
      <c r="G153" s="1"/>
      <c r="H153" s="1"/>
      <c r="I153" s="1"/>
      <c r="J153" s="1"/>
      <c r="K153" s="1"/>
      <c r="L153" s="2"/>
    </row>
    <row r="154" spans="1:12" x14ac:dyDescent="0.25">
      <c r="B154" s="25">
        <v>3800</v>
      </c>
      <c r="C154" s="26">
        <v>0.97099999999999997</v>
      </c>
      <c r="D154" s="1"/>
      <c r="E154" s="1"/>
      <c r="F154" s="1"/>
      <c r="G154" s="1"/>
      <c r="H154" s="1"/>
      <c r="I154" s="1"/>
      <c r="J154" s="1"/>
      <c r="K154" s="1"/>
      <c r="L154" s="2"/>
    </row>
    <row r="155" spans="1:12" x14ac:dyDescent="0.25">
      <c r="B155" s="16">
        <v>3900</v>
      </c>
      <c r="C155" s="24">
        <v>0.98499999999999999</v>
      </c>
      <c r="D155" s="1"/>
      <c r="E155" s="1"/>
      <c r="F155" s="1"/>
      <c r="G155" s="1"/>
      <c r="H155" s="1"/>
      <c r="I155" s="1"/>
      <c r="J155" s="1"/>
      <c r="K155" s="1"/>
      <c r="L155" s="2"/>
    </row>
    <row r="156" spans="1:12" x14ac:dyDescent="0.25">
      <c r="B156" s="27">
        <v>4000</v>
      </c>
      <c r="C156" s="28">
        <v>0.99199999999999999</v>
      </c>
      <c r="D156" s="1"/>
      <c r="E156" s="1"/>
      <c r="F156" s="1"/>
      <c r="G156" s="1"/>
      <c r="H156" s="1"/>
      <c r="I156" s="1"/>
      <c r="J156" s="1"/>
      <c r="K156" s="1"/>
      <c r="L156" s="2"/>
    </row>
    <row r="157" spans="1:12" x14ac:dyDescent="0.25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</row>
    <row r="158" spans="1:12" x14ac:dyDescent="0.25">
      <c r="A158" s="1" t="s">
        <v>24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</row>
    <row r="159" spans="1:12" x14ac:dyDescent="0.25">
      <c r="A159" s="1" t="s">
        <v>25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</row>
    <row r="160" spans="1:1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5"/>
    </row>
  </sheetData>
  <mergeCells count="4">
    <mergeCell ref="A1:L1"/>
    <mergeCell ref="A46:L46"/>
    <mergeCell ref="F7:I7"/>
    <mergeCell ref="F8:I8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Retirement Plan Problem</vt:lpstr>
      <vt:lpstr>Investment</vt:lpstr>
      <vt:lpstr>Mean</vt:lpstr>
      <vt:lpstr>Retirement_Fund</vt:lpstr>
      <vt:lpstr>SD</vt:lpstr>
      <vt:lpstr>Total_Invested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Shreyans Singh</cp:lastModifiedBy>
  <dcterms:created xsi:type="dcterms:W3CDTF">2018-11-05T17:57:55Z</dcterms:created>
  <dcterms:modified xsi:type="dcterms:W3CDTF">2018-11-06T23:29:20Z</dcterms:modified>
</cp:coreProperties>
</file>