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уник\сммиф\"/>
    </mc:Choice>
  </mc:AlternateContent>
  <bookViews>
    <workbookView xWindow="0" yWindow="0" windowWidth="27660" windowHeight="127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" i="1" l="1"/>
  <c r="F8" i="1" l="1"/>
  <c r="B15" i="1" s="1"/>
  <c r="D11" i="1" l="1"/>
  <c r="E25" i="1"/>
  <c r="D25" i="1"/>
  <c r="C25" i="1"/>
  <c r="B25" i="1"/>
  <c r="E26" i="1"/>
  <c r="C11" i="1"/>
  <c r="B11" i="1"/>
  <c r="F10" i="1"/>
  <c r="D15" i="1" s="1"/>
  <c r="E10" i="1"/>
  <c r="C10" i="1"/>
  <c r="B10" i="1"/>
  <c r="F9" i="1"/>
  <c r="C15" i="1" s="1"/>
  <c r="E9" i="1"/>
  <c r="D9" i="1"/>
  <c r="B9" i="1"/>
  <c r="B26" i="1"/>
  <c r="E8" i="1"/>
  <c r="D8" i="1"/>
  <c r="C8" i="1"/>
  <c r="J11" i="1" l="1"/>
  <c r="J10" i="1"/>
  <c r="O9" i="1"/>
  <c r="E15" i="1"/>
  <c r="J9" i="1"/>
  <c r="O10" i="1"/>
  <c r="O11" i="1"/>
  <c r="J8" i="1"/>
  <c r="O8" i="1"/>
  <c r="D26" i="1"/>
  <c r="C26" i="1"/>
  <c r="B27" i="1" s="1" a="1"/>
  <c r="O12" i="1" l="1"/>
  <c r="B27" i="1"/>
  <c r="E27" i="1"/>
  <c r="C27" i="1"/>
  <c r="D27" i="1"/>
  <c r="J12" i="1"/>
  <c r="B16" i="1" a="1"/>
  <c r="C16" i="1" l="1"/>
  <c r="B16" i="1"/>
  <c r="D16" i="1"/>
  <c r="E16" i="1"/>
  <c r="B28" i="1" a="1"/>
  <c r="F27" i="1"/>
  <c r="F16" i="1" l="1"/>
  <c r="G16" i="1"/>
  <c r="C28" i="1"/>
  <c r="E28" i="1"/>
  <c r="B28" i="1"/>
  <c r="D28" i="1"/>
  <c r="B17" i="1" a="1"/>
  <c r="B17" i="1" l="1"/>
  <c r="E17" i="1"/>
  <c r="C17" i="1"/>
  <c r="D17" i="1"/>
  <c r="B29" i="1" a="1"/>
  <c r="F28" i="1"/>
  <c r="E29" i="1" l="1"/>
  <c r="B29" i="1"/>
  <c r="D29" i="1"/>
  <c r="C29" i="1"/>
  <c r="B18" i="1" a="1"/>
  <c r="G17" i="1"/>
  <c r="F17" i="1"/>
  <c r="D18" i="1" l="1"/>
  <c r="C18" i="1"/>
  <c r="E18" i="1"/>
  <c r="B18" i="1"/>
  <c r="F29" i="1"/>
  <c r="B19" i="1" l="1" a="1"/>
  <c r="G18" i="1"/>
  <c r="F18" i="1"/>
  <c r="B19" i="1" l="1"/>
  <c r="D19" i="1"/>
  <c r="C19" i="1"/>
  <c r="E19" i="1"/>
  <c r="B20" i="1" l="1" a="1"/>
  <c r="G19" i="1"/>
  <c r="F19" i="1"/>
  <c r="D20" i="1" l="1"/>
  <c r="C20" i="1"/>
  <c r="B20" i="1"/>
  <c r="E20" i="1"/>
  <c r="G20" i="1" l="1"/>
  <c r="M18" i="1" s="1"/>
  <c r="F20" i="1"/>
  <c r="M17" i="1" s="1"/>
</calcChain>
</file>

<file path=xl/sharedStrings.xml><?xml version="1.0" encoding="utf-8"?>
<sst xmlns="http://schemas.openxmlformats.org/spreadsheetml/2006/main" count="36" uniqueCount="30">
  <si>
    <t>x1</t>
  </si>
  <si>
    <t>x2</t>
  </si>
  <si>
    <t>x3</t>
  </si>
  <si>
    <t>x4</t>
  </si>
  <si>
    <t>b</t>
  </si>
  <si>
    <t>x</t>
  </si>
  <si>
    <t xml:space="preserve">𝜀 = </t>
  </si>
  <si>
    <t>норма строк равномерной метрики</t>
  </si>
  <si>
    <t>для Минковского</t>
  </si>
  <si>
    <t>n=</t>
  </si>
  <si>
    <t>c1</t>
  </si>
  <si>
    <t>c2</t>
  </si>
  <si>
    <t>c3</t>
  </si>
  <si>
    <t>c4</t>
  </si>
  <si>
    <t>||C||=</t>
  </si>
  <si>
    <t>k</t>
  </si>
  <si>
    <t>x1(k)</t>
  </si>
  <si>
    <t>x2(k)</t>
  </si>
  <si>
    <t>x3(k)</t>
  </si>
  <si>
    <t>x4(k)</t>
  </si>
  <si>
    <t>Зейдель</t>
  </si>
  <si>
    <t>||X-Xk-1||</t>
  </si>
  <si>
    <t>Усл преобл диаг элем</t>
  </si>
  <si>
    <t>-</t>
  </si>
  <si>
    <t>pc(максимальный по модулю)</t>
  </si>
  <si>
    <t>p1(сумма модулей)</t>
  </si>
  <si>
    <t>B</t>
  </si>
  <si>
    <t>погрешность pc</t>
  </si>
  <si>
    <t>погрешность p1 =</t>
  </si>
  <si>
    <t>||C||1=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</si>
</sst>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E1" workbookViewId="0">
      <selection activeCell="N12" sqref="N12"/>
    </sheetView>
  </sheetViews>
  <sheetFormatPr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2" t="s">
        <v>5</v>
      </c>
    </row>
    <row r="2" spans="1:17" x14ac:dyDescent="0.25">
      <c r="A2" s="1">
        <v>1.2</v>
      </c>
      <c r="B2" s="1">
        <v>11.2</v>
      </c>
      <c r="C2" s="1">
        <v>1.5</v>
      </c>
      <c r="D2" s="1">
        <v>2.5</v>
      </c>
      <c r="E2" s="1">
        <v>-18.899999999999999</v>
      </c>
      <c r="H2" s="1">
        <v>-1</v>
      </c>
    </row>
    <row r="3" spans="1:17" x14ac:dyDescent="0.25">
      <c r="A3" s="1">
        <v>10.9</v>
      </c>
      <c r="B3" s="1">
        <v>1.2</v>
      </c>
      <c r="C3" s="1">
        <v>2.1</v>
      </c>
      <c r="D3" s="1">
        <v>0.9</v>
      </c>
      <c r="E3" s="1">
        <v>-16</v>
      </c>
      <c r="H3" s="1">
        <v>-1</v>
      </c>
      <c r="K3" s="3" t="s">
        <v>6</v>
      </c>
      <c r="L3" s="3">
        <v>0.01</v>
      </c>
    </row>
    <row r="4" spans="1:17" x14ac:dyDescent="0.25">
      <c r="A4" s="1">
        <v>-0.9</v>
      </c>
      <c r="B4" s="1">
        <v>-2.5</v>
      </c>
      <c r="C4" s="1">
        <v>-1.3</v>
      </c>
      <c r="D4" s="1">
        <v>-12.1</v>
      </c>
      <c r="E4" s="1">
        <v>28.9</v>
      </c>
      <c r="H4" s="1">
        <v>-1</v>
      </c>
    </row>
    <row r="5" spans="1:17" x14ac:dyDescent="0.25">
      <c r="A5" s="1">
        <v>2.1</v>
      </c>
      <c r="B5" s="1">
        <v>1.5</v>
      </c>
      <c r="C5" s="1">
        <v>-9.8000000000000007</v>
      </c>
      <c r="D5" s="1">
        <v>1.3</v>
      </c>
      <c r="E5" s="1">
        <v>3.6</v>
      </c>
      <c r="H5" s="1">
        <v>-2</v>
      </c>
    </row>
    <row r="7" spans="1:17" x14ac:dyDescent="0.25">
      <c r="A7" s="4" t="s">
        <v>22</v>
      </c>
      <c r="B7" s="4"/>
      <c r="C7" s="4"/>
      <c r="D7" s="4"/>
      <c r="E7" s="4"/>
      <c r="F7" s="2" t="s">
        <v>26</v>
      </c>
      <c r="I7" t="s">
        <v>7</v>
      </c>
      <c r="N7" t="s">
        <v>8</v>
      </c>
      <c r="P7" t="s">
        <v>9</v>
      </c>
      <c r="Q7">
        <v>2</v>
      </c>
    </row>
    <row r="8" spans="1:17" x14ac:dyDescent="0.25">
      <c r="A8" s="2" t="s">
        <v>0</v>
      </c>
      <c r="B8" s="1">
        <v>0</v>
      </c>
      <c r="C8" s="1">
        <f>-B2/A2</f>
        <v>-9.3333333333333339</v>
      </c>
      <c r="D8" s="1">
        <f>-C2/A2</f>
        <v>-1.25</v>
      </c>
      <c r="E8" s="1">
        <f>-D2/A2</f>
        <v>-2.0833333333333335</v>
      </c>
      <c r="F8" s="1">
        <f>E2/A2</f>
        <v>-15.75</v>
      </c>
      <c r="I8" t="s">
        <v>10</v>
      </c>
      <c r="J8">
        <f>SUM(ABS(B8),ABS(C8),ABS(D8),ABS(E8))</f>
        <v>12.666666666666668</v>
      </c>
      <c r="N8">
        <v>1</v>
      </c>
      <c r="O8">
        <f>POWER(POWER(ABS(B8),Q7)+POWER(ABS(B9),Q7)+POWER(ABS(B10),Q7)+POWER(ABS(B11),Q7),1/Q7)</f>
        <v>9.2517945200320018</v>
      </c>
    </row>
    <row r="9" spans="1:17" x14ac:dyDescent="0.25">
      <c r="A9" s="2" t="s">
        <v>1</v>
      </c>
      <c r="B9" s="1">
        <f>-A3/B3</f>
        <v>-9.0833333333333339</v>
      </c>
      <c r="C9" s="1">
        <v>0</v>
      </c>
      <c r="D9" s="1">
        <f>-C3/B3</f>
        <v>-1.7500000000000002</v>
      </c>
      <c r="E9" s="1">
        <f>-D3/B3</f>
        <v>-0.75</v>
      </c>
      <c r="F9" s="1">
        <f>E3/B3</f>
        <v>-13.333333333333334</v>
      </c>
      <c r="I9" t="s">
        <v>11</v>
      </c>
      <c r="J9">
        <f t="shared" ref="J9" si="0">SUM(ABS(B9),ABS(C9),ABS(D9),ABS(E9))</f>
        <v>11.583333333333334</v>
      </c>
      <c r="N9">
        <v>2</v>
      </c>
      <c r="O9">
        <f>POWER(POWER(ABS(C8),Q7)+POWER(ABS(C9),Q7)+POWER(ABS(C10),Q7)+POWER(ABS(C11),Q7),1/Q7)</f>
        <v>9.598994578075752</v>
      </c>
    </row>
    <row r="10" spans="1:17" x14ac:dyDescent="0.25">
      <c r="A10" s="2" t="s">
        <v>2</v>
      </c>
      <c r="B10" s="1">
        <f>-A4/C4</f>
        <v>-0.69230769230769229</v>
      </c>
      <c r="C10" s="1">
        <f>-B4/C4</f>
        <v>-1.9230769230769229</v>
      </c>
      <c r="D10" s="1">
        <v>0</v>
      </c>
      <c r="E10" s="1">
        <f>-D4/C4</f>
        <v>-9.3076923076923066</v>
      </c>
      <c r="F10" s="1">
        <f>E4/C4</f>
        <v>-22.23076923076923</v>
      </c>
      <c r="I10" t="s">
        <v>12</v>
      </c>
      <c r="J10">
        <f>SUM(ABS(B10),ABS(C10),ABS(D10),ABS(E10))</f>
        <v>11.923076923076922</v>
      </c>
      <c r="N10">
        <v>3</v>
      </c>
      <c r="O10">
        <f>POWER(POWER(ABS(D8),Q7)+POWER(ABS(D9),Q7)+POWER(ABS(D10),Q7)+POWER(ABS(D11),Q7),1/Q7)</f>
        <v>7.8392220511262405</v>
      </c>
    </row>
    <row r="11" spans="1:17" x14ac:dyDescent="0.25">
      <c r="A11" s="2" t="s">
        <v>3</v>
      </c>
      <c r="B11" s="1">
        <f>-A5/D5</f>
        <v>-1.6153846153846154</v>
      </c>
      <c r="C11" s="1">
        <f>-B5/D5</f>
        <v>-1.1538461538461537</v>
      </c>
      <c r="D11" s="1">
        <f>-C5/D5</f>
        <v>7.5384615384615383</v>
      </c>
      <c r="E11" s="1">
        <v>0</v>
      </c>
      <c r="F11" s="1">
        <f>E5/D5</f>
        <v>2.7692307692307692</v>
      </c>
      <c r="I11" t="s">
        <v>13</v>
      </c>
      <c r="J11">
        <f>SUM(ABS(B11),ABS(C11),ABS(D11),ABS(E11))</f>
        <v>10.307692307692307</v>
      </c>
      <c r="N11">
        <v>4</v>
      </c>
      <c r="O11">
        <f>POWER(POWER(ABS(E8),Q7)+POWER(ABS(E9),Q7)+POWER(ABS(E10),Q7)+POWER(ABS(E11),Q7),1/Q7)</f>
        <v>9.5674402988705562</v>
      </c>
    </row>
    <row r="12" spans="1:17" x14ac:dyDescent="0.25">
      <c r="I12" t="s">
        <v>14</v>
      </c>
      <c r="J12">
        <f>MAX(J8:J11)</f>
        <v>12.666666666666668</v>
      </c>
      <c r="N12" t="s">
        <v>29</v>
      </c>
      <c r="O12">
        <f>MAX(O8:O11)</f>
        <v>9.598994578075752</v>
      </c>
    </row>
    <row r="13" spans="1:17" x14ac:dyDescent="0.25">
      <c r="A13" s="5"/>
      <c r="B13" s="5"/>
      <c r="C13" s="5"/>
      <c r="D13" s="5"/>
      <c r="E13" s="5"/>
    </row>
    <row r="14" spans="1:17" x14ac:dyDescent="0.25">
      <c r="A14" s="2" t="s">
        <v>15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24</v>
      </c>
      <c r="G14" s="2" t="s">
        <v>25</v>
      </c>
    </row>
    <row r="15" spans="1:17" x14ac:dyDescent="0.25">
      <c r="A15" s="2">
        <v>0</v>
      </c>
      <c r="B15" s="1">
        <f>F8</f>
        <v>-15.75</v>
      </c>
      <c r="C15" s="1">
        <f>F9</f>
        <v>-13.333333333333334</v>
      </c>
      <c r="D15" s="1">
        <f>F10</f>
        <v>-22.23076923076923</v>
      </c>
      <c r="E15" s="1">
        <f>F11</f>
        <v>2.7692307692307692</v>
      </c>
      <c r="F15" s="1" t="s">
        <v>23</v>
      </c>
      <c r="G15" s="1" t="s">
        <v>23</v>
      </c>
    </row>
    <row r="16" spans="1:17" x14ac:dyDescent="0.25">
      <c r="A16" s="2">
        <v>1</v>
      </c>
      <c r="B16" s="1">
        <f t="array" ref="B16:E16">TRANSPOSE(MMULT(B8:E11,TRANSPOSE(B15:E15))+F8:F11)</f>
        <v>130.71367521367523</v>
      </c>
      <c r="C16" s="1">
        <v>166.55608974358975</v>
      </c>
      <c r="D16" s="1">
        <v>-11.461045364891515</v>
      </c>
      <c r="E16" s="1">
        <v>-123.98964497041418</v>
      </c>
      <c r="F16" s="1">
        <f>MAX(ABS(B15-B16),ABS(C15-C16),ABS(D15-D16),ABS(E15-E16))</f>
        <v>179.88942307692309</v>
      </c>
      <c r="G16" s="1">
        <f>SUM(ABS(B15-B16),ABS(C15-C16),ABS(D15-D16),ABS(E15-E16))</f>
        <v>463.88169789612101</v>
      </c>
    </row>
    <row r="17" spans="1:13" x14ac:dyDescent="0.25">
      <c r="A17" s="2">
        <v>2</v>
      </c>
      <c r="B17" s="1">
        <f t="array" ref="B17:E17">TRANSPOSE(MMULT(B8:E11,TRANSPOSE(B16:E16))+F8:F11)</f>
        <v>-1297.6354372123606</v>
      </c>
      <c r="C17" s="1">
        <v>-1087.6001534078459</v>
      </c>
      <c r="D17" s="1">
        <v>721.03244006979185</v>
      </c>
      <c r="E17" s="1">
        <v>-486.96238241541488</v>
      </c>
      <c r="F17" s="1">
        <f>MAX(ABS(B16-B17),ABS(C16-C17),ABS(D16-D17),ABS(E16-E17))</f>
        <v>1428.3491124260358</v>
      </c>
      <c r="G17" s="1">
        <f>SUM(ABS(B16-B17),ABS(C16-C17),ABS(D16-D17),ABS(E16-E17))</f>
        <v>3777.9715784571558</v>
      </c>
      <c r="K17" s="5" t="s">
        <v>27</v>
      </c>
      <c r="L17" s="5"/>
      <c r="M17">
        <f>J12/(1-J12)*F20</f>
        <v>-1583193.2926322205</v>
      </c>
    </row>
    <row r="18" spans="1:13" x14ac:dyDescent="0.25">
      <c r="A18" s="2">
        <v>3</v>
      </c>
      <c r="B18" s="1">
        <f t="array" ref="B18:E18">TRANSPOSE(MMULT(B8:E11,TRANSPOSE(B17:E17))+F8:F11)</f>
        <v>10248.399178418103</v>
      </c>
      <c r="C18" s="1">
        <v>10876.936904701701</v>
      </c>
      <c r="D18" s="1">
        <v>7500.1670032594302</v>
      </c>
      <c r="E18" s="1">
        <v>8789.3481238012973</v>
      </c>
      <c r="F18" s="1">
        <f t="shared" ref="F18:F20" si="1">MAX(ABS(B17-B18),ABS(C17-C18),ABS(D17-D18),ABS(E17-E18))</f>
        <v>11964.537058109547</v>
      </c>
      <c r="G18" s="1">
        <f t="shared" ref="G18:G20" si="2">SUM(ABS(B17-B18),ABS(C17-C18),ABS(D17-D18),ABS(E17-E18))</f>
        <v>39566.016743146363</v>
      </c>
      <c r="K18" s="5" t="s">
        <v>28</v>
      </c>
      <c r="L18" s="5"/>
      <c r="M18">
        <f>O12/(1-O12)*G20</f>
        <v>-3793131.5757428934</v>
      </c>
    </row>
    <row r="19" spans="1:13" x14ac:dyDescent="0.25">
      <c r="A19" s="2">
        <v>4</v>
      </c>
      <c r="B19" s="1">
        <f t="array" ref="B19:E19">TRANSPOSE(MMULT(B8:E11,TRANSPOSE(B18:E18))+F8:F11)</f>
        <v>-129220.17845587619</v>
      </c>
      <c r="C19" s="1">
        <v>-112820.2625525194</v>
      </c>
      <c r="D19" s="1">
        <v>-109843.01063102017</v>
      </c>
      <c r="E19" s="1">
        <v>27437.071538624503</v>
      </c>
      <c r="F19" s="1">
        <f t="shared" si="1"/>
        <v>139468.57763429428</v>
      </c>
      <c r="G19" s="1">
        <f t="shared" si="2"/>
        <v>399156.67814061814</v>
      </c>
    </row>
    <row r="20" spans="1:13" x14ac:dyDescent="0.25">
      <c r="A20" s="2">
        <v>5</v>
      </c>
      <c r="B20" s="1">
        <f t="array" ref="B20:E20">TRANSPOSE(MMULT(B8:E11,TRANSPOSE(B19:E19))+F8:F11)</f>
        <v>1133116.5647401554</v>
      </c>
      <c r="C20" s="1">
        <v>1345384.085924526</v>
      </c>
      <c r="D20" s="1">
        <v>51024.116441715872</v>
      </c>
      <c r="E20" s="1">
        <v>-489127.02738298348</v>
      </c>
      <c r="F20" s="1">
        <f t="shared" si="1"/>
        <v>1458204.3484770453</v>
      </c>
      <c r="G20" s="1">
        <f t="shared" si="2"/>
        <v>3397972.3176674214</v>
      </c>
    </row>
    <row r="22" spans="1:13" x14ac:dyDescent="0.25">
      <c r="J22" s="6"/>
    </row>
    <row r="23" spans="1:13" x14ac:dyDescent="0.25">
      <c r="K23" s="6"/>
    </row>
    <row r="24" spans="1:13" x14ac:dyDescent="0.25">
      <c r="A24" t="s">
        <v>20</v>
      </c>
    </row>
    <row r="25" spans="1:13" x14ac:dyDescent="0.25">
      <c r="A25" t="s">
        <v>15</v>
      </c>
      <c r="B25" t="str">
        <f>B14</f>
        <v>x1(k)</v>
      </c>
      <c r="C25" t="str">
        <f>C14</f>
        <v>x2(k)</v>
      </c>
      <c r="D25" t="str">
        <f>D14</f>
        <v>x3(k)</v>
      </c>
      <c r="E25" t="str">
        <f>E14</f>
        <v>x4(k)</v>
      </c>
      <c r="F25" t="s">
        <v>21</v>
      </c>
    </row>
    <row r="26" spans="1:13" x14ac:dyDescent="0.25">
      <c r="A26">
        <v>0</v>
      </c>
      <c r="B26">
        <f>F8</f>
        <v>-15.75</v>
      </c>
      <c r="C26">
        <f>F9</f>
        <v>-13.333333333333334</v>
      </c>
      <c r="D26">
        <f>F10</f>
        <v>-22.23076923076923</v>
      </c>
      <c r="E26">
        <f>F11</f>
        <v>2.7692307692307692</v>
      </c>
    </row>
    <row r="27" spans="1:13" x14ac:dyDescent="0.25">
      <c r="A27">
        <v>1</v>
      </c>
      <c r="B27">
        <f t="array" ref="B27:E27">TRANSPOSE(MMULT(B8:E11,MMULT(B8:E11,TRANSPOSE(B26:E26))+F8:F11) + F8:F11)</f>
        <v>-1297.6354372123606</v>
      </c>
      <c r="C27">
        <v>-1087.6001534078459</v>
      </c>
      <c r="D27">
        <v>721.03244006979185</v>
      </c>
      <c r="E27">
        <v>-486.96238241541488</v>
      </c>
      <c r="F27">
        <f>MAX(ABS(B26-B27),ABS(C26-C27),ABS(D26-D27),ABS(E26-E27))</f>
        <v>1281.8854372123606</v>
      </c>
    </row>
    <row r="28" spans="1:13" x14ac:dyDescent="0.25">
      <c r="A28">
        <v>2</v>
      </c>
      <c r="B28">
        <f t="array" ref="B28:E28">TRANSPOSE(MMULT(B8:E11,MMULT(B8:E11,TRANSPOSE(B27:E27))+F8:F11) + F8:F11)</f>
        <v>-129220.17845587619</v>
      </c>
      <c r="C28">
        <v>-112820.2625525194</v>
      </c>
      <c r="D28">
        <v>-109843.01063102017</v>
      </c>
      <c r="E28">
        <v>27437.071538624503</v>
      </c>
      <c r="F28">
        <f t="shared" ref="F28:F29" si="3">MAX(ABS(B27-B28),ABS(C27-C28),ABS(D27-D28),ABS(E27-E28))</f>
        <v>127922.54301866383</v>
      </c>
    </row>
    <row r="29" spans="1:13" x14ac:dyDescent="0.25">
      <c r="A29">
        <v>3</v>
      </c>
      <c r="B29">
        <f t="array" ref="B29:E29">TRANSPOSE(MMULT(B8:E11,MMULT(B8:E11,TRANSPOSE(B28:E28))+F8:F11) + F8:F11)</f>
        <v>-11601699.390466508</v>
      </c>
      <c r="C29">
        <v>-10014935.72962551</v>
      </c>
      <c r="D29">
        <v>1180879.2371204963</v>
      </c>
      <c r="E29">
        <v>-2998139.2105479226</v>
      </c>
      <c r="F29">
        <f t="shared" si="3"/>
        <v>11472479.212010631</v>
      </c>
    </row>
  </sheetData>
  <mergeCells count="4">
    <mergeCell ref="A7:E7"/>
    <mergeCell ref="A13:E13"/>
    <mergeCell ref="K17:L17"/>
    <mergeCell ref="K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Савчук</dc:creator>
  <cp:lastModifiedBy>lenovo</cp:lastModifiedBy>
  <dcterms:created xsi:type="dcterms:W3CDTF">2015-06-05T18:19:34Z</dcterms:created>
  <dcterms:modified xsi:type="dcterms:W3CDTF">2024-03-12T09:22:34Z</dcterms:modified>
</cp:coreProperties>
</file>