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660" windowHeight="127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7" i="1" l="1"/>
  <c r="F16" i="1"/>
  <c r="F15" i="1"/>
  <c r="A18" i="1"/>
  <c r="B18" i="1"/>
  <c r="C18" i="1"/>
  <c r="D17" i="1"/>
  <c r="B17" i="1"/>
  <c r="A17" i="1"/>
  <c r="E22" i="1" s="1"/>
  <c r="C16" i="1"/>
  <c r="A16" i="1"/>
  <c r="D15" i="1"/>
  <c r="C15" i="1"/>
  <c r="B15" i="1"/>
  <c r="B46" i="1"/>
  <c r="F18" i="1"/>
  <c r="D16" i="1"/>
  <c r="A22" i="1" l="1"/>
  <c r="E29" i="1" l="1"/>
  <c r="D29" i="1"/>
  <c r="C29" i="1"/>
  <c r="B30" i="1" s="1"/>
  <c r="B29" i="1"/>
  <c r="E30" i="1" l="1"/>
  <c r="B47" i="1"/>
  <c r="D30" i="1"/>
  <c r="C30" i="1"/>
  <c r="F22" i="1"/>
  <c r="G22" i="1"/>
  <c r="H22" i="1"/>
  <c r="A23" i="1"/>
  <c r="A24" i="1"/>
  <c r="A25" i="1"/>
  <c r="B31" i="1" l="1"/>
  <c r="D31" i="1"/>
  <c r="G30" i="1"/>
  <c r="F30" i="1"/>
  <c r="F26" i="1"/>
  <c r="B26" i="1"/>
  <c r="C31" i="1"/>
  <c r="E31" i="1"/>
  <c r="E32" i="1" l="1"/>
  <c r="C32" i="1"/>
  <c r="D32" i="1"/>
  <c r="B32" i="1"/>
  <c r="F31" i="1"/>
  <c r="G31" i="1"/>
  <c r="C47" i="1"/>
  <c r="D47" i="1" s="1"/>
  <c r="E33" i="1" l="1"/>
  <c r="D33" i="1"/>
  <c r="B33" i="1"/>
  <c r="C33" i="1"/>
  <c r="G32" i="1"/>
  <c r="C41" i="1" s="1"/>
  <c r="F32" i="1"/>
  <c r="C40" i="1" s="1"/>
  <c r="E47" i="1"/>
  <c r="F47" i="1" s="1"/>
  <c r="G33" i="1" l="1"/>
  <c r="F33" i="1"/>
  <c r="C34" i="1"/>
  <c r="D34" i="1"/>
  <c r="B34" i="1"/>
  <c r="E34" i="1"/>
  <c r="B48" i="1"/>
  <c r="F34" i="1" l="1"/>
  <c r="G34" i="1"/>
  <c r="C48" i="1"/>
  <c r="D48" i="1" s="1"/>
  <c r="E48" i="1" l="1"/>
  <c r="B49" i="1" s="1"/>
  <c r="C49" i="1" l="1"/>
  <c r="D49" i="1" s="1"/>
  <c r="E49" i="1" s="1"/>
  <c r="F49" i="1" s="1"/>
  <c r="F48" i="1"/>
</calcChain>
</file>

<file path=xl/sharedStrings.xml><?xml version="1.0" encoding="utf-8"?>
<sst xmlns="http://schemas.openxmlformats.org/spreadsheetml/2006/main" count="34" uniqueCount="26">
  <si>
    <t>Привели к виду для итерации</t>
  </si>
  <si>
    <t>C</t>
  </si>
  <si>
    <t>D</t>
  </si>
  <si>
    <t xml:space="preserve"> </t>
  </si>
  <si>
    <t>Условие сходимости по строкам</t>
  </si>
  <si>
    <t>По стобцам</t>
  </si>
  <si>
    <t>k</t>
  </si>
  <si>
    <t>x1(k)</t>
  </si>
  <si>
    <t>x2(k)</t>
  </si>
  <si>
    <t>x3(k)</t>
  </si>
  <si>
    <t>x4(k)</t>
  </si>
  <si>
    <t>Pc</t>
  </si>
  <si>
    <t>P1</t>
  </si>
  <si>
    <t>-</t>
  </si>
  <si>
    <t>E = 0,01</t>
  </si>
  <si>
    <t>Ac=</t>
  </si>
  <si>
    <t>A1=</t>
  </si>
  <si>
    <t>Погрешность вычислений</t>
  </si>
  <si>
    <t>X*</t>
  </si>
  <si>
    <t>Pc(X*; X(k))</t>
  </si>
  <si>
    <t>&lt;=</t>
  </si>
  <si>
    <t>P1(X*; X(k))</t>
  </si>
  <si>
    <t>Точное</t>
  </si>
  <si>
    <t>Решение методом Зейделя</t>
  </si>
  <si>
    <t>||x(k) - x(k-1)||</t>
  </si>
  <si>
    <t>(-1;-1;-1;-2)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</si>
</sst>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" zoomScaleNormal="100" workbookViewId="0">
      <selection activeCell="G25" sqref="G25"/>
    </sheetView>
  </sheetViews>
  <sheetFormatPr defaultColWidth="8.85546875" defaultRowHeight="15" x14ac:dyDescent="0.25"/>
  <cols>
    <col min="1" max="1" width="10.28515625" style="1" customWidth="1"/>
    <col min="2" max="2" width="13.42578125" style="1" bestFit="1" customWidth="1"/>
    <col min="3" max="3" width="14.42578125" style="1" bestFit="1" customWidth="1"/>
    <col min="4" max="4" width="15.42578125" style="1" bestFit="1" customWidth="1"/>
    <col min="5" max="6" width="15.7109375" style="1" bestFit="1" customWidth="1"/>
    <col min="7" max="7" width="11.5703125" style="1" bestFit="1" customWidth="1"/>
    <col min="8" max="16384" width="8.85546875" style="1"/>
  </cols>
  <sheetData>
    <row r="1" spans="1:6" x14ac:dyDescent="0.25">
      <c r="A1" s="1">
        <v>1.2</v>
      </c>
      <c r="B1" s="1">
        <v>11.2</v>
      </c>
      <c r="C1" s="1">
        <v>1.5</v>
      </c>
      <c r="D1" s="1">
        <v>2.5</v>
      </c>
      <c r="F1" s="1">
        <v>-18.899999999999999</v>
      </c>
    </row>
    <row r="2" spans="1:6" x14ac:dyDescent="0.25">
      <c r="A2" s="1">
        <v>10.9</v>
      </c>
      <c r="B2" s="1">
        <v>1.2</v>
      </c>
      <c r="C2" s="1">
        <v>2.1</v>
      </c>
      <c r="D2" s="1">
        <v>0.9</v>
      </c>
      <c r="F2" s="1">
        <v>-16</v>
      </c>
    </row>
    <row r="3" spans="1:6" x14ac:dyDescent="0.25">
      <c r="A3" s="1">
        <v>-0.9</v>
      </c>
      <c r="B3" s="1">
        <v>-2.5</v>
      </c>
      <c r="C3" s="1">
        <v>-1.3</v>
      </c>
      <c r="D3" s="1">
        <v>-12.1</v>
      </c>
      <c r="F3" s="1">
        <v>28.9</v>
      </c>
    </row>
    <row r="4" spans="1:6" x14ac:dyDescent="0.25">
      <c r="A4" s="1">
        <v>2.1</v>
      </c>
      <c r="B4" s="1">
        <v>1.5</v>
      </c>
      <c r="C4" s="1">
        <v>-9.8000000000000007</v>
      </c>
      <c r="D4" s="1">
        <v>1.3</v>
      </c>
      <c r="F4" s="1">
        <v>3.6</v>
      </c>
    </row>
    <row r="6" spans="1:6" x14ac:dyDescent="0.25">
      <c r="A6" s="1" t="s">
        <v>0</v>
      </c>
    </row>
    <row r="7" spans="1:6" x14ac:dyDescent="0.25">
      <c r="A7" s="1">
        <v>10.9</v>
      </c>
      <c r="B7" s="1">
        <v>1.2</v>
      </c>
      <c r="C7" s="1">
        <v>2.1</v>
      </c>
      <c r="D7" s="1">
        <v>0.9</v>
      </c>
      <c r="F7" s="1">
        <v>-16</v>
      </c>
    </row>
    <row r="8" spans="1:6" x14ac:dyDescent="0.25">
      <c r="A8" s="1">
        <v>1.2</v>
      </c>
      <c r="B8" s="1">
        <v>11.2</v>
      </c>
      <c r="C8" s="1">
        <v>1.5</v>
      </c>
      <c r="D8" s="1">
        <v>2.5</v>
      </c>
      <c r="F8" s="1">
        <v>-18.899999999999999</v>
      </c>
    </row>
    <row r="9" spans="1:6" x14ac:dyDescent="0.25">
      <c r="A9" s="1">
        <v>2.1</v>
      </c>
      <c r="B9" s="1">
        <v>1.5</v>
      </c>
      <c r="C9" s="1">
        <v>-9.8000000000000007</v>
      </c>
      <c r="D9" s="1">
        <v>1.3</v>
      </c>
      <c r="F9" s="1">
        <v>3.6</v>
      </c>
    </row>
    <row r="10" spans="1:6" x14ac:dyDescent="0.25">
      <c r="A10" s="1">
        <v>-0.9</v>
      </c>
      <c r="B10" s="1">
        <v>-2.5</v>
      </c>
      <c r="C10" s="1">
        <v>-1.3</v>
      </c>
      <c r="D10" s="1">
        <v>-12.1</v>
      </c>
      <c r="F10" s="1">
        <v>28.9</v>
      </c>
    </row>
    <row r="13" spans="1:6" x14ac:dyDescent="0.25">
      <c r="B13" s="2"/>
    </row>
    <row r="14" spans="1:6" x14ac:dyDescent="0.25">
      <c r="A14" s="1" t="s">
        <v>1</v>
      </c>
      <c r="F14" s="1" t="s">
        <v>2</v>
      </c>
    </row>
    <row r="15" spans="1:6" x14ac:dyDescent="0.25">
      <c r="A15" s="2">
        <v>0</v>
      </c>
      <c r="B15" s="2">
        <f>-B7/A7</f>
        <v>-0.11009174311926605</v>
      </c>
      <c r="C15" s="2">
        <f>-C7/A7</f>
        <v>-0.19266055045871561</v>
      </c>
      <c r="D15" s="2">
        <f>-D7/A7</f>
        <v>-8.2568807339449546E-2</v>
      </c>
      <c r="F15" s="2">
        <f>F7/A7</f>
        <v>-1.4678899082568806</v>
      </c>
    </row>
    <row r="16" spans="1:6" x14ac:dyDescent="0.25">
      <c r="A16" s="2">
        <f>-A8/B8</f>
        <v>-0.10714285714285715</v>
      </c>
      <c r="B16" s="2">
        <v>0</v>
      </c>
      <c r="C16" s="2">
        <f>-C8/B8</f>
        <v>-0.13392857142857142</v>
      </c>
      <c r="D16" s="2">
        <f>-D8/B8</f>
        <v>-0.22321428571428573</v>
      </c>
      <c r="F16" s="2">
        <f>F8/B8</f>
        <v>-1.6875</v>
      </c>
    </row>
    <row r="17" spans="1:9" x14ac:dyDescent="0.25">
      <c r="A17" s="2">
        <f>-A9/C9</f>
        <v>0.21428571428571427</v>
      </c>
      <c r="B17" s="2">
        <f>-B9/C9</f>
        <v>0.15306122448979589</v>
      </c>
      <c r="C17" s="2">
        <v>0</v>
      </c>
      <c r="D17" s="2">
        <f>-D9/C9</f>
        <v>0.1326530612244898</v>
      </c>
      <c r="F17" s="2">
        <f>F9/C9</f>
        <v>-0.36734693877551017</v>
      </c>
    </row>
    <row r="18" spans="1:9" x14ac:dyDescent="0.25">
      <c r="A18" s="2">
        <f>-A10/D10</f>
        <v>-7.43801652892562E-2</v>
      </c>
      <c r="B18" s="2">
        <f>-B10/D10</f>
        <v>-0.20661157024793389</v>
      </c>
      <c r="C18" s="2">
        <f>-C10/D10</f>
        <v>-0.10743801652892562</v>
      </c>
      <c r="D18" s="2">
        <v>0</v>
      </c>
      <c r="F18" s="2">
        <f>F10/D10</f>
        <v>-2.3884297520661155</v>
      </c>
    </row>
    <row r="21" spans="1:9" x14ac:dyDescent="0.25">
      <c r="A21" s="1" t="s">
        <v>4</v>
      </c>
      <c r="C21" s="1" t="s">
        <v>3</v>
      </c>
      <c r="E21" s="1" t="s">
        <v>5</v>
      </c>
    </row>
    <row r="22" spans="1:9" x14ac:dyDescent="0.25">
      <c r="A22" s="1">
        <f>ABS(SUM(A15:D15))</f>
        <v>0.38532110091743121</v>
      </c>
      <c r="E22" s="1">
        <f>ABS(SUM(A15:A18))</f>
        <v>3.2762691853600923E-2</v>
      </c>
      <c r="F22" s="1">
        <f t="shared" ref="F22:H22" si="0">ABS(SUM(B15:B18))</f>
        <v>0.16364208887740406</v>
      </c>
      <c r="G22" s="1">
        <f t="shared" si="0"/>
        <v>0.43402713841621265</v>
      </c>
      <c r="H22" s="1">
        <f t="shared" si="0"/>
        <v>0.1731300318292455</v>
      </c>
    </row>
    <row r="23" spans="1:9" x14ac:dyDescent="0.25">
      <c r="A23" s="1">
        <f t="shared" ref="A23:A25" si="1">ABS(SUM(A16:D16))</f>
        <v>0.4642857142857143</v>
      </c>
    </row>
    <row r="24" spans="1:9" x14ac:dyDescent="0.25">
      <c r="A24" s="1">
        <f t="shared" si="1"/>
        <v>0.5</v>
      </c>
    </row>
    <row r="25" spans="1:9" x14ac:dyDescent="0.25">
      <c r="A25" s="1">
        <f t="shared" si="1"/>
        <v>0.38842975206611574</v>
      </c>
    </row>
    <row r="26" spans="1:9" x14ac:dyDescent="0.25">
      <c r="A26" s="1" t="s">
        <v>15</v>
      </c>
      <c r="B26" s="1">
        <f>MAX(A22:A25)</f>
        <v>0.5</v>
      </c>
      <c r="E26" s="1" t="s">
        <v>16</v>
      </c>
      <c r="F26" s="1">
        <f>MAX(E22:H22)</f>
        <v>0.43402713841621265</v>
      </c>
    </row>
    <row r="28" spans="1:9" x14ac:dyDescent="0.25">
      <c r="A28" s="1" t="s">
        <v>6</v>
      </c>
      <c r="B28" s="3" t="s">
        <v>7</v>
      </c>
      <c r="C28" s="3" t="s">
        <v>8</v>
      </c>
      <c r="D28" s="3" t="s">
        <v>9</v>
      </c>
      <c r="E28" s="1" t="s">
        <v>10</v>
      </c>
      <c r="F28" s="1" t="s">
        <v>11</v>
      </c>
      <c r="G28" s="1" t="s">
        <v>12</v>
      </c>
    </row>
    <row r="29" spans="1:9" x14ac:dyDescent="0.25">
      <c r="A29" s="4">
        <v>0</v>
      </c>
      <c r="B29" s="7">
        <f>F15</f>
        <v>-1.4678899082568806</v>
      </c>
      <c r="C29" s="7">
        <f>F16</f>
        <v>-1.6875</v>
      </c>
      <c r="D29" s="7">
        <f>F17</f>
        <v>-0.36734693877551017</v>
      </c>
      <c r="E29" s="7">
        <f>F18</f>
        <v>-2.3884297520661155</v>
      </c>
      <c r="F29" s="7" t="s">
        <v>13</v>
      </c>
      <c r="G29" s="7" t="s">
        <v>13</v>
      </c>
    </row>
    <row r="30" spans="1:9" x14ac:dyDescent="0.25">
      <c r="A30" s="4">
        <v>1</v>
      </c>
      <c r="B30" s="7">
        <f>SUMPRODUCT($A$15:$D$15,B29:E29)+$F$15</f>
        <v>-1.014127032267149</v>
      </c>
      <c r="C30" s="7">
        <f>SUMPRODUCT($A$16:$D$16,B29:E29)+$F$16</f>
        <v>-0.94789618944314191</v>
      </c>
      <c r="D30" s="7">
        <f>SUMPRODUCT($A$17:$D$17,B29:E29)+$F$17</f>
        <v>-1.2570181107168774</v>
      </c>
      <c r="E30" s="7">
        <f>SUMPRODUCT($A$18:$D$18,B29:E29)+$F$18</f>
        <v>-1.8911238067901357</v>
      </c>
      <c r="F30" s="7">
        <f>MAX(ABS(B29-B30), ABS(C29-C30), ABS(D29-D30), ABS(E29-E30))</f>
        <v>0.88967117194136724</v>
      </c>
      <c r="G30" s="7">
        <f>SUM(ABS(B29-B30), ABS(C29-C30), ABS(D29-D30), ABS(E29-E30))</f>
        <v>2.5803438037639372</v>
      </c>
    </row>
    <row r="31" spans="1:9" x14ac:dyDescent="0.25">
      <c r="A31" s="4">
        <v>2</v>
      </c>
      <c r="B31" s="7">
        <f>SUMPRODUCT($A$15:$D$15,B30:E30)+$F$15</f>
        <v>-0.96520872605978558</v>
      </c>
      <c r="C31" s="7">
        <f t="shared" ref="C31:C32" si="2">SUMPRODUCT($A$16:$D$16,B30:E30)+$F$16</f>
        <v>-0.98836704269899689</v>
      </c>
      <c r="D31" s="7">
        <f>SUMPRODUCT($A$17:$D$17,B30:E30)+$F$17</f>
        <v>-0.98060938783192875</v>
      </c>
      <c r="E31" s="7">
        <f t="shared" ref="E31" si="3">SUMPRODUCT($A$18:$D$18,B30:E30)+$F$18</f>
        <v>-1.9821009630925428</v>
      </c>
      <c r="F31" s="7">
        <f>MAX(ABS(B30-B31), ABS(C30-C31), ABS(D30-D31), ABS(E30-E31))</f>
        <v>0.27640872288494867</v>
      </c>
      <c r="G31" s="7">
        <f>SUM(ABS(B30-B31), ABS(C30-C31), ABS(D30-D31), ABS(E30-E31))</f>
        <v>0.45677503865057412</v>
      </c>
    </row>
    <row r="32" spans="1:9" x14ac:dyDescent="0.25">
      <c r="A32" s="4">
        <v>3</v>
      </c>
      <c r="B32" s="7">
        <f>SUMPRODUCT($A$15:$D$15,B31:E31)+$F$15</f>
        <v>-1.0064944006909049</v>
      </c>
      <c r="C32" s="7">
        <f>SUMPRODUCT($A$16:$D$16,B31:E31)+$F$16</f>
        <v>-1.0103199142186614</v>
      </c>
      <c r="D32" s="7">
        <f>SUMPRODUCT($A$17:$D$17,B31:E31)+$F$17</f>
        <v>-0.98838981028513784</v>
      </c>
      <c r="E32" s="7">
        <f>SUMPRODUCT($A$18:$D$18,B31:E31)+$F$18</f>
        <v>-2.0070745731915034</v>
      </c>
      <c r="F32" s="7">
        <f>MAX(ABS(B31-B32), ABS(C31-C32), ABS(D31-D32), ABS(E31-E32))</f>
        <v>4.1285674631119318E-2</v>
      </c>
      <c r="G32" s="7">
        <f>SUM(ABS(B31-B32), ABS(C31-C32), ABS(D31-D32), ABS(E31-E32))</f>
        <v>9.5992578702953524E-2</v>
      </c>
      <c r="I32" s="1" t="s">
        <v>14</v>
      </c>
    </row>
    <row r="33" spans="1:7" x14ac:dyDescent="0.25">
      <c r="A33" s="4">
        <v>4</v>
      </c>
      <c r="B33" s="7">
        <f>SUMPRODUCT($A$15:$D$15,B32:E32)+$F$15</f>
        <v>-1.0005165491253636</v>
      </c>
      <c r="C33" s="7">
        <f>SUMPRODUCT($A$16:$D$16,B32:E32)+$F$16</f>
        <v>-0.99927996167539723</v>
      </c>
      <c r="D33" s="7">
        <f>SUMPRODUCT($A$17:$D$17,B32:E32)+$F$17</f>
        <v>-1.0039096997885557</v>
      </c>
      <c r="E33" s="7">
        <f>SUMPRODUCT($A$18:$D$18,B32:E32)+$F$18</f>
        <v>-1.9986321074761033</v>
      </c>
      <c r="F33" s="7">
        <f>MAX(ABS(B32-B33), ABS(C32-C33), ABS(D32-D33), ABS(E32-E33))</f>
        <v>1.5519889503417872E-2</v>
      </c>
      <c r="G33" s="7">
        <f>SUM(ABS(B32-B33), ABS(C32-C33), ABS(D32-D33), ABS(E32-E33))</f>
        <v>4.0980159327623444E-2</v>
      </c>
    </row>
    <row r="34" spans="1:7" x14ac:dyDescent="0.25">
      <c r="A34" s="4">
        <v>5</v>
      </c>
      <c r="B34" s="7">
        <f>SUMPRODUCT($A$15:$D$15,B33:E33)+$F$15</f>
        <v>-0.9994389706151432</v>
      </c>
      <c r="C34" s="7">
        <f>SUMPRODUCT($A$16:$D$16,B33:E33)+$F$16</f>
        <v>-0.99972636809611348</v>
      </c>
      <c r="D34" s="7">
        <f>SUMPRODUCT($A$17:$D$17,B33:E33)+$F$17</f>
        <v>-0.99981902401992784</v>
      </c>
      <c r="E34" s="7">
        <f>SUMPRODUCT($A$18:$D$18,B33:E33)+$F$18</f>
        <v>-1.9996902968490542</v>
      </c>
      <c r="F34" s="7">
        <f>MAX(ABS(B33-B34), ABS(C33-C34), ABS(D33-D34), ABS(E33-E34))</f>
        <v>4.0906757686278716E-3</v>
      </c>
      <c r="G34" s="7">
        <f>SUM(ABS(B33-B34), ABS(C33-C34), ABS(D33-D34), ABS(E33-E34))</f>
        <v>6.6728500725153905E-3</v>
      </c>
    </row>
    <row r="35" spans="1:7" x14ac:dyDescent="0.25">
      <c r="G35" s="7"/>
    </row>
    <row r="36" spans="1:7" x14ac:dyDescent="0.25">
      <c r="A36" s="1" t="s">
        <v>18</v>
      </c>
    </row>
    <row r="37" spans="1:7" x14ac:dyDescent="0.25">
      <c r="A37" s="1" t="s">
        <v>22</v>
      </c>
      <c r="B37" s="1" t="s">
        <v>25</v>
      </c>
    </row>
    <row r="39" spans="1:7" x14ac:dyDescent="0.25">
      <c r="A39" s="1" t="s">
        <v>17</v>
      </c>
    </row>
    <row r="40" spans="1:7" x14ac:dyDescent="0.25">
      <c r="A40" s="1" t="s">
        <v>19</v>
      </c>
      <c r="B40" s="1" t="s">
        <v>20</v>
      </c>
      <c r="C40" s="6">
        <f>B26/(1 - B26) * F32</f>
        <v>4.1285674631119318E-2</v>
      </c>
    </row>
    <row r="41" spans="1:7" x14ac:dyDescent="0.25">
      <c r="A41" s="1" t="s">
        <v>21</v>
      </c>
      <c r="B41" s="1" t="s">
        <v>20</v>
      </c>
      <c r="C41" s="6">
        <f>F26/(1-F26) *G32</f>
        <v>7.3613749124025962E-2</v>
      </c>
    </row>
    <row r="42" spans="1:7" x14ac:dyDescent="0.25">
      <c r="G42" s="5"/>
    </row>
    <row r="43" spans="1:7" x14ac:dyDescent="0.25">
      <c r="G43" s="5"/>
    </row>
    <row r="44" spans="1:7" x14ac:dyDescent="0.25">
      <c r="A44" s="1" t="s">
        <v>23</v>
      </c>
      <c r="G44" s="5"/>
    </row>
    <row r="45" spans="1:7" x14ac:dyDescent="0.25">
      <c r="A45" s="5" t="s">
        <v>6</v>
      </c>
      <c r="B45" s="4" t="s">
        <v>7</v>
      </c>
      <c r="C45" s="4" t="s">
        <v>8</v>
      </c>
      <c r="D45" s="4" t="s">
        <v>9</v>
      </c>
      <c r="E45" s="5" t="s">
        <v>10</v>
      </c>
      <c r="F45" s="5" t="s">
        <v>24</v>
      </c>
      <c r="G45" s="5"/>
    </row>
    <row r="46" spans="1:7" x14ac:dyDescent="0.25">
      <c r="A46" s="4">
        <v>0</v>
      </c>
      <c r="B46" s="7">
        <f>B29</f>
        <v>-1.4678899082568806</v>
      </c>
      <c r="C46" s="7">
        <v>0</v>
      </c>
      <c r="D46" s="7">
        <v>0</v>
      </c>
      <c r="E46" s="7">
        <v>0</v>
      </c>
      <c r="F46" s="7" t="s">
        <v>13</v>
      </c>
      <c r="G46" s="5"/>
    </row>
    <row r="47" spans="1:7" x14ac:dyDescent="0.25">
      <c r="A47" s="4">
        <v>1</v>
      </c>
      <c r="B47" s="7">
        <f>SUMPRODUCT($A$15:$D$15,B46:E46) + $F$15</f>
        <v>-1.4678899082568806</v>
      </c>
      <c r="C47" s="7">
        <f>$A$16*B47 + SUMPRODUCT($B$16:$D$16,C46:E46) + $F$16</f>
        <v>-1.5302260812581914</v>
      </c>
      <c r="D47" s="7">
        <f>$A$17*B47 + $B$17*C47 + SUMPRODUCT($C$17:$D$17,D46:E46) + $F$17</f>
        <v>-0.91611305400272813</v>
      </c>
      <c r="E47" s="7">
        <f>SUMPRODUCT($A$18:$C$18,B47:D47) + $F$18</f>
        <v>-1.8646600751421305</v>
      </c>
      <c r="F47" s="7">
        <f>SQRT(SUMSQ(ABS(B46-B47), ABS(C46-C47), ABS(D47-D46), ABS(E46-E47)))</f>
        <v>2.5802736644212882</v>
      </c>
      <c r="G47" s="5"/>
    </row>
    <row r="48" spans="1:7" x14ac:dyDescent="0.25">
      <c r="A48" s="4">
        <v>2</v>
      </c>
      <c r="B48" s="7">
        <f t="shared" ref="B48:B49" si="4">SUMPRODUCT($A$15:$D$15,B47:E47) + $F$15</f>
        <v>-0.96896304784004794</v>
      </c>
      <c r="C48" s="7">
        <f t="shared" ref="C48:C49" si="5">$A$16*B48 + SUMPRODUCT($B$16:$D$16,C47:E47) + $F$16</f>
        <v>-1.0447700512261182</v>
      </c>
      <c r="D48" s="7">
        <f t="shared" ref="D48:D49" si="6">$A$17*B48 + $B$17*C48 + SUMPRODUCT($C$17:$D$17,D47:E47) + $F$17</f>
        <v>-0.98224852806000484</v>
      </c>
      <c r="E48" s="7">
        <f>SUMPRODUCT($A$18:$C$18,B48:D48) + $F$18</f>
        <v>-1.9949657059835251</v>
      </c>
      <c r="F48" s="7">
        <f>SQRT(SUMSQ(ABS(B47-B48), ABS(C47-C48), ABS(D48-D47), ABS(E47-E48)))</f>
        <v>0.7113009401776812</v>
      </c>
    </row>
    <row r="49" spans="1:6" x14ac:dyDescent="0.25">
      <c r="A49" s="4">
        <v>3</v>
      </c>
      <c r="B49" s="7">
        <f>SUMPRODUCT($A$15:$D$15,B48:E48) + $F$15</f>
        <v>-0.99890687102912601</v>
      </c>
      <c r="C49" s="7">
        <f>$A$16*B49 + SUMPRODUCT($B$16:$D$16,C48:E48) + $F$16</f>
        <v>-1.0036182765818062</v>
      </c>
      <c r="D49" s="7">
        <f>$A$17*B49 + $B$17*C49 + SUMPRODUCT($C$17:$D$17,D48:E48) + $F$17</f>
        <v>-0.99965176140943424</v>
      </c>
      <c r="E49" s="7">
        <f>SUMPRODUCT($A$18:$C$18,B49:D49) + $F$18</f>
        <v>-1.9993711433708268</v>
      </c>
      <c r="F49" s="7">
        <f>SQRT(SUMSQ(ABS(B48-B49), ABS(C48-C49), ABS(D49-D48), ABS(E48-E49)))</f>
        <v>5.3966485091611567E-2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2024-03-12T14:34:46Z</dcterms:modified>
</cp:coreProperties>
</file>