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00" yWindow="20" windowWidth="25600" windowHeight="16060" tabRatio="500" activeTab="2"/>
  </bookViews>
  <sheets>
    <sheet name="all_birds_landcover_probs_final" sheetId="1" r:id="rId1"/>
    <sheet name="Summary" sheetId="2" r:id="rId2"/>
    <sheet name="figure" sheetId="4" r:id="rId3"/>
    <sheet name="Landcover Classe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J3" i="4"/>
  <c r="J4" i="4"/>
  <c r="J2" i="4"/>
  <c r="C6" i="4"/>
  <c r="D6" i="4"/>
  <c r="E6" i="4"/>
  <c r="F6" i="4"/>
  <c r="G6" i="4"/>
  <c r="H6" i="4"/>
  <c r="I6" i="4"/>
  <c r="B6" i="4"/>
  <c r="D48" i="1"/>
  <c r="D51" i="1"/>
  <c r="D52" i="1"/>
  <c r="D53" i="1"/>
  <c r="D55" i="1"/>
  <c r="D60" i="1"/>
  <c r="D54" i="1"/>
  <c r="D47" i="1"/>
  <c r="D49" i="1"/>
  <c r="D56" i="1"/>
  <c r="D58" i="1"/>
  <c r="D59" i="1"/>
  <c r="D57" i="1"/>
  <c r="D61" i="1"/>
  <c r="D50" i="1"/>
  <c r="F48" i="1"/>
  <c r="G48" i="1"/>
  <c r="F51" i="1"/>
  <c r="G51" i="1"/>
  <c r="F52" i="1"/>
  <c r="G52" i="1"/>
  <c r="F53" i="1"/>
  <c r="G53" i="1"/>
  <c r="F55" i="1"/>
  <c r="G55" i="1"/>
  <c r="F60" i="1"/>
  <c r="G60" i="1"/>
  <c r="F54" i="1"/>
  <c r="G54" i="1"/>
  <c r="F47" i="1"/>
  <c r="G47" i="1"/>
  <c r="F49" i="1"/>
  <c r="G49" i="1"/>
  <c r="F56" i="1"/>
  <c r="G56" i="1"/>
  <c r="F58" i="1"/>
  <c r="G58" i="1"/>
  <c r="F59" i="1"/>
  <c r="G59" i="1"/>
  <c r="F57" i="1"/>
  <c r="G57" i="1"/>
  <c r="F61" i="1"/>
  <c r="G61" i="1"/>
  <c r="F50" i="1"/>
  <c r="G50" i="1"/>
  <c r="F33" i="1"/>
  <c r="G33" i="1"/>
  <c r="F36" i="1"/>
  <c r="G36" i="1"/>
  <c r="F39" i="1"/>
  <c r="G39" i="1"/>
  <c r="F42" i="1"/>
  <c r="G42" i="1"/>
  <c r="F40" i="1"/>
  <c r="G40" i="1"/>
  <c r="F43" i="1"/>
  <c r="G43" i="1"/>
  <c r="F37" i="1"/>
  <c r="G37" i="1"/>
  <c r="F32" i="1"/>
  <c r="G32" i="1"/>
  <c r="F34" i="1"/>
  <c r="G34" i="1"/>
  <c r="F41" i="1"/>
  <c r="G41" i="1"/>
  <c r="F44" i="1"/>
  <c r="G44" i="1"/>
  <c r="F38" i="1"/>
  <c r="G38" i="1"/>
  <c r="F45" i="1"/>
  <c r="G45" i="1"/>
  <c r="F46" i="1"/>
  <c r="G46" i="1"/>
  <c r="F35" i="1"/>
  <c r="G35" i="1"/>
  <c r="D33" i="1"/>
  <c r="D36" i="1"/>
  <c r="D39" i="1"/>
  <c r="D42" i="1"/>
  <c r="D40" i="1"/>
  <c r="D43" i="1"/>
  <c r="D37" i="1"/>
  <c r="D32" i="1"/>
  <c r="D34" i="1"/>
  <c r="D41" i="1"/>
  <c r="D44" i="1"/>
  <c r="D38" i="1"/>
  <c r="D45" i="1"/>
  <c r="D46" i="1"/>
  <c r="D35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18" i="1"/>
  <c r="G18" i="1"/>
  <c r="D21" i="1"/>
  <c r="D29" i="1"/>
  <c r="D22" i="1"/>
  <c r="D23" i="1"/>
  <c r="D27" i="1"/>
  <c r="D26" i="1"/>
  <c r="D17" i="1"/>
  <c r="D19" i="1"/>
  <c r="D20" i="1"/>
  <c r="D24" i="1"/>
  <c r="D28" i="1"/>
  <c r="D31" i="1"/>
  <c r="D30" i="1"/>
  <c r="D25" i="1"/>
  <c r="D18" i="1"/>
</calcChain>
</file>

<file path=xl/sharedStrings.xml><?xml version="1.0" encoding="utf-8"?>
<sst xmlns="http://schemas.openxmlformats.org/spreadsheetml/2006/main" count="223" uniqueCount="42">
  <si>
    <t>number</t>
  </si>
  <si>
    <t>prob.vec</t>
  </si>
  <si>
    <t>% resource selection probability</t>
  </si>
  <si>
    <t>unique.vec</t>
  </si>
  <si>
    <t>Classification/Description</t>
  </si>
  <si>
    <t>Class</t>
  </si>
  <si>
    <t>Emergent Herbaceous Wetlands</t>
  </si>
  <si>
    <t>Wetlands</t>
  </si>
  <si>
    <t>Grassland/Herbaceous</t>
  </si>
  <si>
    <t>Herbaceous</t>
  </si>
  <si>
    <t>developed, open space</t>
  </si>
  <si>
    <t>Developed</t>
  </si>
  <si>
    <t>developed, low intensity</t>
  </si>
  <si>
    <t>open water</t>
  </si>
  <si>
    <t>Water</t>
  </si>
  <si>
    <t>developed, medium intensity</t>
  </si>
  <si>
    <t>Pasture/Hay</t>
  </si>
  <si>
    <t>Planted/Cultivated</t>
  </si>
  <si>
    <t>Deciduous Forest</t>
  </si>
  <si>
    <t>Forest</t>
  </si>
  <si>
    <t>Cultivated Crop</t>
  </si>
  <si>
    <t>Woody Wetlands</t>
  </si>
  <si>
    <t>Evergreen Forest</t>
  </si>
  <si>
    <t>developed, high intensity</t>
  </si>
  <si>
    <t>Barren Land (Rock/Sand/Clay)</t>
  </si>
  <si>
    <t>Barren</t>
  </si>
  <si>
    <t>Mixed Forest</t>
  </si>
  <si>
    <t>Shrub/Scrub</t>
  </si>
  <si>
    <t>Shrubland</t>
  </si>
  <si>
    <t>Classes</t>
  </si>
  <si>
    <t>Sum all classes of the same type</t>
  </si>
  <si>
    <t>Herbaceous (Grasslands)</t>
  </si>
  <si>
    <t>Bird ID</t>
  </si>
  <si>
    <t>SIMP 02</t>
  </si>
  <si>
    <t>SIMP 01</t>
  </si>
  <si>
    <t>SIMP 07</t>
  </si>
  <si>
    <t>SIMP 10</t>
  </si>
  <si>
    <t>Average</t>
  </si>
  <si>
    <t>Sum</t>
  </si>
  <si>
    <t>Cultivated</t>
  </si>
  <si>
    <t>Wetland</t>
  </si>
  <si>
    <t>Grassland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</si>
</sst>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1" xfId="0" applyFont="1" applyBorder="1"/>
    <xf numFmtId="2" fontId="4" fillId="0" borderId="1" xfId="0" applyNumberFormat="1" applyFont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7472570027107"/>
          <c:y val="0.0505952380952381"/>
          <c:w val="0.879528204466245"/>
          <c:h val="0.845304883764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figure!$A$2</c:f>
              <c:strCache>
                <c:ptCount val="1"/>
                <c:pt idx="0">
                  <c:v>SIMP 01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figure!$B$2:$I$2</c:f>
              <c:numCache>
                <c:formatCode>0.00</c:formatCode>
                <c:ptCount val="8"/>
                <c:pt idx="0">
                  <c:v>0.837</c:v>
                </c:pt>
                <c:pt idx="1">
                  <c:v>0.0749</c:v>
                </c:pt>
                <c:pt idx="2">
                  <c:v>0.0711</c:v>
                </c:pt>
                <c:pt idx="3">
                  <c:v>0.0148</c:v>
                </c:pt>
                <c:pt idx="4">
                  <c:v>0.0015</c:v>
                </c:pt>
                <c:pt idx="5">
                  <c:v>0.0006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figure!$A$3</c:f>
              <c:strCache>
                <c:ptCount val="1"/>
                <c:pt idx="0">
                  <c:v>SIMP 02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figure!$B$3:$I$3</c:f>
              <c:numCache>
                <c:formatCode>0.00</c:formatCode>
                <c:ptCount val="8"/>
                <c:pt idx="0">
                  <c:v>0.723412083116989</c:v>
                </c:pt>
                <c:pt idx="1">
                  <c:v>0.161742480062894</c:v>
                </c:pt>
                <c:pt idx="2">
                  <c:v>0.0284736607384019</c:v>
                </c:pt>
                <c:pt idx="3">
                  <c:v>0.0689649265227174</c:v>
                </c:pt>
                <c:pt idx="4">
                  <c:v>0.00594846577232556</c:v>
                </c:pt>
                <c:pt idx="5">
                  <c:v>0.00215741003902523</c:v>
                </c:pt>
                <c:pt idx="6">
                  <c:v>4.28208486178521E-6</c:v>
                </c:pt>
                <c:pt idx="7">
                  <c:v>6.47427762692262E-5</c:v>
                </c:pt>
              </c:numCache>
            </c:numRef>
          </c:val>
        </c:ser>
        <c:ser>
          <c:idx val="2"/>
          <c:order val="2"/>
          <c:tx>
            <c:strRef>
              <c:f>figure!$A$4</c:f>
              <c:strCache>
                <c:ptCount val="1"/>
                <c:pt idx="0">
                  <c:v>SIMP 07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figure!$B$4:$I$4</c:f>
              <c:numCache>
                <c:formatCode>0.00</c:formatCode>
                <c:ptCount val="8"/>
                <c:pt idx="0">
                  <c:v>0.735257314997121</c:v>
                </c:pt>
                <c:pt idx="1">
                  <c:v>0.204382126880157</c:v>
                </c:pt>
                <c:pt idx="2">
                  <c:v>0.0119114915483415</c:v>
                </c:pt>
                <c:pt idx="3">
                  <c:v>0.0233705492810814</c:v>
                </c:pt>
                <c:pt idx="4">
                  <c:v>0.000956558707659985</c:v>
                </c:pt>
                <c:pt idx="5">
                  <c:v>0.0232015604725899</c:v>
                </c:pt>
                <c:pt idx="6">
                  <c:v>0.000870077966402296</c:v>
                </c:pt>
                <c:pt idx="7">
                  <c:v>3.56950806375848E-5</c:v>
                </c:pt>
              </c:numCache>
            </c:numRef>
          </c:val>
        </c:ser>
        <c:ser>
          <c:idx val="3"/>
          <c:order val="3"/>
          <c:tx>
            <c:strRef>
              <c:f>figure!$A$5</c:f>
              <c:strCache>
                <c:ptCount val="1"/>
                <c:pt idx="0">
                  <c:v>SIMP 10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figure!$B$5:$I$5</c:f>
              <c:numCache>
                <c:formatCode>0.00</c:formatCode>
                <c:ptCount val="8"/>
                <c:pt idx="0">
                  <c:v>0.672086427430818</c:v>
                </c:pt>
                <c:pt idx="1">
                  <c:v>0.133626994300942</c:v>
                </c:pt>
                <c:pt idx="2">
                  <c:v>0.0244893633170298</c:v>
                </c:pt>
                <c:pt idx="3">
                  <c:v>0.0981637653391547</c:v>
                </c:pt>
                <c:pt idx="4">
                  <c:v>0.00048969135779375</c:v>
                </c:pt>
                <c:pt idx="5">
                  <c:v>0.0711437553026858</c:v>
                </c:pt>
                <c:pt idx="6">
                  <c:v>2.95157650071419E-9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03992"/>
        <c:axId val="-2114200088"/>
      </c:barChart>
      <c:catAx>
        <c:axId val="-211420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200088"/>
        <c:crosses val="autoZero"/>
        <c:auto val="1"/>
        <c:lblAlgn val="ctr"/>
        <c:lblOffset val="100"/>
        <c:noMultiLvlLbl val="0"/>
      </c:catAx>
      <c:valAx>
        <c:axId val="-2114200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-2114203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570543436169"/>
          <c:y val="0.0798636107986502"/>
          <c:w val="0.438052407383503"/>
          <c:h val="0.05455849268841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effectLst/>
          </c:spPr>
          <c:invertIfNegative val="0"/>
          <c:dLbls>
            <c:numFmt formatCode="0.0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figure!$B$7:$I$7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figure!$B$6:$I$6</c:f>
              <c:numCache>
                <c:formatCode>0.00</c:formatCode>
                <c:ptCount val="8"/>
                <c:pt idx="0">
                  <c:v>0.741938956386232</c:v>
                </c:pt>
                <c:pt idx="1">
                  <c:v>0.143662900310998</c:v>
                </c:pt>
                <c:pt idx="2">
                  <c:v>0.0339936289009433</c:v>
                </c:pt>
                <c:pt idx="3">
                  <c:v>0.0513248102857384</c:v>
                </c:pt>
                <c:pt idx="4">
                  <c:v>0.00222367895944482</c:v>
                </c:pt>
                <c:pt idx="5">
                  <c:v>0.0242756814535752</c:v>
                </c:pt>
                <c:pt idx="6">
                  <c:v>0.000218590750710145</c:v>
                </c:pt>
                <c:pt idx="7">
                  <c:v>2.51094642267027E-5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64744"/>
        <c:axId val="-2097051304"/>
      </c:barChart>
      <c:catAx>
        <c:axId val="-21005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51304"/>
        <c:crosses val="autoZero"/>
        <c:auto val="1"/>
        <c:lblAlgn val="ctr"/>
        <c:lblOffset val="100"/>
        <c:noMultiLvlLbl val="0"/>
      </c:catAx>
      <c:valAx>
        <c:axId val="-2097051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-21005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152400</xdr:rowOff>
    </xdr:from>
    <xdr:to>
      <xdr:col>9</xdr:col>
      <xdr:colOff>419100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9</xdr:row>
      <xdr:rowOff>0</xdr:rowOff>
    </xdr:from>
    <xdr:to>
      <xdr:col>17</xdr:col>
      <xdr:colOff>673100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22" sqref="C22"/>
    </sheetView>
  </sheetViews>
  <sheetFormatPr baseColWidth="10" defaultRowHeight="15" x14ac:dyDescent="0"/>
  <cols>
    <col min="3" max="3" width="12.83203125" bestFit="1" customWidth="1"/>
    <col min="6" max="6" width="32" customWidth="1"/>
    <col min="7" max="7" width="16" customWidth="1"/>
  </cols>
  <sheetData>
    <row r="1" spans="1:7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33</v>
      </c>
      <c r="B2">
        <v>8</v>
      </c>
      <c r="C2" s="1">
        <v>0.83684109299999998</v>
      </c>
      <c r="D2">
        <v>83.68</v>
      </c>
      <c r="E2">
        <v>95</v>
      </c>
      <c r="F2" t="s">
        <v>6</v>
      </c>
      <c r="G2" t="s">
        <v>7</v>
      </c>
    </row>
    <row r="3" spans="1:7">
      <c r="A3" t="s">
        <v>33</v>
      </c>
      <c r="B3">
        <v>1</v>
      </c>
      <c r="C3" s="1">
        <v>7.4933937000000006E-2</v>
      </c>
      <c r="D3">
        <v>7.49</v>
      </c>
      <c r="E3">
        <v>71</v>
      </c>
      <c r="F3" t="s">
        <v>8</v>
      </c>
      <c r="G3" t="s">
        <v>9</v>
      </c>
    </row>
    <row r="4" spans="1:7">
      <c r="A4" t="s">
        <v>33</v>
      </c>
      <c r="B4">
        <v>2</v>
      </c>
      <c r="C4" s="1">
        <v>4.6837243000000001E-2</v>
      </c>
      <c r="D4">
        <v>4.68</v>
      </c>
      <c r="E4">
        <v>21</v>
      </c>
      <c r="F4" t="s">
        <v>10</v>
      </c>
      <c r="G4" t="s">
        <v>11</v>
      </c>
    </row>
    <row r="5" spans="1:7">
      <c r="A5" t="s">
        <v>33</v>
      </c>
      <c r="B5">
        <v>4</v>
      </c>
      <c r="C5" s="1">
        <v>2.2568232000000001E-2</v>
      </c>
      <c r="D5">
        <v>2.2599999999999998</v>
      </c>
      <c r="E5">
        <v>22</v>
      </c>
      <c r="F5" t="s">
        <v>12</v>
      </c>
      <c r="G5" t="s">
        <v>11</v>
      </c>
    </row>
    <row r="6" spans="1:7">
      <c r="A6" t="s">
        <v>33</v>
      </c>
      <c r="B6">
        <v>9</v>
      </c>
      <c r="C6" s="1">
        <v>1.4803267E-2</v>
      </c>
      <c r="D6">
        <v>1.48</v>
      </c>
      <c r="E6">
        <v>11</v>
      </c>
      <c r="F6" t="s">
        <v>13</v>
      </c>
      <c r="G6" t="s">
        <v>14</v>
      </c>
    </row>
    <row r="7" spans="1:7">
      <c r="A7" t="s">
        <v>33</v>
      </c>
      <c r="B7">
        <v>10</v>
      </c>
      <c r="C7" s="1">
        <v>1.661474E-3</v>
      </c>
      <c r="D7">
        <v>0.17</v>
      </c>
      <c r="E7">
        <v>23</v>
      </c>
      <c r="F7" t="s">
        <v>15</v>
      </c>
      <c r="G7" t="s">
        <v>11</v>
      </c>
    </row>
    <row r="8" spans="1:7">
      <c r="A8" t="s">
        <v>33</v>
      </c>
      <c r="B8">
        <v>3</v>
      </c>
      <c r="C8" s="1">
        <v>8.99685E-4</v>
      </c>
      <c r="D8">
        <v>0.09</v>
      </c>
      <c r="E8">
        <v>81</v>
      </c>
      <c r="F8" t="s">
        <v>16</v>
      </c>
      <c r="G8" t="s">
        <v>17</v>
      </c>
    </row>
    <row r="9" spans="1:7">
      <c r="A9" t="s">
        <v>33</v>
      </c>
      <c r="B9">
        <v>15</v>
      </c>
      <c r="C9" s="1">
        <v>6.3882499999999998E-4</v>
      </c>
      <c r="D9">
        <v>0.06</v>
      </c>
      <c r="E9">
        <v>41</v>
      </c>
      <c r="F9" t="s">
        <v>18</v>
      </c>
      <c r="G9" t="s">
        <v>19</v>
      </c>
    </row>
    <row r="10" spans="1:7">
      <c r="A10" t="s">
        <v>33</v>
      </c>
      <c r="B10">
        <v>5</v>
      </c>
      <c r="C10" s="1">
        <v>6.1162100000000002E-4</v>
      </c>
      <c r="D10">
        <v>0.06</v>
      </c>
      <c r="E10">
        <v>82</v>
      </c>
      <c r="F10" t="s">
        <v>20</v>
      </c>
      <c r="G10" t="s">
        <v>17</v>
      </c>
    </row>
    <row r="11" spans="1:7">
      <c r="A11" t="s">
        <v>33</v>
      </c>
      <c r="B11">
        <v>7</v>
      </c>
      <c r="C11" s="1">
        <v>2.01807E-4</v>
      </c>
      <c r="D11">
        <v>0.02</v>
      </c>
      <c r="E11">
        <v>90</v>
      </c>
      <c r="F11" t="s">
        <v>21</v>
      </c>
      <c r="G11" t="s">
        <v>7</v>
      </c>
    </row>
    <row r="12" spans="1:7">
      <c r="A12" t="s">
        <v>33</v>
      </c>
      <c r="B12">
        <v>13</v>
      </c>
      <c r="C12" s="1">
        <v>1.9784E-6</v>
      </c>
      <c r="D12">
        <v>0</v>
      </c>
      <c r="E12">
        <v>42</v>
      </c>
      <c r="F12" t="s">
        <v>22</v>
      </c>
      <c r="G12" t="s">
        <v>19</v>
      </c>
    </row>
    <row r="13" spans="1:7">
      <c r="A13" t="s">
        <v>33</v>
      </c>
      <c r="B13">
        <v>11</v>
      </c>
      <c r="C13" s="1">
        <v>8.1220000000000003E-7</v>
      </c>
      <c r="D13">
        <v>0</v>
      </c>
      <c r="E13">
        <v>24</v>
      </c>
      <c r="F13" t="s">
        <v>23</v>
      </c>
      <c r="G13" t="s">
        <v>11</v>
      </c>
    </row>
    <row r="14" spans="1:7">
      <c r="A14" t="s">
        <v>33</v>
      </c>
      <c r="B14">
        <v>12</v>
      </c>
      <c r="C14" s="1">
        <v>2.6300000000000001E-8</v>
      </c>
      <c r="D14">
        <v>0</v>
      </c>
      <c r="E14">
        <v>31</v>
      </c>
      <c r="F14" t="s">
        <v>24</v>
      </c>
      <c r="G14" t="s">
        <v>25</v>
      </c>
    </row>
    <row r="15" spans="1:7">
      <c r="A15" t="s">
        <v>33</v>
      </c>
      <c r="B15">
        <v>14</v>
      </c>
      <c r="C15" s="1">
        <v>0</v>
      </c>
      <c r="D15">
        <v>0</v>
      </c>
      <c r="E15">
        <v>43</v>
      </c>
      <c r="F15" t="s">
        <v>26</v>
      </c>
      <c r="G15" t="s">
        <v>19</v>
      </c>
    </row>
    <row r="16" spans="1:7">
      <c r="A16" t="s">
        <v>33</v>
      </c>
      <c r="B16">
        <v>6</v>
      </c>
      <c r="C16" s="1">
        <v>0</v>
      </c>
      <c r="D16">
        <v>0</v>
      </c>
      <c r="E16">
        <v>52</v>
      </c>
      <c r="F16" t="s">
        <v>27</v>
      </c>
      <c r="G16" t="s">
        <v>28</v>
      </c>
    </row>
    <row r="17" spans="1:8">
      <c r="A17" t="s">
        <v>34</v>
      </c>
      <c r="B17">
        <v>8</v>
      </c>
      <c r="C17" s="1">
        <v>0.72244674523876196</v>
      </c>
      <c r="D17" s="2">
        <f t="shared" ref="D17:D61" si="0">C17*100</f>
        <v>72.244674523876199</v>
      </c>
      <c r="E17">
        <v>95</v>
      </c>
      <c r="F17" s="3" t="s">
        <v>6</v>
      </c>
      <c r="G17" s="3" t="s">
        <v>7</v>
      </c>
      <c r="H17" s="2"/>
    </row>
    <row r="18" spans="1:8">
      <c r="A18" t="s">
        <v>34</v>
      </c>
      <c r="B18">
        <v>1</v>
      </c>
      <c r="C18" s="1">
        <v>0.16174248006289399</v>
      </c>
      <c r="D18" s="2">
        <f t="shared" si="0"/>
        <v>16.1742480062894</v>
      </c>
      <c r="E18">
        <v>71</v>
      </c>
      <c r="F18" t="str">
        <f>VLOOKUP(E18,'Landcover Classes'!A:B,2,FALSE)</f>
        <v>Grassland/Herbaceous</v>
      </c>
      <c r="G18" t="str">
        <f>VLOOKUP(F18,'Landcover Classes'!B:C,2,FALSE)</f>
        <v>Herbaceous</v>
      </c>
    </row>
    <row r="19" spans="1:8">
      <c r="A19" t="s">
        <v>34</v>
      </c>
      <c r="B19">
        <v>9</v>
      </c>
      <c r="C19" s="1">
        <v>6.8964926522717407E-2</v>
      </c>
      <c r="D19" s="2">
        <f t="shared" si="0"/>
        <v>6.8964926522717409</v>
      </c>
      <c r="E19">
        <v>11</v>
      </c>
      <c r="F19" t="str">
        <f>VLOOKUP(E19,'Landcover Classes'!A:B,2,FALSE)</f>
        <v>open water</v>
      </c>
      <c r="G19" t="str">
        <f>VLOOKUP(F19,'Landcover Classes'!B:C,2,FALSE)</f>
        <v>Water</v>
      </c>
    </row>
    <row r="20" spans="1:8">
      <c r="A20" t="s">
        <v>34</v>
      </c>
      <c r="B20">
        <v>10</v>
      </c>
      <c r="C20" s="1">
        <v>1.46727894682025E-2</v>
      </c>
      <c r="D20" s="2">
        <f t="shared" si="0"/>
        <v>1.4672789468202501</v>
      </c>
      <c r="E20">
        <v>23</v>
      </c>
      <c r="F20" t="str">
        <f>VLOOKUP(E20,'Landcover Classes'!A:B,2,FALSE)</f>
        <v>developed, medium intensity</v>
      </c>
      <c r="G20" t="str">
        <f>VLOOKUP(F20,'Landcover Classes'!B:C,2,FALSE)</f>
        <v>Developed</v>
      </c>
    </row>
    <row r="21" spans="1:8">
      <c r="A21" t="s">
        <v>34</v>
      </c>
      <c r="B21">
        <v>2</v>
      </c>
      <c r="C21" s="1">
        <v>1.0986692692393199E-2</v>
      </c>
      <c r="D21" s="2">
        <f t="shared" si="0"/>
        <v>1.0986692692393198</v>
      </c>
      <c r="E21">
        <v>21</v>
      </c>
      <c r="F21" t="str">
        <f>VLOOKUP(E21,'Landcover Classes'!A:B,2,FALSE)</f>
        <v>developed, open space</v>
      </c>
      <c r="G21" t="str">
        <f>VLOOKUP(F21,'Landcover Classes'!B:C,2,FALSE)</f>
        <v>Developed</v>
      </c>
    </row>
    <row r="22" spans="1:8">
      <c r="A22" t="s">
        <v>34</v>
      </c>
      <c r="B22">
        <v>4</v>
      </c>
      <c r="C22" s="1">
        <v>9.2319488865153301E-3</v>
      </c>
      <c r="D22" s="2">
        <f t="shared" si="0"/>
        <v>0.92319488865153299</v>
      </c>
      <c r="E22">
        <v>22</v>
      </c>
      <c r="F22" t="str">
        <f>VLOOKUP(E22,'Landcover Classes'!A:B,2,FALSE)</f>
        <v>developed, low intensity</v>
      </c>
      <c r="G22" t="str">
        <f>VLOOKUP(F22,'Landcover Classes'!B:C,2,FALSE)</f>
        <v>Developed</v>
      </c>
    </row>
    <row r="23" spans="1:8">
      <c r="A23" t="s">
        <v>34</v>
      </c>
      <c r="B23">
        <v>5</v>
      </c>
      <c r="C23" s="1">
        <v>5.9470965287669502E-3</v>
      </c>
      <c r="D23" s="2">
        <f t="shared" si="0"/>
        <v>0.59470965287669497</v>
      </c>
      <c r="E23">
        <v>82</v>
      </c>
      <c r="F23" t="str">
        <f>VLOOKUP(E23,'Landcover Classes'!A:B,2,FALSE)</f>
        <v>Cultivated Crop</v>
      </c>
      <c r="G23" t="str">
        <f>VLOOKUP(F23,'Landcover Classes'!B:C,2,FALSE)</f>
        <v>Planted/Cultivated</v>
      </c>
    </row>
    <row r="24" spans="1:8">
      <c r="A24" t="s">
        <v>34</v>
      </c>
      <c r="B24">
        <v>11</v>
      </c>
      <c r="C24" s="1">
        <v>2.8141785778061802E-3</v>
      </c>
      <c r="D24" s="2">
        <f t="shared" si="0"/>
        <v>0.28141785778061801</v>
      </c>
      <c r="E24">
        <v>24</v>
      </c>
      <c r="F24" t="str">
        <f>VLOOKUP(E24,'Landcover Classes'!A:B,2,FALSE)</f>
        <v>developed, high intensity</v>
      </c>
      <c r="G24" t="str">
        <f>VLOOKUP(F24,'Landcover Classes'!B:C,2,FALSE)</f>
        <v>Developed</v>
      </c>
    </row>
    <row r="25" spans="1:8">
      <c r="A25" t="s">
        <v>34</v>
      </c>
      <c r="B25">
        <v>15</v>
      </c>
      <c r="C25" s="1">
        <v>2.15735910069734E-3</v>
      </c>
      <c r="D25" s="2">
        <f t="shared" si="0"/>
        <v>0.215735910069734</v>
      </c>
      <c r="E25">
        <v>41</v>
      </c>
      <c r="F25" t="str">
        <f>VLOOKUP(E25,'Landcover Classes'!A:B,2,FALSE)</f>
        <v>Deciduous Forest</v>
      </c>
      <c r="G25" t="str">
        <f>VLOOKUP(F25,'Landcover Classes'!B:C,2,FALSE)</f>
        <v>Forest</v>
      </c>
    </row>
    <row r="26" spans="1:8">
      <c r="A26" t="s">
        <v>34</v>
      </c>
      <c r="B26">
        <v>7</v>
      </c>
      <c r="C26" s="1">
        <v>9.6533787822672705E-4</v>
      </c>
      <c r="D26" s="2">
        <f t="shared" si="0"/>
        <v>9.6533787822672704E-2</v>
      </c>
      <c r="E26">
        <v>90</v>
      </c>
      <c r="F26" t="str">
        <f>VLOOKUP(E26,'Landcover Classes'!A:B,2,FALSE)</f>
        <v>Woody Wetlands</v>
      </c>
      <c r="G26" t="str">
        <f>VLOOKUP(F26,'Landcover Classes'!B:C,2,FALSE)</f>
        <v>Wetlands</v>
      </c>
    </row>
    <row r="27" spans="1:8">
      <c r="A27" t="s">
        <v>34</v>
      </c>
      <c r="B27">
        <v>6</v>
      </c>
      <c r="C27" s="1">
        <v>6.4742776269226197E-5</v>
      </c>
      <c r="D27" s="2">
        <f t="shared" si="0"/>
        <v>6.4742776269226194E-3</v>
      </c>
      <c r="E27">
        <v>52</v>
      </c>
      <c r="F27" t="str">
        <f>VLOOKUP(E27,'Landcover Classes'!A:B,2,FALSE)</f>
        <v>Shrub/Scrub</v>
      </c>
      <c r="G27" t="str">
        <f>VLOOKUP(F27,'Landcover Classes'!B:C,2,FALSE)</f>
        <v>Shrubland</v>
      </c>
    </row>
    <row r="28" spans="1:8">
      <c r="A28" t="s">
        <v>34</v>
      </c>
      <c r="B28">
        <v>12</v>
      </c>
      <c r="C28" s="1">
        <v>4.2820848617852098E-6</v>
      </c>
      <c r="D28" s="2">
        <f t="shared" si="0"/>
        <v>4.2820848617852096E-4</v>
      </c>
      <c r="E28">
        <v>31</v>
      </c>
      <c r="F28" t="str">
        <f>VLOOKUP(E28,'Landcover Classes'!A:B,2,FALSE)</f>
        <v>Barren Land (Rock/Sand/Clay)</v>
      </c>
      <c r="G28" t="str">
        <f>VLOOKUP(F28,'Landcover Classes'!B:C,2,FALSE)</f>
        <v>Barren</v>
      </c>
    </row>
    <row r="29" spans="1:8">
      <c r="A29" t="s">
        <v>34</v>
      </c>
      <c r="B29">
        <v>3</v>
      </c>
      <c r="C29" s="1">
        <v>1.36924355860983E-6</v>
      </c>
      <c r="D29" s="2">
        <f t="shared" si="0"/>
        <v>1.3692435586098301E-4</v>
      </c>
      <c r="E29">
        <v>81</v>
      </c>
      <c r="F29" t="str">
        <f>VLOOKUP(E29,'Landcover Classes'!A:B,2,FALSE)</f>
        <v>Pasture/Hay</v>
      </c>
      <c r="G29" t="str">
        <f>VLOOKUP(F29,'Landcover Classes'!B:C,2,FALSE)</f>
        <v>Planted/Cultivated</v>
      </c>
    </row>
    <row r="30" spans="1:8">
      <c r="A30" t="s">
        <v>34</v>
      </c>
      <c r="B30">
        <v>14</v>
      </c>
      <c r="C30" s="1">
        <v>4.9616784340738502E-8</v>
      </c>
      <c r="D30" s="2">
        <f t="shared" si="0"/>
        <v>4.96167843407385E-6</v>
      </c>
      <c r="E30">
        <v>43</v>
      </c>
      <c r="F30" t="str">
        <f>VLOOKUP(E30,'Landcover Classes'!A:B,2,FALSE)</f>
        <v>Mixed Forest</v>
      </c>
      <c r="G30" t="str">
        <f>VLOOKUP(F30,'Landcover Classes'!B:C,2,FALSE)</f>
        <v>Forest</v>
      </c>
    </row>
    <row r="31" spans="1:8">
      <c r="A31" t="s">
        <v>34</v>
      </c>
      <c r="B31">
        <v>13</v>
      </c>
      <c r="C31" s="1">
        <v>1.3215435496350399E-9</v>
      </c>
      <c r="D31" s="2">
        <f t="shared" si="0"/>
        <v>1.3215435496350399E-7</v>
      </c>
      <c r="E31">
        <v>42</v>
      </c>
      <c r="F31" t="str">
        <f>VLOOKUP(E31,'Landcover Classes'!A:B,2,FALSE)</f>
        <v>Evergreen Forest</v>
      </c>
      <c r="G31" t="str">
        <f>VLOOKUP(F31,'Landcover Classes'!B:C,2,FALSE)</f>
        <v>Forest</v>
      </c>
    </row>
    <row r="32" spans="1:8">
      <c r="A32" t="s">
        <v>35</v>
      </c>
      <c r="B32">
        <v>8</v>
      </c>
      <c r="C32" s="1">
        <v>0.733064181674418</v>
      </c>
      <c r="D32" s="2">
        <f t="shared" si="0"/>
        <v>73.306418167441805</v>
      </c>
      <c r="E32">
        <v>95</v>
      </c>
      <c r="F32" t="str">
        <f>VLOOKUP(E32,'Landcover Classes'!A:B,2,FALSE)</f>
        <v>Emergent Herbaceous Wetlands</v>
      </c>
      <c r="G32" t="str">
        <f>VLOOKUP(F32,'Landcover Classes'!B:C,2,FALSE)</f>
        <v>Wetlands</v>
      </c>
    </row>
    <row r="33" spans="1:7">
      <c r="A33" t="s">
        <v>35</v>
      </c>
      <c r="B33">
        <v>1</v>
      </c>
      <c r="C33" s="1">
        <v>0.204382126880157</v>
      </c>
      <c r="D33" s="2">
        <f t="shared" si="0"/>
        <v>20.4382126880157</v>
      </c>
      <c r="E33">
        <v>71</v>
      </c>
      <c r="F33" t="str">
        <f>VLOOKUP(E33,'Landcover Classes'!A:B,2,FALSE)</f>
        <v>Grassland/Herbaceous</v>
      </c>
      <c r="G33" t="str">
        <f>VLOOKUP(F33,'Landcover Classes'!B:C,2,FALSE)</f>
        <v>Herbaceous</v>
      </c>
    </row>
    <row r="34" spans="1:7">
      <c r="A34" t="s">
        <v>35</v>
      </c>
      <c r="B34">
        <v>9</v>
      </c>
      <c r="C34" s="1">
        <v>2.3370549281081399E-2</v>
      </c>
      <c r="D34" s="2">
        <f t="shared" si="0"/>
        <v>2.3370549281081399</v>
      </c>
      <c r="E34">
        <v>11</v>
      </c>
      <c r="F34" t="str">
        <f>VLOOKUP(E34,'Landcover Classes'!A:B,2,FALSE)</f>
        <v>open water</v>
      </c>
      <c r="G34" t="str">
        <f>VLOOKUP(F34,'Landcover Classes'!B:C,2,FALSE)</f>
        <v>Water</v>
      </c>
    </row>
    <row r="35" spans="1:7">
      <c r="A35" t="s">
        <v>35</v>
      </c>
      <c r="B35">
        <v>15</v>
      </c>
      <c r="C35" s="1">
        <v>2.31995985498985E-2</v>
      </c>
      <c r="D35" s="2">
        <f t="shared" si="0"/>
        <v>2.3199598549898499</v>
      </c>
      <c r="E35">
        <v>41</v>
      </c>
      <c r="F35" t="str">
        <f>VLOOKUP(E35,'Landcover Classes'!A:B,2,FALSE)</f>
        <v>Deciduous Forest</v>
      </c>
      <c r="G35" t="str">
        <f>VLOOKUP(F35,'Landcover Classes'!B:C,2,FALSE)</f>
        <v>Forest</v>
      </c>
    </row>
    <row r="36" spans="1:7">
      <c r="A36" t="s">
        <v>35</v>
      </c>
      <c r="B36">
        <v>2</v>
      </c>
      <c r="C36" s="1">
        <v>1.15402664705228E-2</v>
      </c>
      <c r="D36" s="2">
        <f t="shared" si="0"/>
        <v>1.15402664705228</v>
      </c>
      <c r="E36">
        <v>21</v>
      </c>
      <c r="F36" t="str">
        <f>VLOOKUP(E36,'Landcover Classes'!A:B,2,FALSE)</f>
        <v>developed, open space</v>
      </c>
      <c r="G36" t="str">
        <f>VLOOKUP(F36,'Landcover Classes'!B:C,2,FALSE)</f>
        <v>Developed</v>
      </c>
    </row>
    <row r="37" spans="1:7">
      <c r="A37" t="s">
        <v>35</v>
      </c>
      <c r="B37">
        <v>7</v>
      </c>
      <c r="C37" s="1">
        <v>2.1931333227029701E-3</v>
      </c>
      <c r="D37" s="2">
        <f t="shared" si="0"/>
        <v>0.21931333227029701</v>
      </c>
      <c r="E37">
        <v>90</v>
      </c>
      <c r="F37" t="str">
        <f>VLOOKUP(E37,'Landcover Classes'!A:B,2,FALSE)</f>
        <v>Woody Wetlands</v>
      </c>
      <c r="G37" t="str">
        <f>VLOOKUP(F37,'Landcover Classes'!B:C,2,FALSE)</f>
        <v>Wetlands</v>
      </c>
    </row>
    <row r="38" spans="1:7">
      <c r="A38" t="s">
        <v>35</v>
      </c>
      <c r="B38">
        <v>12</v>
      </c>
      <c r="C38" s="1">
        <v>8.7007796640229599E-4</v>
      </c>
      <c r="D38" s="2">
        <f t="shared" si="0"/>
        <v>8.7007796640229604E-2</v>
      </c>
      <c r="E38">
        <v>31</v>
      </c>
      <c r="F38" t="str">
        <f>VLOOKUP(E38,'Landcover Classes'!A:B,2,FALSE)</f>
        <v>Barren Land (Rock/Sand/Clay)</v>
      </c>
      <c r="G38" t="str">
        <f>VLOOKUP(F38,'Landcover Classes'!B:C,2,FALSE)</f>
        <v>Barren</v>
      </c>
    </row>
    <row r="39" spans="1:7">
      <c r="A39" t="s">
        <v>35</v>
      </c>
      <c r="B39">
        <v>3</v>
      </c>
      <c r="C39" s="1">
        <v>5.1403843615867903E-4</v>
      </c>
      <c r="D39" s="2">
        <f t="shared" si="0"/>
        <v>5.1403843615867903E-2</v>
      </c>
      <c r="E39">
        <v>81</v>
      </c>
      <c r="F39" t="str">
        <f>VLOOKUP(E39,'Landcover Classes'!A:B,2,FALSE)</f>
        <v>Pasture/Hay</v>
      </c>
      <c r="G39" t="str">
        <f>VLOOKUP(F39,'Landcover Classes'!B:C,2,FALSE)</f>
        <v>Planted/Cultivated</v>
      </c>
    </row>
    <row r="40" spans="1:7">
      <c r="A40" t="s">
        <v>35</v>
      </c>
      <c r="B40">
        <v>5</v>
      </c>
      <c r="C40" s="1">
        <v>4.4252027150130599E-4</v>
      </c>
      <c r="D40" s="2">
        <f t="shared" si="0"/>
        <v>4.4252027150130602E-2</v>
      </c>
      <c r="E40">
        <v>82</v>
      </c>
      <c r="F40" t="str">
        <f>VLOOKUP(E40,'Landcover Classes'!A:B,2,FALSE)</f>
        <v>Cultivated Crop</v>
      </c>
      <c r="G40" t="str">
        <f>VLOOKUP(F40,'Landcover Classes'!B:C,2,FALSE)</f>
        <v>Planted/Cultivated</v>
      </c>
    </row>
    <row r="41" spans="1:7">
      <c r="A41" t="s">
        <v>35</v>
      </c>
      <c r="B41">
        <v>10</v>
      </c>
      <c r="C41" s="1">
        <v>2.3513641979607799E-4</v>
      </c>
      <c r="D41" s="2">
        <f t="shared" si="0"/>
        <v>2.3513641979607799E-2</v>
      </c>
      <c r="E41">
        <v>23</v>
      </c>
      <c r="F41" t="str">
        <f>VLOOKUP(E41,'Landcover Classes'!A:B,2,FALSE)</f>
        <v>developed, medium intensity</v>
      </c>
      <c r="G41" t="str">
        <f>VLOOKUP(F41,'Landcover Classes'!B:C,2,FALSE)</f>
        <v>Developed</v>
      </c>
    </row>
    <row r="42" spans="1:7">
      <c r="A42" t="s">
        <v>35</v>
      </c>
      <c r="B42">
        <v>4</v>
      </c>
      <c r="C42" s="1">
        <v>1.3608865802263999E-4</v>
      </c>
      <c r="D42" s="2">
        <f t="shared" si="0"/>
        <v>1.3608865802264E-2</v>
      </c>
      <c r="E42">
        <v>22</v>
      </c>
      <c r="F42" t="str">
        <f>VLOOKUP(E42,'Landcover Classes'!A:B,2,FALSE)</f>
        <v>developed, low intensity</v>
      </c>
      <c r="G42" t="str">
        <f>VLOOKUP(F42,'Landcover Classes'!B:C,2,FALSE)</f>
        <v>Developed</v>
      </c>
    </row>
    <row r="43" spans="1:7">
      <c r="A43" t="s">
        <v>35</v>
      </c>
      <c r="B43">
        <v>6</v>
      </c>
      <c r="C43" s="1">
        <v>3.5695080637584801E-5</v>
      </c>
      <c r="D43" s="2">
        <f t="shared" si="0"/>
        <v>3.5695080637584801E-3</v>
      </c>
      <c r="E43">
        <v>52</v>
      </c>
      <c r="F43" t="str">
        <f>VLOOKUP(E43,'Landcover Classes'!A:B,2,FALSE)</f>
        <v>Shrub/Scrub</v>
      </c>
      <c r="G43" t="str">
        <f>VLOOKUP(F43,'Landcover Classes'!B:C,2,FALSE)</f>
        <v>Shrubland</v>
      </c>
    </row>
    <row r="44" spans="1:7">
      <c r="A44" t="s">
        <v>35</v>
      </c>
      <c r="B44">
        <v>11</v>
      </c>
      <c r="C44" s="1">
        <v>1.4625066009155E-5</v>
      </c>
      <c r="D44" s="2">
        <f t="shared" si="0"/>
        <v>1.4625066009155E-3</v>
      </c>
      <c r="E44">
        <v>24</v>
      </c>
      <c r="F44" t="str">
        <f>VLOOKUP(E44,'Landcover Classes'!A:B,2,FALSE)</f>
        <v>developed, high intensity</v>
      </c>
      <c r="G44" t="str">
        <f>VLOOKUP(F44,'Landcover Classes'!B:C,2,FALSE)</f>
        <v>Developed</v>
      </c>
    </row>
    <row r="45" spans="1:7">
      <c r="A45" t="s">
        <v>35</v>
      </c>
      <c r="B45">
        <v>13</v>
      </c>
      <c r="C45" s="1">
        <v>1.9619226914030899E-6</v>
      </c>
      <c r="D45" s="2">
        <f t="shared" si="0"/>
        <v>1.9619226914030898E-4</v>
      </c>
      <c r="E45">
        <v>42</v>
      </c>
      <c r="F45" t="str">
        <f>VLOOKUP(E45,'Landcover Classes'!A:B,2,FALSE)</f>
        <v>Evergreen Forest</v>
      </c>
      <c r="G45" t="str">
        <f>VLOOKUP(F45,'Landcover Classes'!B:C,2,FALSE)</f>
        <v>Forest</v>
      </c>
    </row>
    <row r="46" spans="1:7">
      <c r="A46" t="s">
        <v>35</v>
      </c>
      <c r="B46">
        <v>14</v>
      </c>
      <c r="C46" s="1">
        <v>0</v>
      </c>
      <c r="D46" s="2">
        <f t="shared" si="0"/>
        <v>0</v>
      </c>
      <c r="E46">
        <v>43</v>
      </c>
      <c r="F46" t="str">
        <f>VLOOKUP(E46,'Landcover Classes'!A:B,2,FALSE)</f>
        <v>Mixed Forest</v>
      </c>
      <c r="G46" t="str">
        <f>VLOOKUP(F46,'Landcover Classes'!B:C,2,FALSE)</f>
        <v>Forest</v>
      </c>
    </row>
    <row r="47" spans="1:7">
      <c r="A47" t="s">
        <v>36</v>
      </c>
      <c r="B47">
        <v>8</v>
      </c>
      <c r="C47" s="1">
        <v>0.67207208292571297</v>
      </c>
      <c r="D47" s="2">
        <f t="shared" si="0"/>
        <v>67.207208292571295</v>
      </c>
      <c r="E47">
        <v>95</v>
      </c>
      <c r="F47" t="str">
        <f>VLOOKUP(E47,'Landcover Classes'!A:B,2,FALSE)</f>
        <v>Emergent Herbaceous Wetlands</v>
      </c>
      <c r="G47" t="str">
        <f>VLOOKUP(F47,'Landcover Classes'!B:C,2,FALSE)</f>
        <v>Wetlands</v>
      </c>
    </row>
    <row r="48" spans="1:7">
      <c r="A48" t="s">
        <v>36</v>
      </c>
      <c r="B48">
        <v>1</v>
      </c>
      <c r="C48" s="1">
        <v>0.13362699430094199</v>
      </c>
      <c r="D48" s="2">
        <f t="shared" si="0"/>
        <v>13.362699430094199</v>
      </c>
      <c r="E48">
        <v>71</v>
      </c>
      <c r="F48" t="str">
        <f>VLOOKUP(E48,'Landcover Classes'!A:B,2,FALSE)</f>
        <v>Grassland/Herbaceous</v>
      </c>
      <c r="G48" t="str">
        <f>VLOOKUP(F48,'Landcover Classes'!B:C,2,FALSE)</f>
        <v>Herbaceous</v>
      </c>
    </row>
    <row r="49" spans="1:7">
      <c r="A49" t="s">
        <v>36</v>
      </c>
      <c r="B49">
        <v>9</v>
      </c>
      <c r="C49" s="1">
        <v>9.8163765339154704E-2</v>
      </c>
      <c r="D49" s="2">
        <f t="shared" si="0"/>
        <v>9.81637653391547</v>
      </c>
      <c r="E49">
        <v>11</v>
      </c>
      <c r="F49" t="str">
        <f>VLOOKUP(E49,'Landcover Classes'!A:B,2,FALSE)</f>
        <v>open water</v>
      </c>
      <c r="G49" t="str">
        <f>VLOOKUP(F49,'Landcover Classes'!B:C,2,FALSE)</f>
        <v>Water</v>
      </c>
    </row>
    <row r="50" spans="1:7">
      <c r="A50" t="s">
        <v>36</v>
      </c>
      <c r="B50">
        <v>15</v>
      </c>
      <c r="C50" s="1">
        <v>7.1143003186189505E-2</v>
      </c>
      <c r="D50" s="2">
        <f t="shared" si="0"/>
        <v>7.1143003186189508</v>
      </c>
      <c r="E50">
        <v>41</v>
      </c>
      <c r="F50" t="str">
        <f>VLOOKUP(E50,'Landcover Classes'!A:B,2,FALSE)</f>
        <v>Deciduous Forest</v>
      </c>
      <c r="G50" t="str">
        <f>VLOOKUP(F50,'Landcover Classes'!B:C,2,FALSE)</f>
        <v>Forest</v>
      </c>
    </row>
    <row r="51" spans="1:7">
      <c r="A51" t="s">
        <v>36</v>
      </c>
      <c r="B51">
        <v>2</v>
      </c>
      <c r="C51" s="1">
        <v>2.4435286274402099E-2</v>
      </c>
      <c r="D51" s="2">
        <f t="shared" si="0"/>
        <v>2.4435286274402097</v>
      </c>
      <c r="E51">
        <v>21</v>
      </c>
      <c r="F51" t="str">
        <f>VLOOKUP(E51,'Landcover Classes'!A:B,2,FALSE)</f>
        <v>developed, open space</v>
      </c>
      <c r="G51" t="str">
        <f>VLOOKUP(F51,'Landcover Classes'!B:C,2,FALSE)</f>
        <v>Developed</v>
      </c>
    </row>
    <row r="52" spans="1:7">
      <c r="A52" t="s">
        <v>36</v>
      </c>
      <c r="B52">
        <v>3</v>
      </c>
      <c r="C52" s="1">
        <v>4.7748993973115698E-4</v>
      </c>
      <c r="D52" s="2">
        <f t="shared" si="0"/>
        <v>4.7748993973115696E-2</v>
      </c>
      <c r="E52">
        <v>81</v>
      </c>
      <c r="F52" t="str">
        <f>VLOOKUP(E52,'Landcover Classes'!A:B,2,FALSE)</f>
        <v>Pasture/Hay</v>
      </c>
      <c r="G52" t="str">
        <f>VLOOKUP(F52,'Landcover Classes'!B:C,2,FALSE)</f>
        <v>Planted/Cultivated</v>
      </c>
    </row>
    <row r="53" spans="1:7">
      <c r="A53" t="s">
        <v>36</v>
      </c>
      <c r="B53">
        <v>4</v>
      </c>
      <c r="C53" s="1">
        <v>5.1241646149975498E-5</v>
      </c>
      <c r="D53" s="2">
        <f t="shared" si="0"/>
        <v>5.1241646149975499E-3</v>
      </c>
      <c r="E53">
        <v>22</v>
      </c>
      <c r="F53" t="str">
        <f>VLOOKUP(E53,'Landcover Classes'!A:B,2,FALSE)</f>
        <v>developed, low intensity</v>
      </c>
      <c r="G53" t="str">
        <f>VLOOKUP(F53,'Landcover Classes'!B:C,2,FALSE)</f>
        <v>Developed</v>
      </c>
    </row>
    <row r="54" spans="1:7">
      <c r="A54" t="s">
        <v>36</v>
      </c>
      <c r="B54">
        <v>7</v>
      </c>
      <c r="C54" s="1">
        <v>1.4344505104629399E-5</v>
      </c>
      <c r="D54" s="2">
        <f t="shared" si="0"/>
        <v>1.43445051046294E-3</v>
      </c>
      <c r="E54">
        <v>90</v>
      </c>
      <c r="F54" t="str">
        <f>VLOOKUP(E54,'Landcover Classes'!A:B,2,FALSE)</f>
        <v>Woody Wetlands</v>
      </c>
      <c r="G54" t="str">
        <f>VLOOKUP(F54,'Landcover Classes'!B:C,2,FALSE)</f>
        <v>Wetlands</v>
      </c>
    </row>
    <row r="55" spans="1:7">
      <c r="A55" t="s">
        <v>36</v>
      </c>
      <c r="B55">
        <v>5</v>
      </c>
      <c r="C55" s="1">
        <v>1.2201418062593299E-5</v>
      </c>
      <c r="D55" s="2">
        <f t="shared" si="0"/>
        <v>1.22014180625933E-3</v>
      </c>
      <c r="E55">
        <v>82</v>
      </c>
      <c r="F55" t="str">
        <f>VLOOKUP(E55,'Landcover Classes'!A:B,2,FALSE)</f>
        <v>Cultivated Crop</v>
      </c>
      <c r="G55" t="str">
        <f>VLOOKUP(F55,'Landcover Classes'!B:C,2,FALSE)</f>
        <v>Planted/Cultivated</v>
      </c>
    </row>
    <row r="56" spans="1:7">
      <c r="A56" t="s">
        <v>36</v>
      </c>
      <c r="B56">
        <v>10</v>
      </c>
      <c r="C56" s="1">
        <v>2.6654819112824599E-6</v>
      </c>
      <c r="D56" s="2">
        <f t="shared" si="0"/>
        <v>2.6654819112824601E-4</v>
      </c>
      <c r="E56">
        <v>23</v>
      </c>
      <c r="F56" t="str">
        <f>VLOOKUP(E56,'Landcover Classes'!A:B,2,FALSE)</f>
        <v>developed, medium intensity</v>
      </c>
      <c r="G56" t="str">
        <f>VLOOKUP(F56,'Landcover Classes'!B:C,2,FALSE)</f>
        <v>Developed</v>
      </c>
    </row>
    <row r="57" spans="1:7">
      <c r="A57" t="s">
        <v>36</v>
      </c>
      <c r="B57">
        <v>13</v>
      </c>
      <c r="C57" s="1">
        <v>7.5211649624323396E-7</v>
      </c>
      <c r="D57" s="2">
        <f t="shared" si="0"/>
        <v>7.5211649624323392E-5</v>
      </c>
      <c r="E57">
        <v>42</v>
      </c>
      <c r="F57" t="str">
        <f>VLOOKUP(E57,'Landcover Classes'!A:B,2,FALSE)</f>
        <v>Evergreen Forest</v>
      </c>
      <c r="G57" t="str">
        <f>VLOOKUP(F57,'Landcover Classes'!B:C,2,FALSE)</f>
        <v>Forest</v>
      </c>
    </row>
    <row r="58" spans="1:7">
      <c r="A58" t="s">
        <v>36</v>
      </c>
      <c r="B58">
        <v>11</v>
      </c>
      <c r="C58" s="1">
        <v>1.6991456645396499E-7</v>
      </c>
      <c r="D58" s="2">
        <f t="shared" si="0"/>
        <v>1.6991456645396498E-5</v>
      </c>
      <c r="E58">
        <v>24</v>
      </c>
      <c r="F58" t="str">
        <f>VLOOKUP(E58,'Landcover Classes'!A:B,2,FALSE)</f>
        <v>developed, high intensity</v>
      </c>
      <c r="G58" t="str">
        <f>VLOOKUP(F58,'Landcover Classes'!B:C,2,FALSE)</f>
        <v>Developed</v>
      </c>
    </row>
    <row r="59" spans="1:7">
      <c r="A59" t="s">
        <v>36</v>
      </c>
      <c r="B59">
        <v>12</v>
      </c>
      <c r="C59" s="1">
        <v>2.9515765007141902E-9</v>
      </c>
      <c r="D59" s="2">
        <f t="shared" si="0"/>
        <v>2.9515765007141901E-7</v>
      </c>
      <c r="E59">
        <v>31</v>
      </c>
      <c r="F59" t="str">
        <f>VLOOKUP(E59,'Landcover Classes'!A:B,2,FALSE)</f>
        <v>Barren Land (Rock/Sand/Clay)</v>
      </c>
      <c r="G59" t="str">
        <f>VLOOKUP(F59,'Landcover Classes'!B:C,2,FALSE)</f>
        <v>Barren</v>
      </c>
    </row>
    <row r="60" spans="1:7">
      <c r="A60" t="s">
        <v>36</v>
      </c>
      <c r="B60">
        <v>6</v>
      </c>
      <c r="C60" s="1">
        <v>0</v>
      </c>
      <c r="D60" s="2">
        <f t="shared" si="0"/>
        <v>0</v>
      </c>
      <c r="E60">
        <v>52</v>
      </c>
      <c r="F60" t="str">
        <f>VLOOKUP(E60,'Landcover Classes'!A:B,2,FALSE)</f>
        <v>Shrub/Scrub</v>
      </c>
      <c r="G60" t="str">
        <f>VLOOKUP(F60,'Landcover Classes'!B:C,2,FALSE)</f>
        <v>Shrubland</v>
      </c>
    </row>
    <row r="61" spans="1:7">
      <c r="A61" t="s">
        <v>36</v>
      </c>
      <c r="B61">
        <v>14</v>
      </c>
      <c r="C61" s="1">
        <v>0</v>
      </c>
      <c r="D61" s="2">
        <f t="shared" si="0"/>
        <v>0</v>
      </c>
      <c r="E61">
        <v>43</v>
      </c>
      <c r="F61" t="str">
        <f>VLOOKUP(E61,'Landcover Classes'!A:B,2,FALSE)</f>
        <v>Mixed Forest</v>
      </c>
      <c r="G61" t="str">
        <f>VLOOKUP(F61,'Landcover Classes'!B:C,2,FALSE)</f>
        <v>Forest</v>
      </c>
    </row>
  </sheetData>
  <sortState ref="A47:G61">
    <sortCondition descending="1" ref="D47:D61"/>
  </sortState>
  <pageMargins left="0.75" right="0.75" top="1" bottom="1" header="0.5" footer="0.5"/>
  <pageSetup orientation="portrait" horizontalDpi="4294967292" verticalDpi="4294967292"/>
  <ignoredErrors>
    <ignoredError sqref="G18:G31 F18:F31 F32:G46 F47:G6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1" sqref="D11"/>
    </sheetView>
  </sheetViews>
  <sheetFormatPr baseColWidth="10" defaultRowHeight="15" x14ac:dyDescent="0"/>
  <cols>
    <col min="3" max="3" width="10.83203125" style="2"/>
    <col min="6" max="6" width="28" customWidth="1"/>
  </cols>
  <sheetData>
    <row r="1" spans="1:4">
      <c r="A1" t="s">
        <v>32</v>
      </c>
      <c r="B1" t="s">
        <v>29</v>
      </c>
      <c r="C1" s="2" t="s">
        <v>30</v>
      </c>
    </row>
    <row r="2" spans="1:4">
      <c r="A2" t="s">
        <v>33</v>
      </c>
      <c r="B2" t="s">
        <v>7</v>
      </c>
      <c r="C2" s="2">
        <v>83.7</v>
      </c>
      <c r="D2" s="2"/>
    </row>
    <row r="3" spans="1:4">
      <c r="A3" t="s">
        <v>33</v>
      </c>
      <c r="B3" t="s">
        <v>31</v>
      </c>
      <c r="C3" s="2">
        <v>7.49</v>
      </c>
    </row>
    <row r="4" spans="1:4">
      <c r="A4" t="s">
        <v>33</v>
      </c>
      <c r="B4" t="s">
        <v>11</v>
      </c>
      <c r="C4" s="2">
        <v>7.11</v>
      </c>
    </row>
    <row r="5" spans="1:4">
      <c r="A5" t="s">
        <v>33</v>
      </c>
      <c r="B5" t="s">
        <v>14</v>
      </c>
      <c r="C5" s="2">
        <v>1.48</v>
      </c>
    </row>
    <row r="6" spans="1:4">
      <c r="A6" t="s">
        <v>33</v>
      </c>
      <c r="B6" t="s">
        <v>17</v>
      </c>
      <c r="C6" s="2">
        <v>0.15</v>
      </c>
    </row>
    <row r="7" spans="1:4">
      <c r="A7" t="s">
        <v>33</v>
      </c>
      <c r="B7" t="s">
        <v>19</v>
      </c>
      <c r="C7" s="2">
        <v>0.06</v>
      </c>
    </row>
    <row r="8" spans="1:4">
      <c r="A8" t="s">
        <v>33</v>
      </c>
      <c r="B8" t="s">
        <v>25</v>
      </c>
      <c r="C8" s="2">
        <v>0</v>
      </c>
    </row>
    <row r="9" spans="1:4">
      <c r="A9" t="s">
        <v>33</v>
      </c>
      <c r="B9" t="s">
        <v>28</v>
      </c>
      <c r="C9" s="2">
        <v>0</v>
      </c>
    </row>
    <row r="10" spans="1:4">
      <c r="A10" t="s">
        <v>34</v>
      </c>
      <c r="B10" s="3" t="s">
        <v>7</v>
      </c>
      <c r="C10" s="2">
        <v>72.341208311698878</v>
      </c>
      <c r="D10" s="2"/>
    </row>
    <row r="11" spans="1:4">
      <c r="A11" t="s">
        <v>34</v>
      </c>
      <c r="B11" t="s">
        <v>9</v>
      </c>
      <c r="C11" s="2">
        <v>16.1742480062894</v>
      </c>
    </row>
    <row r="12" spans="1:4">
      <c r="A12" t="s">
        <v>34</v>
      </c>
      <c r="B12" t="s">
        <v>14</v>
      </c>
      <c r="C12" s="2">
        <v>6.8964926522717409</v>
      </c>
    </row>
    <row r="13" spans="1:4">
      <c r="A13" t="s">
        <v>34</v>
      </c>
      <c r="B13" t="s">
        <v>11</v>
      </c>
      <c r="C13" s="2">
        <v>2.8473660738401878</v>
      </c>
    </row>
    <row r="14" spans="1:4">
      <c r="A14" t="s">
        <v>34</v>
      </c>
      <c r="B14" t="s">
        <v>17</v>
      </c>
      <c r="C14" s="2">
        <v>0.59484657723255596</v>
      </c>
    </row>
    <row r="15" spans="1:4">
      <c r="A15" t="s">
        <v>34</v>
      </c>
      <c r="B15" t="s">
        <v>19</v>
      </c>
      <c r="C15" s="2">
        <v>0.21574100390252304</v>
      </c>
    </row>
    <row r="16" spans="1:4">
      <c r="A16" t="s">
        <v>34</v>
      </c>
      <c r="B16" t="s">
        <v>28</v>
      </c>
      <c r="C16" s="2">
        <v>6.4742776269226194E-3</v>
      </c>
    </row>
    <row r="17" spans="1:3">
      <c r="A17" t="s">
        <v>34</v>
      </c>
      <c r="B17" t="s">
        <v>25</v>
      </c>
      <c r="C17" s="2">
        <v>4.2820848617852096E-4</v>
      </c>
    </row>
    <row r="18" spans="1:3">
      <c r="A18" t="s">
        <v>35</v>
      </c>
      <c r="B18" t="s">
        <v>7</v>
      </c>
      <c r="C18" s="2">
        <v>73.525731499712109</v>
      </c>
    </row>
    <row r="19" spans="1:3">
      <c r="A19" t="s">
        <v>35</v>
      </c>
      <c r="B19" t="s">
        <v>9</v>
      </c>
      <c r="C19" s="2">
        <v>20.4382126880157</v>
      </c>
    </row>
    <row r="20" spans="1:3">
      <c r="A20" t="s">
        <v>35</v>
      </c>
      <c r="B20" t="s">
        <v>14</v>
      </c>
      <c r="C20" s="2">
        <v>2.3370549281081399</v>
      </c>
    </row>
    <row r="21" spans="1:3">
      <c r="A21" t="s">
        <v>35</v>
      </c>
      <c r="B21" t="s">
        <v>19</v>
      </c>
      <c r="C21" s="2">
        <v>2.3201560472589904</v>
      </c>
    </row>
    <row r="22" spans="1:3">
      <c r="A22" t="s">
        <v>35</v>
      </c>
      <c r="B22" t="s">
        <v>11</v>
      </c>
      <c r="C22" s="2">
        <v>1.1911491548341517</v>
      </c>
    </row>
    <row r="23" spans="1:3">
      <c r="A23" t="s">
        <v>35</v>
      </c>
      <c r="B23" t="s">
        <v>25</v>
      </c>
      <c r="C23" s="2">
        <v>8.7007796640229604E-2</v>
      </c>
    </row>
    <row r="24" spans="1:3">
      <c r="A24" t="s">
        <v>35</v>
      </c>
      <c r="B24" t="s">
        <v>17</v>
      </c>
      <c r="C24" s="2">
        <v>9.5655870765998505E-2</v>
      </c>
    </row>
    <row r="25" spans="1:3">
      <c r="A25" t="s">
        <v>35</v>
      </c>
      <c r="B25" t="s">
        <v>28</v>
      </c>
      <c r="C25" s="2">
        <v>3.5695080637584801E-3</v>
      </c>
    </row>
    <row r="26" spans="1:3">
      <c r="A26" t="s">
        <v>36</v>
      </c>
      <c r="B26" s="2" t="s">
        <v>7</v>
      </c>
      <c r="C26" s="2">
        <v>67.208642743081754</v>
      </c>
    </row>
    <row r="27" spans="1:3">
      <c r="A27" t="s">
        <v>36</v>
      </c>
      <c r="B27" t="s">
        <v>9</v>
      </c>
      <c r="C27" s="2">
        <v>13.362699430094199</v>
      </c>
    </row>
    <row r="28" spans="1:3">
      <c r="A28" t="s">
        <v>36</v>
      </c>
      <c r="B28" t="s">
        <v>14</v>
      </c>
      <c r="C28" s="2">
        <v>9.81637653391547</v>
      </c>
    </row>
    <row r="29" spans="1:3">
      <c r="A29" t="s">
        <v>36</v>
      </c>
      <c r="B29" t="s">
        <v>19</v>
      </c>
      <c r="C29" s="2">
        <v>7.1143755302685756</v>
      </c>
    </row>
    <row r="30" spans="1:3">
      <c r="A30" t="s">
        <v>36</v>
      </c>
      <c r="B30" t="s">
        <v>11</v>
      </c>
      <c r="C30" s="2">
        <v>2.4489363317029809</v>
      </c>
    </row>
    <row r="31" spans="1:3">
      <c r="A31" t="s">
        <v>36</v>
      </c>
      <c r="B31" t="s">
        <v>17</v>
      </c>
      <c r="C31" s="2">
        <v>4.8969135779375027E-2</v>
      </c>
    </row>
    <row r="32" spans="1:3">
      <c r="A32" t="s">
        <v>36</v>
      </c>
      <c r="B32" t="s">
        <v>25</v>
      </c>
      <c r="C32" s="2">
        <v>2.9515765007141901E-7</v>
      </c>
    </row>
    <row r="33" spans="1:3">
      <c r="A33" t="s">
        <v>36</v>
      </c>
      <c r="B33" t="s">
        <v>28</v>
      </c>
      <c r="C33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35" sqref="K35"/>
    </sheetView>
  </sheetViews>
  <sheetFormatPr baseColWidth="10" defaultRowHeight="15" x14ac:dyDescent="0"/>
  <sheetData>
    <row r="1" spans="1:10">
      <c r="B1" t="s">
        <v>40</v>
      </c>
      <c r="C1" t="s">
        <v>41</v>
      </c>
      <c r="D1" t="s">
        <v>11</v>
      </c>
      <c r="E1" t="s">
        <v>14</v>
      </c>
      <c r="F1" t="s">
        <v>39</v>
      </c>
      <c r="G1" t="s">
        <v>19</v>
      </c>
      <c r="H1" t="s">
        <v>25</v>
      </c>
      <c r="I1" t="s">
        <v>28</v>
      </c>
      <c r="J1" s="4" t="s">
        <v>38</v>
      </c>
    </row>
    <row r="2" spans="1:10">
      <c r="A2" t="s">
        <v>34</v>
      </c>
      <c r="B2" s="2">
        <v>0.83699999999999997</v>
      </c>
      <c r="C2" s="2">
        <v>7.4899999999999994E-2</v>
      </c>
      <c r="D2" s="2">
        <v>7.1099999999999997E-2</v>
      </c>
      <c r="E2" s="2">
        <v>1.4800000000000001E-2</v>
      </c>
      <c r="F2" s="2">
        <v>1.5E-3</v>
      </c>
      <c r="G2" s="2">
        <v>5.9999999999999995E-4</v>
      </c>
      <c r="H2" s="2">
        <v>0</v>
      </c>
      <c r="I2" s="2">
        <v>0</v>
      </c>
      <c r="J2" s="5">
        <f>SUM(B2:I2)</f>
        <v>0.9998999999999999</v>
      </c>
    </row>
    <row r="3" spans="1:10">
      <c r="A3" t="s">
        <v>33</v>
      </c>
      <c r="B3" s="2">
        <v>0.72341208311698901</v>
      </c>
      <c r="C3" s="2">
        <v>0.16174248006289399</v>
      </c>
      <c r="D3" s="2">
        <v>2.84736607384019E-2</v>
      </c>
      <c r="E3" s="2">
        <v>6.8964926522717407E-2</v>
      </c>
      <c r="F3" s="2">
        <v>5.9484657723255603E-3</v>
      </c>
      <c r="G3" s="2">
        <v>2.1574100390252299E-3</v>
      </c>
      <c r="H3" s="2">
        <v>4.2820848617852098E-6</v>
      </c>
      <c r="I3" s="2">
        <v>6.4742776269226197E-5</v>
      </c>
      <c r="J3" s="5">
        <f t="shared" ref="J3:J4" si="0">SUM(B3:I3)</f>
        <v>0.99076805111348398</v>
      </c>
    </row>
    <row r="4" spans="1:10">
      <c r="A4" t="s">
        <v>35</v>
      </c>
      <c r="B4" s="2">
        <v>0.73525731499712099</v>
      </c>
      <c r="C4" s="2">
        <v>0.204382126880157</v>
      </c>
      <c r="D4" s="2">
        <v>1.19114915483415E-2</v>
      </c>
      <c r="E4" s="2">
        <v>2.3370549281081399E-2</v>
      </c>
      <c r="F4" s="2">
        <v>9.5655870765998501E-4</v>
      </c>
      <c r="G4" s="2">
        <v>2.3201560472589901E-2</v>
      </c>
      <c r="H4" s="2">
        <v>8.7007796640229599E-4</v>
      </c>
      <c r="I4" s="2">
        <v>3.5695080637584801E-5</v>
      </c>
      <c r="J4" s="5">
        <f t="shared" si="0"/>
        <v>0.99998537493399065</v>
      </c>
    </row>
    <row r="5" spans="1:10">
      <c r="A5" t="s">
        <v>36</v>
      </c>
      <c r="B5" s="2">
        <v>0.67208642743081803</v>
      </c>
      <c r="C5" s="2">
        <v>0.13362699430094199</v>
      </c>
      <c r="D5" s="2">
        <v>2.4489363317029798E-2</v>
      </c>
      <c r="E5" s="2">
        <v>9.8163765339154704E-2</v>
      </c>
      <c r="F5" s="2">
        <v>4.8969135779375003E-4</v>
      </c>
      <c r="G5" s="2">
        <v>7.1143755302685796E-2</v>
      </c>
      <c r="H5" s="2">
        <v>2.9515765007141902E-9</v>
      </c>
      <c r="I5" s="2">
        <v>0</v>
      </c>
      <c r="J5" s="5">
        <f>SUM(B5:I5)</f>
        <v>1.0000000000000007</v>
      </c>
    </row>
    <row r="6" spans="1:10" s="4" customFormat="1">
      <c r="A6" s="6" t="s">
        <v>37</v>
      </c>
      <c r="B6" s="7">
        <f>AVERAGE(B2:B5)</f>
        <v>0.74193895638623197</v>
      </c>
      <c r="C6" s="7">
        <f t="shared" ref="C6:I6" si="1">AVERAGE(C2:C5)</f>
        <v>0.14366290031099826</v>
      </c>
      <c r="D6" s="7">
        <f t="shared" si="1"/>
        <v>3.3993628900943304E-2</v>
      </c>
      <c r="E6" s="7">
        <f t="shared" si="1"/>
        <v>5.1324810285738376E-2</v>
      </c>
      <c r="F6" s="7">
        <f t="shared" si="1"/>
        <v>2.2236789594448237E-3</v>
      </c>
      <c r="G6" s="7">
        <f t="shared" si="1"/>
        <v>2.4275681453575233E-2</v>
      </c>
      <c r="H6" s="7">
        <f t="shared" si="1"/>
        <v>2.1859075071014547E-4</v>
      </c>
      <c r="I6" s="7">
        <f t="shared" si="1"/>
        <v>2.510946422670275E-5</v>
      </c>
    </row>
    <row r="7" spans="1:10">
      <c r="B7" t="s">
        <v>40</v>
      </c>
      <c r="C7" t="s">
        <v>41</v>
      </c>
      <c r="D7" t="s">
        <v>11</v>
      </c>
      <c r="E7" t="s">
        <v>14</v>
      </c>
      <c r="F7" t="s">
        <v>39</v>
      </c>
      <c r="G7" t="s">
        <v>19</v>
      </c>
      <c r="H7" t="s">
        <v>25</v>
      </c>
      <c r="I7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9" sqref="B9"/>
    </sheetView>
  </sheetViews>
  <sheetFormatPr baseColWidth="10" defaultRowHeight="15" x14ac:dyDescent="0"/>
  <sheetData>
    <row r="1" spans="1:3">
      <c r="A1" s="3" t="s">
        <v>3</v>
      </c>
      <c r="B1" s="3" t="s">
        <v>4</v>
      </c>
      <c r="C1" s="3" t="s">
        <v>5</v>
      </c>
    </row>
    <row r="2" spans="1:3">
      <c r="A2" s="3">
        <v>95</v>
      </c>
      <c r="B2" s="3" t="s">
        <v>6</v>
      </c>
      <c r="C2" s="3" t="s">
        <v>7</v>
      </c>
    </row>
    <row r="3" spans="1:3">
      <c r="A3" s="3">
        <v>71</v>
      </c>
      <c r="B3" s="3" t="s">
        <v>8</v>
      </c>
      <c r="C3" s="3" t="s">
        <v>9</v>
      </c>
    </row>
    <row r="4" spans="1:3">
      <c r="A4" s="3">
        <v>21</v>
      </c>
      <c r="B4" s="3" t="s">
        <v>10</v>
      </c>
      <c r="C4" s="3" t="s">
        <v>11</v>
      </c>
    </row>
    <row r="5" spans="1:3">
      <c r="A5" s="3">
        <v>22</v>
      </c>
      <c r="B5" s="3" t="s">
        <v>12</v>
      </c>
      <c r="C5" s="3" t="s">
        <v>11</v>
      </c>
    </row>
    <row r="6" spans="1:3">
      <c r="A6" s="3">
        <v>11</v>
      </c>
      <c r="B6" s="3" t="s">
        <v>13</v>
      </c>
      <c r="C6" s="3" t="s">
        <v>14</v>
      </c>
    </row>
    <row r="7" spans="1:3">
      <c r="A7" s="3">
        <v>23</v>
      </c>
      <c r="B7" s="3" t="s">
        <v>15</v>
      </c>
      <c r="C7" s="3" t="s">
        <v>11</v>
      </c>
    </row>
    <row r="8" spans="1:3">
      <c r="A8" s="3">
        <v>81</v>
      </c>
      <c r="B8" s="3" t="s">
        <v>16</v>
      </c>
      <c r="C8" s="3" t="s">
        <v>17</v>
      </c>
    </row>
    <row r="9" spans="1:3">
      <c r="A9" s="3">
        <v>41</v>
      </c>
      <c r="B9" s="3" t="s">
        <v>18</v>
      </c>
      <c r="C9" s="3" t="s">
        <v>19</v>
      </c>
    </row>
    <row r="10" spans="1:3">
      <c r="A10" s="3">
        <v>82</v>
      </c>
      <c r="B10" s="3" t="s">
        <v>20</v>
      </c>
      <c r="C10" s="3" t="s">
        <v>17</v>
      </c>
    </row>
    <row r="11" spans="1:3">
      <c r="A11" s="3">
        <v>90</v>
      </c>
      <c r="B11" s="3" t="s">
        <v>21</v>
      </c>
      <c r="C11" s="3" t="s">
        <v>7</v>
      </c>
    </row>
    <row r="12" spans="1:3">
      <c r="A12" s="3">
        <v>42</v>
      </c>
      <c r="B12" s="3" t="s">
        <v>22</v>
      </c>
      <c r="C12" s="3" t="s">
        <v>19</v>
      </c>
    </row>
    <row r="13" spans="1:3">
      <c r="A13" s="3">
        <v>24</v>
      </c>
      <c r="B13" s="3" t="s">
        <v>23</v>
      </c>
      <c r="C13" s="3" t="s">
        <v>11</v>
      </c>
    </row>
    <row r="14" spans="1:3">
      <c r="A14" s="3">
        <v>31</v>
      </c>
      <c r="B14" s="3" t="s">
        <v>24</v>
      </c>
      <c r="C14" s="3" t="s">
        <v>25</v>
      </c>
    </row>
    <row r="15" spans="1:3">
      <c r="A15" s="3">
        <v>43</v>
      </c>
      <c r="B15" s="3" t="s">
        <v>26</v>
      </c>
      <c r="C15" s="3" t="s">
        <v>19</v>
      </c>
    </row>
    <row r="16" spans="1:3">
      <c r="A16" s="3">
        <v>52</v>
      </c>
      <c r="B16" s="3" t="s">
        <v>27</v>
      </c>
      <c r="C16" s="3" t="s">
        <v>28</v>
      </c>
    </row>
    <row r="17" spans="1:3">
      <c r="A17" s="3">
        <v>95</v>
      </c>
      <c r="B17" s="3" t="s">
        <v>6</v>
      </c>
      <c r="C17" s="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all_birds_landcover_probs_final</vt:lpstr>
      <vt:lpstr>Summary</vt:lpstr>
      <vt:lpstr>figure</vt:lpstr>
      <vt:lpstr>Landcover Classes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Skalos</dc:creator>
  <cp:lastModifiedBy>Shannon Skalos</cp:lastModifiedBy>
  <dcterms:created xsi:type="dcterms:W3CDTF">2019-10-22T22:29:14Z</dcterms:created>
  <dcterms:modified xsi:type="dcterms:W3CDTF">2019-10-23T05:45:46Z</dcterms:modified>
</cp:coreProperties>
</file>