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45621"/>
</workbook>
</file>

<file path=xl/calcChain.xml><?xml version="1.0" encoding="utf-8"?>
<calcChain xmlns="http://schemas.openxmlformats.org/spreadsheetml/2006/main">
  <c r="AG137" i="4" l="1"/>
  <c r="AF137" i="4"/>
  <c r="AE137" i="4"/>
  <c r="AD137" i="4"/>
  <c r="AC137" i="4"/>
  <c r="AB137" i="4"/>
  <c r="AA137" i="4"/>
  <c r="Z137" i="4"/>
  <c r="Y137" i="4"/>
  <c r="V137" i="4"/>
  <c r="U137" i="4"/>
  <c r="T137" i="4"/>
  <c r="S137" i="4"/>
  <c r="R137" i="4"/>
  <c r="Q137" i="4"/>
  <c r="P137" i="4"/>
  <c r="O137" i="4"/>
  <c r="N137" i="4"/>
  <c r="K137" i="4"/>
  <c r="J137" i="4"/>
  <c r="I137" i="4"/>
  <c r="H137" i="4"/>
  <c r="G137" i="4"/>
  <c r="F137" i="4"/>
  <c r="E137" i="4"/>
  <c r="D137" i="4"/>
  <c r="C137" i="4"/>
  <c r="AG99" i="4"/>
  <c r="AF99" i="4"/>
  <c r="AE99" i="4"/>
  <c r="AD99" i="4"/>
  <c r="AC99" i="4"/>
  <c r="AB99" i="4"/>
  <c r="AA99" i="4"/>
  <c r="Z99" i="4"/>
  <c r="Y99" i="4"/>
  <c r="V99" i="4"/>
  <c r="U99" i="4"/>
  <c r="T99" i="4"/>
  <c r="S99" i="4"/>
  <c r="R99" i="4"/>
  <c r="Q99" i="4"/>
  <c r="P99" i="4"/>
  <c r="O99" i="4"/>
  <c r="N99" i="4"/>
  <c r="K99" i="4"/>
  <c r="J99" i="4"/>
  <c r="I99" i="4"/>
  <c r="H99" i="4"/>
  <c r="G99" i="4"/>
  <c r="F99" i="4"/>
  <c r="E99" i="4"/>
  <c r="D99" i="4"/>
  <c r="C99" i="4"/>
  <c r="AG60" i="4"/>
  <c r="AF60" i="4"/>
  <c r="AE60" i="4"/>
  <c r="AD60" i="4"/>
  <c r="AC60" i="4"/>
  <c r="AB60" i="4"/>
  <c r="AA60" i="4"/>
  <c r="Z60" i="4"/>
  <c r="Y60" i="4"/>
  <c r="V60" i="4"/>
  <c r="U60" i="4"/>
  <c r="T60" i="4"/>
  <c r="S60" i="4"/>
  <c r="R60" i="4"/>
  <c r="Q60" i="4"/>
  <c r="P60" i="4"/>
  <c r="O60" i="4"/>
  <c r="N60" i="4"/>
  <c r="K60" i="4"/>
  <c r="J60" i="4"/>
  <c r="I60" i="4"/>
  <c r="H60" i="4"/>
  <c r="G60" i="4"/>
  <c r="F60" i="4"/>
  <c r="E60" i="4"/>
  <c r="D60" i="4"/>
  <c r="C60" i="4"/>
  <c r="AF19" i="4"/>
  <c r="AE19" i="4"/>
  <c r="AD19" i="4"/>
  <c r="AC19" i="4"/>
  <c r="AB19" i="4"/>
  <c r="AA19" i="4"/>
  <c r="Z19" i="4"/>
  <c r="Y19" i="4"/>
  <c r="X19" i="4"/>
  <c r="U19" i="4"/>
  <c r="T19" i="4"/>
  <c r="S19" i="4"/>
  <c r="R19" i="4"/>
  <c r="Q19" i="4"/>
  <c r="P19" i="4"/>
  <c r="O19" i="4"/>
  <c r="N19" i="4"/>
  <c r="M19" i="4"/>
  <c r="J19" i="4"/>
  <c r="I19" i="4"/>
  <c r="H19" i="4"/>
  <c r="G19" i="4"/>
  <c r="F19" i="4"/>
  <c r="E19" i="4"/>
  <c r="D19" i="4"/>
  <c r="C19" i="4"/>
  <c r="B19" i="4"/>
  <c r="G148" i="1" l="1"/>
  <c r="I132" i="1"/>
  <c r="F148" i="1"/>
  <c r="H132" i="1"/>
  <c r="E143" i="1"/>
  <c r="E148" i="1"/>
  <c r="G132" i="1"/>
  <c r="S18" i="1"/>
  <c r="H18" i="1"/>
  <c r="G143" i="1"/>
  <c r="E132" i="1"/>
  <c r="F143" i="1"/>
  <c r="D132" i="1"/>
  <c r="C132" i="1"/>
  <c r="Q132" i="1"/>
  <c r="P132" i="1"/>
  <c r="O132" i="1"/>
  <c r="M132" i="1"/>
  <c r="L132" i="1"/>
  <c r="K132" i="1"/>
  <c r="F111" i="1" l="1"/>
  <c r="F109" i="1"/>
  <c r="F107" i="1"/>
  <c r="D107" i="1"/>
  <c r="D106" i="1"/>
  <c r="D109" i="1"/>
  <c r="D108" i="1"/>
  <c r="D113" i="1"/>
  <c r="D111" i="1"/>
  <c r="D110" i="1"/>
  <c r="AD31" i="3" l="1"/>
  <c r="AF41" i="3"/>
  <c r="AC41" i="3"/>
  <c r="Z41" i="3"/>
  <c r="U41" i="3"/>
  <c r="R41" i="3"/>
  <c r="O41" i="3"/>
  <c r="J42" i="3"/>
  <c r="G42" i="3"/>
  <c r="D42" i="3"/>
  <c r="AG27" i="3"/>
  <c r="AF27" i="3"/>
  <c r="AE27" i="3"/>
  <c r="AD27" i="3"/>
  <c r="AC27" i="3"/>
  <c r="AB27" i="3"/>
  <c r="AA27" i="3"/>
  <c r="Z27" i="3"/>
  <c r="Y27" i="3"/>
  <c r="V27" i="3"/>
  <c r="U27" i="3"/>
  <c r="T27" i="3"/>
  <c r="S27" i="3"/>
  <c r="R27" i="3"/>
  <c r="Q27" i="3"/>
  <c r="P27" i="3"/>
  <c r="O27" i="3"/>
  <c r="N27" i="3"/>
  <c r="K27" i="3"/>
  <c r="J27" i="3"/>
  <c r="I27" i="3"/>
  <c r="H27" i="3"/>
  <c r="G27" i="3"/>
  <c r="F27" i="3"/>
  <c r="E27" i="3"/>
  <c r="D27" i="3"/>
  <c r="C27" i="3"/>
  <c r="D11" i="3"/>
  <c r="P31" i="3"/>
  <c r="S31" i="3"/>
  <c r="S41" i="3" s="1"/>
  <c r="AG32" i="3"/>
  <c r="AG33" i="3"/>
  <c r="AG34" i="3"/>
  <c r="AG35" i="3"/>
  <c r="AG36" i="3"/>
  <c r="AG37" i="3"/>
  <c r="AG38" i="3"/>
  <c r="AG39" i="3"/>
  <c r="AG40" i="3"/>
  <c r="AG31" i="3"/>
  <c r="AD32" i="3"/>
  <c r="AD33" i="3"/>
  <c r="AD34" i="3"/>
  <c r="AD35" i="3"/>
  <c r="AD36" i="3"/>
  <c r="AD37" i="3"/>
  <c r="AD38" i="3"/>
  <c r="AD39" i="3"/>
  <c r="AD40" i="3"/>
  <c r="AA32" i="3"/>
  <c r="AA33" i="3"/>
  <c r="AA34" i="3"/>
  <c r="AA35" i="3"/>
  <c r="AA36" i="3"/>
  <c r="AA37" i="3"/>
  <c r="AA38" i="3"/>
  <c r="AA39" i="3"/>
  <c r="AA40" i="3"/>
  <c r="AA31" i="3"/>
  <c r="V32" i="3"/>
  <c r="V33" i="3"/>
  <c r="V34" i="3"/>
  <c r="V35" i="3"/>
  <c r="V36" i="3"/>
  <c r="V37" i="3"/>
  <c r="V38" i="3"/>
  <c r="V39" i="3"/>
  <c r="V40" i="3"/>
  <c r="V31" i="3"/>
  <c r="S32" i="3"/>
  <c r="S33" i="3"/>
  <c r="S34" i="3"/>
  <c r="S35" i="3"/>
  <c r="S36" i="3"/>
  <c r="S37" i="3"/>
  <c r="S38" i="3"/>
  <c r="S39" i="3"/>
  <c r="S40" i="3"/>
  <c r="P32" i="3"/>
  <c r="P33" i="3"/>
  <c r="P34" i="3"/>
  <c r="P35" i="3"/>
  <c r="P36" i="3"/>
  <c r="P37" i="3"/>
  <c r="P38" i="3"/>
  <c r="P39" i="3"/>
  <c r="P40" i="3"/>
  <c r="K32" i="3"/>
  <c r="K33" i="3"/>
  <c r="K34" i="3"/>
  <c r="K35" i="3"/>
  <c r="K36" i="3"/>
  <c r="K37" i="3"/>
  <c r="K38" i="3"/>
  <c r="K39" i="3"/>
  <c r="K40" i="3"/>
  <c r="K41" i="3"/>
  <c r="H32" i="3"/>
  <c r="H33" i="3"/>
  <c r="H34" i="3"/>
  <c r="H35" i="3"/>
  <c r="H36" i="3"/>
  <c r="H37" i="3"/>
  <c r="H38" i="3"/>
  <c r="H39" i="3"/>
  <c r="H40" i="3"/>
  <c r="H41" i="3"/>
  <c r="E32" i="3"/>
  <c r="E33" i="3"/>
  <c r="E34" i="3"/>
  <c r="E35" i="3"/>
  <c r="E36" i="3"/>
  <c r="E37" i="3"/>
  <c r="E38" i="3"/>
  <c r="E39" i="3"/>
  <c r="E40" i="3"/>
  <c r="E41" i="3"/>
  <c r="AF11" i="3"/>
  <c r="AC11" i="3"/>
  <c r="Z11" i="3"/>
  <c r="U11" i="3"/>
  <c r="R11" i="3"/>
  <c r="O11" i="3"/>
  <c r="G11" i="3"/>
  <c r="J11" i="3"/>
  <c r="B3" i="3"/>
  <c r="B2" i="3"/>
  <c r="B1" i="3"/>
  <c r="H42" i="3" l="1"/>
  <c r="E42" i="3"/>
  <c r="AG41" i="3"/>
  <c r="AD41" i="3"/>
  <c r="AA41" i="3"/>
  <c r="V41" i="3"/>
  <c r="P41" i="3"/>
  <c r="K42" i="3"/>
  <c r="C15" i="2"/>
  <c r="B15" i="2"/>
  <c r="P15" i="2"/>
  <c r="O15" i="2"/>
  <c r="N15" i="2"/>
  <c r="L15" i="2"/>
  <c r="K15" i="2"/>
  <c r="J15" i="2"/>
  <c r="H15" i="2"/>
  <c r="G15" i="2"/>
  <c r="F15" i="2"/>
  <c r="D15" i="2"/>
  <c r="AF97" i="1" l="1"/>
  <c r="AE97" i="1"/>
  <c r="AD97" i="1"/>
  <c r="AC97" i="1"/>
  <c r="AB97" i="1"/>
  <c r="AA97" i="1"/>
  <c r="Z97" i="1"/>
  <c r="Y97" i="1"/>
  <c r="X97" i="1"/>
  <c r="U97" i="1"/>
  <c r="T97" i="1"/>
  <c r="S97" i="1"/>
  <c r="R97" i="1"/>
  <c r="Q97" i="1"/>
  <c r="P97" i="1"/>
  <c r="O97" i="1"/>
  <c r="N97" i="1"/>
  <c r="M97" i="1"/>
  <c r="J97" i="1"/>
  <c r="I97" i="1"/>
  <c r="H97" i="1"/>
  <c r="G97" i="1"/>
  <c r="F97" i="1"/>
  <c r="E97" i="1"/>
  <c r="D97" i="1"/>
  <c r="C97" i="1"/>
  <c r="B97" i="1"/>
  <c r="AF72" i="1"/>
  <c r="AE72" i="1"/>
  <c r="AD72" i="1"/>
  <c r="AC72" i="1"/>
  <c r="AB72" i="1"/>
  <c r="AA72" i="1"/>
  <c r="Z72" i="1"/>
  <c r="Y72" i="1"/>
  <c r="X72" i="1"/>
  <c r="U72" i="1"/>
  <c r="T72" i="1"/>
  <c r="S72" i="1"/>
  <c r="R72" i="1"/>
  <c r="Q72" i="1"/>
  <c r="P72" i="1"/>
  <c r="O72" i="1"/>
  <c r="N72" i="1"/>
  <c r="M72" i="1"/>
  <c r="J72" i="1"/>
  <c r="I72" i="1"/>
  <c r="H72" i="1"/>
  <c r="G72" i="1"/>
  <c r="F72" i="1"/>
  <c r="E72" i="1"/>
  <c r="D72" i="1"/>
  <c r="C72" i="1"/>
  <c r="B72" i="1"/>
  <c r="AF45" i="1"/>
  <c r="AE45" i="1"/>
  <c r="AD45" i="1"/>
  <c r="AC45" i="1"/>
  <c r="AB45" i="1"/>
  <c r="AA45" i="1"/>
  <c r="Z45" i="1"/>
  <c r="Y45" i="1"/>
  <c r="X45" i="1"/>
  <c r="U45" i="1"/>
  <c r="T45" i="1"/>
  <c r="S45" i="1"/>
  <c r="R45" i="1"/>
  <c r="Q45" i="1"/>
  <c r="P45" i="1"/>
  <c r="O45" i="1"/>
  <c r="N45" i="1"/>
  <c r="M45" i="1"/>
  <c r="J45" i="1"/>
  <c r="I45" i="1"/>
  <c r="H45" i="1"/>
  <c r="G45" i="1"/>
  <c r="F45" i="1"/>
  <c r="E45" i="1"/>
  <c r="D45" i="1"/>
  <c r="C45" i="1"/>
  <c r="B45" i="1"/>
  <c r="X18" i="1"/>
  <c r="Y18" i="1"/>
  <c r="Z18" i="1"/>
  <c r="AA18" i="1"/>
  <c r="AB18" i="1"/>
  <c r="AC18" i="1"/>
  <c r="AD18" i="1"/>
  <c r="AE18" i="1"/>
  <c r="AF18" i="1"/>
  <c r="U18" i="1"/>
  <c r="T18" i="1"/>
  <c r="R18" i="1"/>
  <c r="Q18" i="1"/>
  <c r="P18" i="1"/>
  <c r="O18" i="1"/>
  <c r="N18" i="1"/>
  <c r="M18" i="1"/>
  <c r="J18" i="1"/>
  <c r="I18" i="1"/>
  <c r="G18" i="1"/>
  <c r="F18" i="1"/>
  <c r="E18" i="1"/>
  <c r="D18" i="1"/>
  <c r="C18" i="1"/>
  <c r="B18" i="1"/>
  <c r="D112" i="1" l="1"/>
  <c r="F113" i="1" s="1"/>
  <c r="J111" i="1" s="1"/>
</calcChain>
</file>

<file path=xl/sharedStrings.xml><?xml version="1.0" encoding="utf-8"?>
<sst xmlns="http://schemas.openxmlformats.org/spreadsheetml/2006/main" count="1161" uniqueCount="52">
  <si>
    <t>Rozmiar grafu:</t>
  </si>
  <si>
    <t>50x50</t>
  </si>
  <si>
    <t>Włączony modyfikator:</t>
  </si>
  <si>
    <t>Funnel, Alternative Path</t>
  </si>
  <si>
    <t>Heurystyka:</t>
  </si>
  <si>
    <t>Euclidean</t>
  </si>
  <si>
    <t>Manhattan</t>
  </si>
  <si>
    <t>Diagonal Manhattan</t>
  </si>
  <si>
    <t>Czas[ms]</t>
  </si>
  <si>
    <t>Liczba odwiedzin</t>
  </si>
  <si>
    <t>Długość</t>
  </si>
  <si>
    <t>Agent 1.</t>
  </si>
  <si>
    <t>Agent 2.</t>
  </si>
  <si>
    <t>Agent 3.</t>
  </si>
  <si>
    <t>Agent 4.</t>
  </si>
  <si>
    <t>Agent 5.</t>
  </si>
  <si>
    <t>Agent 6.</t>
  </si>
  <si>
    <t>Agent 7.</t>
  </si>
  <si>
    <t>Agent 8.</t>
  </si>
  <si>
    <t>Agent 9.</t>
  </si>
  <si>
    <t>Agent 10.</t>
  </si>
  <si>
    <t>Wartości średnie</t>
  </si>
  <si>
    <t>brak modyfikatora</t>
  </si>
  <si>
    <t>Agenci komputerowi:</t>
  </si>
  <si>
    <t>Modyfikator:</t>
  </si>
  <si>
    <t>Średnia:</t>
  </si>
  <si>
    <t>100x100</t>
  </si>
  <si>
    <t>Wartości średnie:</t>
  </si>
  <si>
    <t>200x200</t>
  </si>
  <si>
    <t>Mapa 4</t>
  </si>
  <si>
    <t>Mapa 3</t>
  </si>
  <si>
    <t>Mapa 1</t>
  </si>
  <si>
    <t>Mapa 2</t>
  </si>
  <si>
    <t>50z50</t>
  </si>
  <si>
    <t>Map 2</t>
  </si>
  <si>
    <t>Rozmiar:</t>
  </si>
  <si>
    <t>Rezultat czasowy [ms]</t>
  </si>
  <si>
    <t>Agent nr</t>
  </si>
  <si>
    <t>Średna</t>
  </si>
  <si>
    <t>Średnia -poprzedni eksperyment</t>
  </si>
  <si>
    <t>I</t>
  </si>
  <si>
    <t>II</t>
  </si>
  <si>
    <t>III</t>
  </si>
  <si>
    <t>Skrypty</t>
  </si>
  <si>
    <t>Tak</t>
  </si>
  <si>
    <t>Nie</t>
  </si>
  <si>
    <t>A*</t>
  </si>
  <si>
    <t>JPS</t>
  </si>
  <si>
    <t>Środowisko 1</t>
  </si>
  <si>
    <t>Środowisko 2</t>
  </si>
  <si>
    <t>Środowisko 3</t>
  </si>
  <si>
    <t>Środowisko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</si>
</sst>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38"/>
      <scheme val="minor"/>
    </font>
    <font>
      <b/>
      <u/>
      <sz val="11"/>
      <color theme="1"/>
      <name val="Czcionka tekstu podstawowego"/>
      <charset val="238"/>
    </font>
    <font>
      <sz val="2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u/>
      <sz val="10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5" fillId="0" borderId="0" xfId="0" applyFont="1"/>
    <xf numFmtId="0" fontId="0" fillId="0" borderId="0" xfId="0" applyBorder="1" applyAlignment="1"/>
    <xf numFmtId="0" fontId="5" fillId="0" borderId="0" xfId="0" applyFont="1" applyBorder="1" applyAlignment="1"/>
    <xf numFmtId="0" fontId="6" fillId="0" borderId="1" xfId="0" applyFont="1" applyBorder="1"/>
    <xf numFmtId="0" fontId="0" fillId="0" borderId="12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invertIfNegative val="0"/>
          <c:cat>
            <c:strRef>
              <c:f>Arkusz1!$E$147:$G$147</c:f>
              <c:strCache>
                <c:ptCount val="3"/>
                <c:pt idx="0">
                  <c:v>200x200</c:v>
                </c:pt>
                <c:pt idx="1">
                  <c:v>100x100</c:v>
                </c:pt>
                <c:pt idx="2">
                  <c:v>50x50</c:v>
                </c:pt>
              </c:strCache>
            </c:strRef>
          </c:cat>
          <c:val>
            <c:numRef>
              <c:f>Arkusz1!$B$143:$D$143</c:f>
              <c:numCache>
                <c:formatCode>General</c:formatCode>
                <c:ptCount val="3"/>
                <c:pt idx="0">
                  <c:v>44.892000000000003</c:v>
                </c:pt>
                <c:pt idx="1">
                  <c:v>7.4729999999999999</c:v>
                </c:pt>
                <c:pt idx="2">
                  <c:v>1.7</c:v>
                </c:pt>
              </c:numCache>
            </c:numRef>
          </c:val>
        </c:ser>
        <c:ser>
          <c:idx val="1"/>
          <c:order val="1"/>
          <c:tx>
            <c:v>JPS</c:v>
          </c:tx>
          <c:invertIfNegative val="0"/>
          <c:val>
            <c:numRef>
              <c:f>Arkusz1!$E$143:$G$143</c:f>
              <c:numCache>
                <c:formatCode>General</c:formatCode>
                <c:ptCount val="3"/>
                <c:pt idx="0">
                  <c:v>25.574999999999999</c:v>
                </c:pt>
                <c:pt idx="1">
                  <c:v>6.8840000000000003</c:v>
                </c:pt>
                <c:pt idx="2">
                  <c:v>1.623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7658752"/>
        <c:axId val="137660288"/>
      </c:barChart>
      <c:catAx>
        <c:axId val="137658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660288"/>
        <c:crosses val="autoZero"/>
        <c:auto val="1"/>
        <c:lblAlgn val="ctr"/>
        <c:lblOffset val="100"/>
        <c:noMultiLvlLbl val="0"/>
      </c:catAx>
      <c:valAx>
        <c:axId val="137660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7658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invertIfNegative val="0"/>
          <c:cat>
            <c:strRef>
              <c:f>Arkusz1!$B$147:$D$147</c:f>
              <c:strCache>
                <c:ptCount val="3"/>
                <c:pt idx="0">
                  <c:v>200x200</c:v>
                </c:pt>
                <c:pt idx="1">
                  <c:v>100x100</c:v>
                </c:pt>
                <c:pt idx="2">
                  <c:v>50x50</c:v>
                </c:pt>
              </c:strCache>
            </c:strRef>
          </c:cat>
          <c:val>
            <c:numRef>
              <c:f>Arkusz1!$B$148:$D$148</c:f>
              <c:numCache>
                <c:formatCode>General</c:formatCode>
                <c:ptCount val="3"/>
                <c:pt idx="0">
                  <c:v>30.881</c:v>
                </c:pt>
                <c:pt idx="1">
                  <c:v>6.2960000000000003</c:v>
                </c:pt>
                <c:pt idx="2">
                  <c:v>1.4950000000000001</c:v>
                </c:pt>
              </c:numCache>
            </c:numRef>
          </c:val>
        </c:ser>
        <c:ser>
          <c:idx val="1"/>
          <c:order val="1"/>
          <c:tx>
            <c:v>JPS</c:v>
          </c:tx>
          <c:invertIfNegative val="0"/>
          <c:val>
            <c:numRef>
              <c:f>Arkusz1!$E$148:$G$148</c:f>
              <c:numCache>
                <c:formatCode>General</c:formatCode>
                <c:ptCount val="3"/>
                <c:pt idx="0">
                  <c:v>15.696999999999999</c:v>
                </c:pt>
                <c:pt idx="1">
                  <c:v>5.6639999999999997</c:v>
                </c:pt>
                <c:pt idx="2">
                  <c:v>2.2929999999999997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7689728"/>
        <c:axId val="137449856"/>
      </c:barChart>
      <c:catAx>
        <c:axId val="137689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449856"/>
        <c:crosses val="autoZero"/>
        <c:auto val="1"/>
        <c:lblAlgn val="ctr"/>
        <c:lblOffset val="100"/>
        <c:noMultiLvlLbl val="0"/>
      </c:catAx>
      <c:valAx>
        <c:axId val="137449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7689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invertIfNegative val="0"/>
          <c:cat>
            <c:strRef>
              <c:f>Arkusz1!$B$152:$D$152</c:f>
              <c:strCache>
                <c:ptCount val="3"/>
                <c:pt idx="0">
                  <c:v>200x200</c:v>
                </c:pt>
                <c:pt idx="1">
                  <c:v>100x100</c:v>
                </c:pt>
                <c:pt idx="2">
                  <c:v>50x50</c:v>
                </c:pt>
              </c:strCache>
            </c:strRef>
          </c:cat>
          <c:val>
            <c:numRef>
              <c:f>Arkusz1!$B$153:$D$153</c:f>
              <c:numCache>
                <c:formatCode>General</c:formatCode>
                <c:ptCount val="3"/>
                <c:pt idx="0">
                  <c:v>40.81</c:v>
                </c:pt>
                <c:pt idx="1">
                  <c:v>5.2910000000000004</c:v>
                </c:pt>
                <c:pt idx="2">
                  <c:v>1.3979999999999999</c:v>
                </c:pt>
              </c:numCache>
            </c:numRef>
          </c:val>
        </c:ser>
        <c:ser>
          <c:idx val="1"/>
          <c:order val="1"/>
          <c:tx>
            <c:v>JPS</c:v>
          </c:tx>
          <c:invertIfNegative val="0"/>
          <c:val>
            <c:numRef>
              <c:f>Arkusz1!$E$153:$G$153</c:f>
              <c:numCache>
                <c:formatCode>General</c:formatCode>
                <c:ptCount val="3"/>
                <c:pt idx="0">
                  <c:v>33.347000000000001</c:v>
                </c:pt>
                <c:pt idx="1">
                  <c:v>0.68200000000000005</c:v>
                </c:pt>
                <c:pt idx="2">
                  <c:v>0.73599999999999999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7479296"/>
        <c:axId val="137480832"/>
      </c:barChart>
      <c:catAx>
        <c:axId val="13747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480832"/>
        <c:crosses val="autoZero"/>
        <c:auto val="1"/>
        <c:lblAlgn val="ctr"/>
        <c:lblOffset val="100"/>
        <c:noMultiLvlLbl val="0"/>
      </c:catAx>
      <c:valAx>
        <c:axId val="1374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7479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A*</c:v>
          </c:tx>
          <c:invertIfNegative val="0"/>
          <c:cat>
            <c:strRef>
              <c:f>Arkusz1!$B$157:$D$157</c:f>
              <c:strCache>
                <c:ptCount val="3"/>
                <c:pt idx="0">
                  <c:v>200x200</c:v>
                </c:pt>
                <c:pt idx="1">
                  <c:v>100x100</c:v>
                </c:pt>
                <c:pt idx="2">
                  <c:v>50x50</c:v>
                </c:pt>
              </c:strCache>
            </c:strRef>
          </c:cat>
          <c:val>
            <c:numRef>
              <c:f>Arkusz1!$B$158:$D$158</c:f>
              <c:numCache>
                <c:formatCode>General</c:formatCode>
                <c:ptCount val="3"/>
                <c:pt idx="0">
                  <c:v>40.090000000000003</c:v>
                </c:pt>
                <c:pt idx="1">
                  <c:v>11.91</c:v>
                </c:pt>
                <c:pt idx="2">
                  <c:v>3.5009999999999999</c:v>
                </c:pt>
              </c:numCache>
            </c:numRef>
          </c:val>
        </c:ser>
        <c:ser>
          <c:idx val="1"/>
          <c:order val="1"/>
          <c:tx>
            <c:v>JPS</c:v>
          </c:tx>
          <c:invertIfNegative val="0"/>
          <c:val>
            <c:numRef>
              <c:f>Arkusz1!$E$158:$G$158</c:f>
              <c:numCache>
                <c:formatCode>General</c:formatCode>
                <c:ptCount val="3"/>
                <c:pt idx="0">
                  <c:v>23.876000000000001</c:v>
                </c:pt>
                <c:pt idx="1">
                  <c:v>11.91</c:v>
                </c:pt>
                <c:pt idx="2">
                  <c:v>3.5009999999999999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7515008"/>
        <c:axId val="137516544"/>
      </c:barChart>
      <c:catAx>
        <c:axId val="137515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516544"/>
        <c:crosses val="autoZero"/>
        <c:auto val="1"/>
        <c:lblAlgn val="ctr"/>
        <c:lblOffset val="100"/>
        <c:noMultiLvlLbl val="0"/>
      </c:catAx>
      <c:valAx>
        <c:axId val="137516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7515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50x50</c:v>
          </c:tx>
          <c:invertIfNegative val="0"/>
          <c:cat>
            <c:strRef>
              <c:f>(Arkusz4!$B$7,Arkusz4!$E$7,Arkusz4!$H$7)</c:f>
              <c:strCache>
                <c:ptCount val="3"/>
                <c:pt idx="0">
                  <c:v>Euclidean</c:v>
                </c:pt>
                <c:pt idx="1">
                  <c:v>Manhattan</c:v>
                </c:pt>
                <c:pt idx="2">
                  <c:v>Diagonal Manhattan</c:v>
                </c:pt>
              </c:strCache>
            </c:strRef>
          </c:cat>
          <c:val>
            <c:numRef>
              <c:f>(Arkusz4!$B$19,Arkusz4!$E$19,Arkusz4!$H$19)</c:f>
              <c:numCache>
                <c:formatCode>General</c:formatCode>
                <c:ptCount val="3"/>
                <c:pt idx="0">
                  <c:v>1.7</c:v>
                </c:pt>
                <c:pt idx="1">
                  <c:v>2.4989999999999997</c:v>
                </c:pt>
                <c:pt idx="2">
                  <c:v>1.9009999999999998</c:v>
                </c:pt>
              </c:numCache>
            </c:numRef>
          </c:val>
        </c:ser>
        <c:ser>
          <c:idx val="1"/>
          <c:order val="1"/>
          <c:tx>
            <c:v>100x100</c:v>
          </c:tx>
          <c:invertIfNegative val="0"/>
          <c:val>
            <c:numRef>
              <c:f>(Arkusz4!$M$19,Arkusz4!$P$19,Arkusz4!$S$19)</c:f>
              <c:numCache>
                <c:formatCode>General</c:formatCode>
                <c:ptCount val="3"/>
                <c:pt idx="0">
                  <c:v>6.5970000000000013</c:v>
                </c:pt>
                <c:pt idx="1">
                  <c:v>9.9830000000000005</c:v>
                </c:pt>
                <c:pt idx="2">
                  <c:v>11.403000000000002</c:v>
                </c:pt>
              </c:numCache>
            </c:numRef>
          </c:val>
        </c:ser>
        <c:ser>
          <c:idx val="2"/>
          <c:order val="2"/>
          <c:tx>
            <c:v>200x200</c:v>
          </c:tx>
          <c:invertIfNegative val="0"/>
          <c:val>
            <c:numRef>
              <c:f>(Arkusz4!$X$19,Arkusz4!$AA$19,Arkusz4!$AD$19)</c:f>
              <c:numCache>
                <c:formatCode>General</c:formatCode>
                <c:ptCount val="3"/>
                <c:pt idx="0">
                  <c:v>35.418999999999997</c:v>
                </c:pt>
                <c:pt idx="1">
                  <c:v>54.819999999999993</c:v>
                </c:pt>
                <c:pt idx="2">
                  <c:v>49.433000000000007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752384"/>
        <c:axId val="54702848"/>
      </c:barChart>
      <c:catAx>
        <c:axId val="52752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4702848"/>
        <c:crosses val="autoZero"/>
        <c:auto val="1"/>
        <c:lblAlgn val="ctr"/>
        <c:lblOffset val="100"/>
        <c:noMultiLvlLbl val="0"/>
      </c:catAx>
      <c:valAx>
        <c:axId val="5470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2752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</a:t>
            </a:r>
            <a:r>
              <a:rPr lang="pl-PL" baseline="0"/>
              <a:t> 2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50x50</c:v>
          </c:tx>
          <c:invertIfNegative val="0"/>
          <c:cat>
            <c:strRef>
              <c:f>(Arkusz4!$C$48,Arkusz4!$F$48,Arkusz4!$I$48)</c:f>
              <c:strCache>
                <c:ptCount val="3"/>
                <c:pt idx="0">
                  <c:v>Euclidean</c:v>
                </c:pt>
                <c:pt idx="1">
                  <c:v>Manhattan</c:v>
                </c:pt>
                <c:pt idx="2">
                  <c:v>Diagonal Manhattan</c:v>
                </c:pt>
              </c:strCache>
            </c:strRef>
          </c:cat>
          <c:val>
            <c:numRef>
              <c:f>(Arkusz4!$C$60,Arkusz4!$F$60,Arkusz4!$I$60)</c:f>
              <c:numCache>
                <c:formatCode>General</c:formatCode>
                <c:ptCount val="3"/>
                <c:pt idx="0">
                  <c:v>1.8989999999999998</c:v>
                </c:pt>
                <c:pt idx="1">
                  <c:v>2.4980000000000002</c:v>
                </c:pt>
                <c:pt idx="2">
                  <c:v>1.7</c:v>
                </c:pt>
              </c:numCache>
            </c:numRef>
          </c:val>
        </c:ser>
        <c:ser>
          <c:idx val="1"/>
          <c:order val="1"/>
          <c:tx>
            <c:v>100x100</c:v>
          </c:tx>
          <c:invertIfNegative val="0"/>
          <c:val>
            <c:numRef>
              <c:f>(Arkusz4!$N$60,Arkusz4!$Q$60,Arkusz4!$T$60)</c:f>
              <c:numCache>
                <c:formatCode>General</c:formatCode>
                <c:ptCount val="3"/>
                <c:pt idx="0">
                  <c:v>8.1969999999999992</c:v>
                </c:pt>
                <c:pt idx="1">
                  <c:v>10.190999999999999</c:v>
                </c:pt>
                <c:pt idx="2">
                  <c:v>8.6740000000000013</c:v>
                </c:pt>
              </c:numCache>
            </c:numRef>
          </c:val>
        </c:ser>
        <c:ser>
          <c:idx val="2"/>
          <c:order val="2"/>
          <c:tx>
            <c:v>200x200</c:v>
          </c:tx>
          <c:invertIfNegative val="0"/>
          <c:val>
            <c:numRef>
              <c:f>(Arkusz4!$Y$60,Arkusz4!$AB$60,Arkusz4!$AE$60)</c:f>
              <c:numCache>
                <c:formatCode>General</c:formatCode>
                <c:ptCount val="3"/>
                <c:pt idx="0">
                  <c:v>34.149000000000001</c:v>
                </c:pt>
                <c:pt idx="1">
                  <c:v>47.316000000000003</c:v>
                </c:pt>
                <c:pt idx="2">
                  <c:v>33.353000000000002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270784"/>
        <c:axId val="59316864"/>
      </c:barChart>
      <c:catAx>
        <c:axId val="5127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9316864"/>
        <c:crosses val="autoZero"/>
        <c:auto val="1"/>
        <c:lblAlgn val="ctr"/>
        <c:lblOffset val="100"/>
        <c:noMultiLvlLbl val="0"/>
      </c:catAx>
      <c:valAx>
        <c:axId val="5931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1270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</a:t>
            </a:r>
            <a:r>
              <a:rPr lang="pl-PL" baseline="0"/>
              <a:t> 3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50x50</c:v>
          </c:tx>
          <c:invertIfNegative val="0"/>
          <c:cat>
            <c:strRef>
              <c:f>(Arkusz4!$C$87,Arkusz4!$F$87,Arkusz4!$I$87)</c:f>
              <c:strCache>
                <c:ptCount val="3"/>
                <c:pt idx="0">
                  <c:v>Euclidean</c:v>
                </c:pt>
                <c:pt idx="1">
                  <c:v>Manhattan</c:v>
                </c:pt>
                <c:pt idx="2">
                  <c:v>Diagonal Manhattan</c:v>
                </c:pt>
              </c:strCache>
            </c:strRef>
          </c:cat>
          <c:val>
            <c:numRef>
              <c:f>(Arkusz4!$C$99,Arkusz4!$F$99,Arkusz4!$I$99)</c:f>
              <c:numCache>
                <c:formatCode>General</c:formatCode>
                <c:ptCount val="3"/>
                <c:pt idx="0">
                  <c:v>2.4990000000000001</c:v>
                </c:pt>
                <c:pt idx="1">
                  <c:v>2.9029999999999996</c:v>
                </c:pt>
                <c:pt idx="2">
                  <c:v>2.0009999999999999</c:v>
                </c:pt>
              </c:numCache>
            </c:numRef>
          </c:val>
        </c:ser>
        <c:ser>
          <c:idx val="1"/>
          <c:order val="1"/>
          <c:tx>
            <c:v>100x100</c:v>
          </c:tx>
          <c:invertIfNegative val="0"/>
          <c:val>
            <c:numRef>
              <c:f>(Arkusz4!$N$99,Arkusz4!$Q$99,Arkusz4!$T$99)</c:f>
              <c:numCache>
                <c:formatCode>General</c:formatCode>
                <c:ptCount val="3"/>
                <c:pt idx="0">
                  <c:v>7.293000000000001</c:v>
                </c:pt>
                <c:pt idx="1">
                  <c:v>11.501999999999999</c:v>
                </c:pt>
                <c:pt idx="2">
                  <c:v>7.2710000000000008</c:v>
                </c:pt>
              </c:numCache>
            </c:numRef>
          </c:val>
        </c:ser>
        <c:ser>
          <c:idx val="2"/>
          <c:order val="2"/>
          <c:tx>
            <c:v>200x200</c:v>
          </c:tx>
          <c:invertIfNegative val="0"/>
          <c:val>
            <c:numRef>
              <c:f>(Arkusz4!$Y$99,Arkusz4!$AB$99,Arkusz4!$AE$99)</c:f>
              <c:numCache>
                <c:formatCode>General</c:formatCode>
                <c:ptCount val="3"/>
                <c:pt idx="0">
                  <c:v>57.031999999999996</c:v>
                </c:pt>
                <c:pt idx="1">
                  <c:v>78.484444444444435</c:v>
                </c:pt>
                <c:pt idx="2">
                  <c:v>44.622999999999998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4609408"/>
        <c:axId val="94614656"/>
      </c:barChart>
      <c:catAx>
        <c:axId val="94609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614656"/>
        <c:crosses val="autoZero"/>
        <c:auto val="1"/>
        <c:lblAlgn val="ctr"/>
        <c:lblOffset val="100"/>
        <c:noMultiLvlLbl val="0"/>
      </c:catAx>
      <c:valAx>
        <c:axId val="9461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4609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Środowisko</a:t>
            </a:r>
            <a:r>
              <a:rPr lang="pl-PL" baseline="0"/>
              <a:t> 4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50x50</c:v>
          </c:tx>
          <c:invertIfNegative val="0"/>
          <c:cat>
            <c:strRef>
              <c:f>(Arkusz4!$C$125,Arkusz4!$F$125,Arkusz4!$I$125)</c:f>
              <c:strCache>
                <c:ptCount val="3"/>
                <c:pt idx="0">
                  <c:v>Euclidean</c:v>
                </c:pt>
                <c:pt idx="1">
                  <c:v>Manhattan</c:v>
                </c:pt>
                <c:pt idx="2">
                  <c:v>Diagonal Manhattan</c:v>
                </c:pt>
              </c:strCache>
            </c:strRef>
          </c:cat>
          <c:val>
            <c:numRef>
              <c:f>(Arkusz4!$C$137,Arkusz4!$F$137,Arkusz4!$I$137)</c:f>
              <c:numCache>
                <c:formatCode>General</c:formatCode>
                <c:ptCount val="3"/>
                <c:pt idx="0">
                  <c:v>3.8009999999999997</c:v>
                </c:pt>
                <c:pt idx="1">
                  <c:v>5.4029999999999996</c:v>
                </c:pt>
                <c:pt idx="2">
                  <c:v>4.0009999999999994</c:v>
                </c:pt>
              </c:numCache>
            </c:numRef>
          </c:val>
        </c:ser>
        <c:ser>
          <c:idx val="1"/>
          <c:order val="1"/>
          <c:tx>
            <c:v>100x100</c:v>
          </c:tx>
          <c:invertIfNegative val="0"/>
          <c:val>
            <c:numRef>
              <c:f>(Arkusz4!$N$137,Arkusz4!$Q$137,Arkusz4!$T$137)</c:f>
              <c:numCache>
                <c:formatCode>General</c:formatCode>
                <c:ptCount val="3"/>
                <c:pt idx="0">
                  <c:v>12.205000000000002</c:v>
                </c:pt>
                <c:pt idx="1">
                  <c:v>35.075000000000003</c:v>
                </c:pt>
                <c:pt idx="2">
                  <c:v>12.215</c:v>
                </c:pt>
              </c:numCache>
            </c:numRef>
          </c:val>
        </c:ser>
        <c:ser>
          <c:idx val="2"/>
          <c:order val="2"/>
          <c:tx>
            <c:v>200x200</c:v>
          </c:tx>
          <c:invertIfNegative val="0"/>
          <c:val>
            <c:numRef>
              <c:f>(Arkusz4!$Y$137,Arkusz4!$AB$137,Arkusz4!$AE$137)</c:f>
              <c:numCache>
                <c:formatCode>General</c:formatCode>
                <c:ptCount val="3"/>
                <c:pt idx="0">
                  <c:v>52.85</c:v>
                </c:pt>
                <c:pt idx="1">
                  <c:v>126.523</c:v>
                </c:pt>
                <c:pt idx="2">
                  <c:v>47.024999999999999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9584896"/>
        <c:axId val="59586432"/>
      </c:barChart>
      <c:catAx>
        <c:axId val="59584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9586432"/>
        <c:crosses val="autoZero"/>
        <c:auto val="1"/>
        <c:lblAlgn val="ctr"/>
        <c:lblOffset val="100"/>
        <c:noMultiLvlLbl val="0"/>
      </c:catAx>
      <c:valAx>
        <c:axId val="5958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9584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135</xdr:row>
      <xdr:rowOff>190499</xdr:rowOff>
    </xdr:from>
    <xdr:to>
      <xdr:col>14</xdr:col>
      <xdr:colOff>590099</xdr:colOff>
      <xdr:row>154</xdr:row>
      <xdr:rowOff>170999</xdr:rowOff>
    </xdr:to>
    <xdr:graphicFrame macro="">
      <xdr:nvGraphicFramePr>
        <xdr:cNvPr id="6" name="Wykres 5" title="Środowisk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155</xdr:row>
      <xdr:rowOff>185735</xdr:rowOff>
    </xdr:from>
    <xdr:to>
      <xdr:col>15</xdr:col>
      <xdr:colOff>66225</xdr:colOff>
      <xdr:row>174</xdr:row>
      <xdr:rowOff>166235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159</xdr:row>
      <xdr:rowOff>14287</xdr:rowOff>
    </xdr:from>
    <xdr:to>
      <xdr:col>6</xdr:col>
      <xdr:colOff>571050</xdr:colOff>
      <xdr:row>177</xdr:row>
      <xdr:rowOff>185287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177</xdr:row>
      <xdr:rowOff>33337</xdr:rowOff>
    </xdr:from>
    <xdr:to>
      <xdr:col>14</xdr:col>
      <xdr:colOff>571050</xdr:colOff>
      <xdr:row>196</xdr:row>
      <xdr:rowOff>13837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23</xdr:row>
      <xdr:rowOff>90487</xdr:rowOff>
    </xdr:from>
    <xdr:to>
      <xdr:col>11</xdr:col>
      <xdr:colOff>428625</xdr:colOff>
      <xdr:row>37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63</xdr:row>
      <xdr:rowOff>157162</xdr:rowOff>
    </xdr:from>
    <xdr:to>
      <xdr:col>12</xdr:col>
      <xdr:colOff>352425</xdr:colOff>
      <xdr:row>78</xdr:row>
      <xdr:rowOff>42862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101</xdr:row>
      <xdr:rowOff>157162</xdr:rowOff>
    </xdr:from>
    <xdr:to>
      <xdr:col>12</xdr:col>
      <xdr:colOff>390525</xdr:colOff>
      <xdr:row>116</xdr:row>
      <xdr:rowOff>42862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140</xdr:row>
      <xdr:rowOff>61912</xdr:rowOff>
    </xdr:from>
    <xdr:to>
      <xdr:col>12</xdr:col>
      <xdr:colOff>361950</xdr:colOff>
      <xdr:row>154</xdr:row>
      <xdr:rowOff>138112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8"/>
  <sheetViews>
    <sheetView topLeftCell="O1" zoomScaleNormal="100" workbookViewId="0">
      <selection sqref="A1:AF18"/>
    </sheetView>
  </sheetViews>
  <sheetFormatPr defaultRowHeight="15"/>
  <cols>
    <col min="1" max="1" width="16.140625" customWidth="1"/>
    <col min="10" max="10" width="9.5703125" bestFit="1" customWidth="1"/>
  </cols>
  <sheetData>
    <row r="1" spans="1:32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4" spans="1:32">
      <c r="A4" s="1" t="s">
        <v>0</v>
      </c>
      <c r="B4" s="32" t="s">
        <v>1</v>
      </c>
      <c r="C4" s="32"/>
      <c r="D4" s="32"/>
      <c r="E4" s="32"/>
      <c r="F4" s="32"/>
      <c r="G4" s="32"/>
      <c r="H4" s="32"/>
      <c r="I4" s="32"/>
      <c r="J4" s="32"/>
      <c r="L4" s="1" t="s">
        <v>0</v>
      </c>
      <c r="M4" s="32" t="s">
        <v>26</v>
      </c>
      <c r="N4" s="32"/>
      <c r="O4" s="32"/>
      <c r="P4" s="32"/>
      <c r="Q4" s="32"/>
      <c r="R4" s="32"/>
      <c r="S4" s="32"/>
      <c r="T4" s="32"/>
      <c r="U4" s="32"/>
      <c r="W4" s="1" t="s">
        <v>0</v>
      </c>
      <c r="X4" s="34" t="s">
        <v>28</v>
      </c>
      <c r="Y4" s="35"/>
      <c r="Z4" s="35"/>
      <c r="AA4" s="35"/>
      <c r="AB4" s="35"/>
      <c r="AC4" s="35"/>
      <c r="AD4" s="35"/>
      <c r="AE4" s="35"/>
      <c r="AF4" s="36"/>
    </row>
    <row r="5" spans="1:32">
      <c r="A5" s="1" t="s">
        <v>24</v>
      </c>
      <c r="B5" s="32" t="s">
        <v>3</v>
      </c>
      <c r="C5" s="32"/>
      <c r="D5" s="32"/>
      <c r="E5" s="32"/>
      <c r="F5" s="32"/>
      <c r="G5" s="32"/>
      <c r="H5" s="32"/>
      <c r="I5" s="32"/>
      <c r="J5" s="32"/>
      <c r="L5" s="1" t="s">
        <v>2</v>
      </c>
      <c r="M5" s="32" t="s">
        <v>3</v>
      </c>
      <c r="N5" s="32"/>
      <c r="O5" s="32"/>
      <c r="P5" s="32"/>
      <c r="Q5" s="32"/>
      <c r="R5" s="32"/>
      <c r="S5" s="32"/>
      <c r="T5" s="32"/>
      <c r="U5" s="32"/>
      <c r="W5" s="1" t="s">
        <v>2</v>
      </c>
      <c r="X5" s="34" t="s">
        <v>3</v>
      </c>
      <c r="Y5" s="35"/>
      <c r="Z5" s="35"/>
      <c r="AA5" s="35"/>
      <c r="AB5" s="35"/>
      <c r="AC5" s="35"/>
      <c r="AD5" s="35"/>
      <c r="AE5" s="35"/>
      <c r="AF5" s="36"/>
    </row>
    <row r="6" spans="1:32">
      <c r="A6" s="1" t="s">
        <v>4</v>
      </c>
      <c r="B6" s="32" t="s">
        <v>5</v>
      </c>
      <c r="C6" s="32"/>
      <c r="D6" s="32"/>
      <c r="E6" s="32" t="s">
        <v>6</v>
      </c>
      <c r="F6" s="32"/>
      <c r="G6" s="32"/>
      <c r="H6" s="32" t="s">
        <v>7</v>
      </c>
      <c r="I6" s="32"/>
      <c r="J6" s="32"/>
      <c r="L6" s="1" t="s">
        <v>4</v>
      </c>
      <c r="M6" s="32" t="s">
        <v>5</v>
      </c>
      <c r="N6" s="32"/>
      <c r="O6" s="32"/>
      <c r="P6" s="32" t="s">
        <v>6</v>
      </c>
      <c r="Q6" s="32"/>
      <c r="R6" s="32"/>
      <c r="S6" s="32" t="s">
        <v>7</v>
      </c>
      <c r="T6" s="32"/>
      <c r="U6" s="32"/>
      <c r="W6" s="1" t="s">
        <v>4</v>
      </c>
      <c r="X6" s="34" t="s">
        <v>5</v>
      </c>
      <c r="Y6" s="35"/>
      <c r="Z6" s="36"/>
      <c r="AA6" s="34" t="s">
        <v>6</v>
      </c>
      <c r="AB6" s="35"/>
      <c r="AC6" s="36"/>
      <c r="AD6" s="34" t="s">
        <v>7</v>
      </c>
      <c r="AE6" s="35"/>
      <c r="AF6" s="36"/>
    </row>
    <row r="7" spans="1:32">
      <c r="B7" s="1" t="s">
        <v>8</v>
      </c>
      <c r="C7" s="1" t="s">
        <v>9</v>
      </c>
      <c r="D7" s="1" t="s">
        <v>10</v>
      </c>
      <c r="E7" s="1" t="s">
        <v>8</v>
      </c>
      <c r="F7" s="1" t="s">
        <v>9</v>
      </c>
      <c r="G7" s="1" t="s">
        <v>10</v>
      </c>
      <c r="H7" s="1" t="s">
        <v>8</v>
      </c>
      <c r="I7" s="1" t="s">
        <v>9</v>
      </c>
      <c r="J7" s="1" t="s">
        <v>10</v>
      </c>
      <c r="L7" s="11"/>
      <c r="M7" s="1" t="s">
        <v>8</v>
      </c>
      <c r="N7" s="1" t="s">
        <v>9</v>
      </c>
      <c r="O7" s="1" t="s">
        <v>10</v>
      </c>
      <c r="P7" s="1" t="s">
        <v>8</v>
      </c>
      <c r="Q7" s="1" t="s">
        <v>9</v>
      </c>
      <c r="R7" s="1" t="s">
        <v>10</v>
      </c>
      <c r="S7" s="1" t="s">
        <v>8</v>
      </c>
      <c r="T7" s="1" t="s">
        <v>9</v>
      </c>
      <c r="U7" s="1" t="s">
        <v>10</v>
      </c>
      <c r="W7" s="11"/>
      <c r="X7" s="1" t="s">
        <v>8</v>
      </c>
      <c r="Y7" s="1" t="s">
        <v>9</v>
      </c>
      <c r="Z7" s="1" t="s">
        <v>10</v>
      </c>
      <c r="AA7" s="1" t="s">
        <v>8</v>
      </c>
      <c r="AB7" s="1" t="s">
        <v>9</v>
      </c>
      <c r="AC7" s="1" t="s">
        <v>10</v>
      </c>
      <c r="AD7" s="1" t="s">
        <v>8</v>
      </c>
      <c r="AE7" s="1" t="s">
        <v>9</v>
      </c>
      <c r="AF7" s="1" t="s">
        <v>10</v>
      </c>
    </row>
    <row r="8" spans="1:32">
      <c r="A8" s="1" t="s">
        <v>11</v>
      </c>
      <c r="B8" s="1">
        <v>14.01</v>
      </c>
      <c r="C8" s="1">
        <v>911</v>
      </c>
      <c r="D8" s="1">
        <v>67</v>
      </c>
      <c r="E8" s="1">
        <v>13.01</v>
      </c>
      <c r="F8" s="1">
        <v>1003</v>
      </c>
      <c r="G8" s="1">
        <v>69</v>
      </c>
      <c r="H8" s="1">
        <v>14.01</v>
      </c>
      <c r="I8" s="1">
        <v>869</v>
      </c>
      <c r="J8" s="1">
        <v>67</v>
      </c>
      <c r="L8" s="1" t="s">
        <v>11</v>
      </c>
      <c r="M8" s="1">
        <v>22</v>
      </c>
      <c r="N8" s="1">
        <v>3538</v>
      </c>
      <c r="O8" s="1">
        <v>131</v>
      </c>
      <c r="P8" s="1">
        <v>25.01</v>
      </c>
      <c r="Q8" s="1">
        <v>4351</v>
      </c>
      <c r="R8" s="1">
        <v>131</v>
      </c>
      <c r="S8" s="1">
        <v>22.04</v>
      </c>
      <c r="T8" s="1">
        <v>3640</v>
      </c>
      <c r="U8" s="1">
        <v>131</v>
      </c>
      <c r="W8" s="1" t="s">
        <v>11</v>
      </c>
      <c r="X8" s="1">
        <v>59.04</v>
      </c>
      <c r="Y8" s="1">
        <v>14594</v>
      </c>
      <c r="Z8" s="1">
        <v>263</v>
      </c>
      <c r="AA8" s="1">
        <v>79.06</v>
      </c>
      <c r="AB8" s="1">
        <v>19510</v>
      </c>
      <c r="AC8" s="1">
        <v>263</v>
      </c>
      <c r="AD8" s="1">
        <v>41.05</v>
      </c>
      <c r="AE8" s="1">
        <v>15202</v>
      </c>
      <c r="AF8" s="1">
        <v>263</v>
      </c>
    </row>
    <row r="9" spans="1:32">
      <c r="A9" s="1" t="s">
        <v>12</v>
      </c>
      <c r="B9" s="1">
        <v>2</v>
      </c>
      <c r="C9" s="1">
        <v>958</v>
      </c>
      <c r="D9" s="1">
        <v>69</v>
      </c>
      <c r="E9" s="1">
        <v>5</v>
      </c>
      <c r="F9" s="1">
        <v>1633</v>
      </c>
      <c r="G9" s="1">
        <v>67</v>
      </c>
      <c r="H9" s="1">
        <v>3</v>
      </c>
      <c r="I9" s="1">
        <v>989</v>
      </c>
      <c r="J9" s="1">
        <v>69</v>
      </c>
      <c r="L9" s="1" t="s">
        <v>12</v>
      </c>
      <c r="M9" s="1">
        <v>10.01</v>
      </c>
      <c r="N9" s="1">
        <v>3662</v>
      </c>
      <c r="O9" s="1">
        <v>133</v>
      </c>
      <c r="P9" s="1">
        <v>32.04</v>
      </c>
      <c r="Q9" s="1">
        <v>9000</v>
      </c>
      <c r="R9" s="1">
        <v>132</v>
      </c>
      <c r="S9" s="1">
        <v>10.01</v>
      </c>
      <c r="T9" s="1">
        <v>3802</v>
      </c>
      <c r="U9" s="1">
        <v>133</v>
      </c>
      <c r="W9" s="1" t="s">
        <v>12</v>
      </c>
      <c r="X9" s="1">
        <v>44.07</v>
      </c>
      <c r="Y9" s="1">
        <v>15234</v>
      </c>
      <c r="Z9" s="1">
        <v>264</v>
      </c>
      <c r="AA9" s="1">
        <v>76.459999999999994</v>
      </c>
      <c r="AB9" s="1">
        <v>21256</v>
      </c>
      <c r="AC9" s="1">
        <v>264</v>
      </c>
      <c r="AD9" s="1">
        <v>47.97</v>
      </c>
      <c r="AE9" s="1">
        <v>15406</v>
      </c>
      <c r="AF9" s="1">
        <v>264</v>
      </c>
    </row>
    <row r="10" spans="1:32">
      <c r="A10" s="1" t="s">
        <v>13</v>
      </c>
      <c r="B10" s="1">
        <v>2</v>
      </c>
      <c r="C10" s="1">
        <v>981</v>
      </c>
      <c r="D10" s="1">
        <v>69</v>
      </c>
      <c r="E10" s="1">
        <v>4.01</v>
      </c>
      <c r="F10" s="1">
        <v>1679</v>
      </c>
      <c r="G10" s="1">
        <v>69</v>
      </c>
      <c r="H10" s="1">
        <v>2</v>
      </c>
      <c r="I10" s="1">
        <v>1052</v>
      </c>
      <c r="J10" s="1">
        <v>67</v>
      </c>
      <c r="L10" s="1" t="s">
        <v>13</v>
      </c>
      <c r="M10" s="1">
        <v>10.02</v>
      </c>
      <c r="N10" s="1">
        <v>3860</v>
      </c>
      <c r="O10" s="1">
        <v>137</v>
      </c>
      <c r="P10" s="1">
        <v>31.04</v>
      </c>
      <c r="Q10" s="1">
        <v>9246</v>
      </c>
      <c r="R10" s="1">
        <v>137</v>
      </c>
      <c r="S10" s="1">
        <v>10.01</v>
      </c>
      <c r="T10" s="1">
        <v>3888</v>
      </c>
      <c r="U10" s="1">
        <v>132</v>
      </c>
      <c r="W10" s="1" t="s">
        <v>13</v>
      </c>
      <c r="X10" s="1">
        <v>50.08</v>
      </c>
      <c r="Y10" s="1">
        <v>16255</v>
      </c>
      <c r="Z10" s="1">
        <v>266</v>
      </c>
      <c r="AA10" s="1">
        <v>83.1</v>
      </c>
      <c r="AB10" s="1">
        <v>24827</v>
      </c>
      <c r="AC10" s="1">
        <v>272</v>
      </c>
      <c r="AD10" s="1">
        <v>50.06</v>
      </c>
      <c r="AE10" s="1">
        <v>15950</v>
      </c>
      <c r="AF10" s="1">
        <v>265</v>
      </c>
    </row>
    <row r="11" spans="1:32">
      <c r="A11" s="1" t="s">
        <v>14</v>
      </c>
      <c r="B11" s="1">
        <v>3</v>
      </c>
      <c r="C11" s="1">
        <v>982</v>
      </c>
      <c r="D11" s="1">
        <v>67</v>
      </c>
      <c r="E11" s="1">
        <v>7</v>
      </c>
      <c r="F11" s="1">
        <v>1562</v>
      </c>
      <c r="G11" s="1">
        <v>67</v>
      </c>
      <c r="H11" s="1">
        <v>4</v>
      </c>
      <c r="I11" s="1">
        <v>1020</v>
      </c>
      <c r="J11" s="1">
        <v>69</v>
      </c>
      <c r="L11" s="1" t="s">
        <v>14</v>
      </c>
      <c r="M11" s="1">
        <v>12.01</v>
      </c>
      <c r="N11" s="1">
        <v>3783</v>
      </c>
      <c r="O11" s="1">
        <v>135</v>
      </c>
      <c r="P11" s="1">
        <v>35.090000000000003</v>
      </c>
      <c r="Q11" s="1">
        <v>8991</v>
      </c>
      <c r="R11" s="1">
        <v>132</v>
      </c>
      <c r="S11" s="1">
        <v>12.02</v>
      </c>
      <c r="T11" s="1">
        <v>4120</v>
      </c>
      <c r="U11" s="1">
        <v>137</v>
      </c>
      <c r="W11" s="1" t="s">
        <v>14</v>
      </c>
      <c r="X11" s="1">
        <v>51.03</v>
      </c>
      <c r="Y11" s="1">
        <v>16178</v>
      </c>
      <c r="Z11" s="1">
        <v>272</v>
      </c>
      <c r="AA11" s="1">
        <v>89.09</v>
      </c>
      <c r="AB11" s="1">
        <v>25021</v>
      </c>
      <c r="AC11" s="1">
        <v>264</v>
      </c>
      <c r="AD11" s="1">
        <v>53.02</v>
      </c>
      <c r="AE11" s="1">
        <v>15700</v>
      </c>
      <c r="AF11" s="1">
        <v>272</v>
      </c>
    </row>
    <row r="12" spans="1:32">
      <c r="A12" s="1" t="s">
        <v>15</v>
      </c>
      <c r="B12" s="1">
        <v>2</v>
      </c>
      <c r="C12" s="1">
        <v>1023</v>
      </c>
      <c r="D12" s="1">
        <v>69</v>
      </c>
      <c r="E12" s="1">
        <v>3.01</v>
      </c>
      <c r="F12" s="1">
        <v>1386</v>
      </c>
      <c r="G12" s="1">
        <v>71</v>
      </c>
      <c r="H12" s="1">
        <v>2</v>
      </c>
      <c r="I12" s="1">
        <v>1077</v>
      </c>
      <c r="J12" s="1">
        <v>69</v>
      </c>
      <c r="L12" s="1" t="s">
        <v>15</v>
      </c>
      <c r="M12" s="1">
        <v>12.01</v>
      </c>
      <c r="N12" s="1">
        <v>3927</v>
      </c>
      <c r="O12" s="1">
        <v>138</v>
      </c>
      <c r="P12" s="1">
        <v>32.049999999999997</v>
      </c>
      <c r="Q12" s="1">
        <v>9220</v>
      </c>
      <c r="R12" s="1">
        <v>134</v>
      </c>
      <c r="S12" s="1">
        <v>12.01</v>
      </c>
      <c r="T12" s="1">
        <v>3940</v>
      </c>
      <c r="U12" s="1">
        <v>135</v>
      </c>
      <c r="W12" s="1" t="s">
        <v>15</v>
      </c>
      <c r="X12" s="1">
        <v>57.07</v>
      </c>
      <c r="Y12" s="1">
        <v>16462</v>
      </c>
      <c r="Z12" s="1">
        <v>269</v>
      </c>
      <c r="AA12" s="1">
        <v>97.11</v>
      </c>
      <c r="AB12" s="1">
        <v>25559</v>
      </c>
      <c r="AC12" s="1">
        <v>268</v>
      </c>
      <c r="AD12" s="1">
        <v>50.04</v>
      </c>
      <c r="AE12" s="1">
        <v>16165</v>
      </c>
      <c r="AF12" s="1">
        <v>268</v>
      </c>
    </row>
    <row r="13" spans="1:32">
      <c r="A13" s="1" t="s">
        <v>16</v>
      </c>
      <c r="B13" s="1">
        <v>3</v>
      </c>
      <c r="C13" s="1">
        <v>1051</v>
      </c>
      <c r="D13" s="1">
        <v>68</v>
      </c>
      <c r="E13" s="1">
        <v>4</v>
      </c>
      <c r="F13" s="1">
        <v>1229</v>
      </c>
      <c r="G13" s="1">
        <v>68</v>
      </c>
      <c r="H13" s="1">
        <v>4</v>
      </c>
      <c r="I13" s="1">
        <v>1074</v>
      </c>
      <c r="J13" s="1">
        <v>67</v>
      </c>
      <c r="L13" s="1" t="s">
        <v>16</v>
      </c>
      <c r="M13" s="1">
        <v>11.02</v>
      </c>
      <c r="N13" s="1">
        <v>3974</v>
      </c>
      <c r="O13" s="1">
        <v>134</v>
      </c>
      <c r="P13" s="1">
        <v>31</v>
      </c>
      <c r="Q13" s="1">
        <v>8790</v>
      </c>
      <c r="R13" s="1">
        <v>137</v>
      </c>
      <c r="S13" s="1">
        <v>11</v>
      </c>
      <c r="T13" s="1">
        <v>4004</v>
      </c>
      <c r="U13" s="1">
        <v>137</v>
      </c>
      <c r="W13" s="1" t="s">
        <v>16</v>
      </c>
      <c r="X13" s="1">
        <v>58.06</v>
      </c>
      <c r="Y13" s="1">
        <v>16316</v>
      </c>
      <c r="Z13" s="1">
        <v>274</v>
      </c>
      <c r="AA13" s="1">
        <v>90.8</v>
      </c>
      <c r="AB13" s="1">
        <v>25248</v>
      </c>
      <c r="AC13" s="1">
        <v>272</v>
      </c>
      <c r="AD13" s="1">
        <v>51.74</v>
      </c>
      <c r="AE13" s="1">
        <v>16608</v>
      </c>
      <c r="AF13" s="1">
        <v>273</v>
      </c>
    </row>
    <row r="14" spans="1:32">
      <c r="A14" s="1" t="s">
        <v>17</v>
      </c>
      <c r="B14" s="1">
        <v>2</v>
      </c>
      <c r="C14" s="1">
        <v>1037</v>
      </c>
      <c r="D14" s="1">
        <v>69</v>
      </c>
      <c r="E14" s="1">
        <v>4</v>
      </c>
      <c r="F14" s="1">
        <v>1772</v>
      </c>
      <c r="G14" s="1">
        <v>68</v>
      </c>
      <c r="H14" s="1">
        <v>3</v>
      </c>
      <c r="I14" s="1">
        <v>1080</v>
      </c>
      <c r="J14" s="1">
        <v>69</v>
      </c>
      <c r="L14" s="1" t="s">
        <v>17</v>
      </c>
      <c r="M14" s="1">
        <v>10.01</v>
      </c>
      <c r="N14" s="1">
        <v>4030</v>
      </c>
      <c r="O14" s="1">
        <v>138</v>
      </c>
      <c r="P14" s="1">
        <v>40.03</v>
      </c>
      <c r="Q14" s="1">
        <v>11115</v>
      </c>
      <c r="R14" s="1">
        <v>133</v>
      </c>
      <c r="S14" s="1">
        <v>11.02</v>
      </c>
      <c r="T14" s="1">
        <v>4094</v>
      </c>
      <c r="U14" s="1">
        <v>138</v>
      </c>
      <c r="W14" s="1" t="s">
        <v>17</v>
      </c>
      <c r="X14" s="1">
        <v>48.05</v>
      </c>
      <c r="Y14" s="1">
        <v>16109</v>
      </c>
      <c r="Z14" s="1">
        <v>271</v>
      </c>
      <c r="AA14" s="1">
        <v>178.15</v>
      </c>
      <c r="AB14" s="1">
        <v>48113</v>
      </c>
      <c r="AC14" s="1">
        <v>270</v>
      </c>
      <c r="AD14" s="1">
        <v>42.06</v>
      </c>
      <c r="AE14" s="1">
        <v>16066</v>
      </c>
      <c r="AF14" s="1">
        <v>272</v>
      </c>
    </row>
    <row r="15" spans="1:32">
      <c r="A15" s="1" t="s">
        <v>18</v>
      </c>
      <c r="B15" s="1">
        <v>5</v>
      </c>
      <c r="C15" s="1">
        <v>1041</v>
      </c>
      <c r="D15" s="1">
        <v>69</v>
      </c>
      <c r="E15" s="1">
        <v>6</v>
      </c>
      <c r="F15" s="1">
        <v>1706</v>
      </c>
      <c r="G15" s="1">
        <v>69</v>
      </c>
      <c r="H15" s="1">
        <v>3</v>
      </c>
      <c r="I15" s="1">
        <v>1110</v>
      </c>
      <c r="J15" s="1">
        <v>68</v>
      </c>
      <c r="L15" s="1" t="s">
        <v>18</v>
      </c>
      <c r="M15" s="1">
        <v>13.01</v>
      </c>
      <c r="N15" s="1">
        <v>4040</v>
      </c>
      <c r="O15" s="1">
        <v>138</v>
      </c>
      <c r="P15" s="1">
        <v>39.31</v>
      </c>
      <c r="Q15" s="1">
        <v>10753</v>
      </c>
      <c r="R15" s="1">
        <v>138</v>
      </c>
      <c r="S15" s="1">
        <v>12.01</v>
      </c>
      <c r="T15" s="1">
        <v>4136</v>
      </c>
      <c r="U15" s="1">
        <v>134</v>
      </c>
      <c r="W15" s="1" t="s">
        <v>18</v>
      </c>
      <c r="X15" s="1">
        <v>52.05</v>
      </c>
      <c r="Y15" s="1">
        <v>16499</v>
      </c>
      <c r="Z15" s="1">
        <v>273</v>
      </c>
      <c r="AA15" s="1">
        <v>183.2</v>
      </c>
      <c r="AB15" s="1">
        <v>50231</v>
      </c>
      <c r="AC15" s="1">
        <v>274</v>
      </c>
      <c r="AD15" s="1">
        <v>43.21</v>
      </c>
      <c r="AE15" s="1">
        <v>16260</v>
      </c>
      <c r="AF15" s="1">
        <v>275</v>
      </c>
    </row>
    <row r="16" spans="1:32">
      <c r="A16" s="1" t="s">
        <v>19</v>
      </c>
      <c r="B16" s="1">
        <v>3</v>
      </c>
      <c r="C16" s="1">
        <v>1076</v>
      </c>
      <c r="D16" s="1">
        <v>70</v>
      </c>
      <c r="E16" s="1">
        <v>4</v>
      </c>
      <c r="F16" s="1">
        <v>1759</v>
      </c>
      <c r="G16" s="1">
        <v>71</v>
      </c>
      <c r="H16" s="1">
        <v>3</v>
      </c>
      <c r="I16" s="1">
        <v>1113</v>
      </c>
      <c r="J16" s="1">
        <v>69</v>
      </c>
      <c r="L16" s="1" t="s">
        <v>19</v>
      </c>
      <c r="M16" s="1">
        <v>11.01</v>
      </c>
      <c r="N16" s="1">
        <v>4154</v>
      </c>
      <c r="O16" s="1">
        <v>136</v>
      </c>
      <c r="P16" s="1">
        <v>45.13</v>
      </c>
      <c r="Q16" s="1">
        <v>11343</v>
      </c>
      <c r="R16" s="1">
        <v>137</v>
      </c>
      <c r="S16" s="1">
        <v>11.01</v>
      </c>
      <c r="T16" s="1">
        <v>4174</v>
      </c>
      <c r="U16" s="1">
        <v>136</v>
      </c>
      <c r="W16" s="1" t="s">
        <v>19</v>
      </c>
      <c r="X16" s="1">
        <v>52.01</v>
      </c>
      <c r="Y16" s="1">
        <v>16299</v>
      </c>
      <c r="Z16" s="1">
        <v>274</v>
      </c>
      <c r="AA16" s="1">
        <v>194.15</v>
      </c>
      <c r="AB16" s="1">
        <v>50208</v>
      </c>
      <c r="AC16" s="1">
        <v>275</v>
      </c>
      <c r="AD16" s="1">
        <v>46.05</v>
      </c>
      <c r="AE16" s="1">
        <v>16249</v>
      </c>
      <c r="AF16" s="1">
        <v>273</v>
      </c>
    </row>
    <row r="17" spans="1:32" ht="15.75" thickBot="1">
      <c r="A17" s="2" t="s">
        <v>20</v>
      </c>
      <c r="B17" s="2">
        <v>2</v>
      </c>
      <c r="C17" s="2">
        <v>1083</v>
      </c>
      <c r="D17" s="2">
        <v>70</v>
      </c>
      <c r="E17" s="2">
        <v>4</v>
      </c>
      <c r="F17" s="2">
        <v>1680</v>
      </c>
      <c r="G17" s="2">
        <v>68</v>
      </c>
      <c r="H17" s="2">
        <v>2</v>
      </c>
      <c r="I17" s="2">
        <v>1150</v>
      </c>
      <c r="J17" s="2">
        <v>67</v>
      </c>
      <c r="L17" s="2" t="s">
        <v>20</v>
      </c>
      <c r="M17" s="2">
        <v>10.95</v>
      </c>
      <c r="N17" s="2">
        <v>4177</v>
      </c>
      <c r="O17" s="2">
        <v>140</v>
      </c>
      <c r="P17" s="2">
        <v>40.049999999999997</v>
      </c>
      <c r="Q17" s="2">
        <v>10971</v>
      </c>
      <c r="R17" s="2">
        <v>139</v>
      </c>
      <c r="S17" s="2">
        <v>11.02</v>
      </c>
      <c r="T17" s="2">
        <v>4266</v>
      </c>
      <c r="U17" s="2">
        <v>140</v>
      </c>
      <c r="W17" s="1" t="s">
        <v>20</v>
      </c>
      <c r="X17" s="1">
        <v>57.04</v>
      </c>
      <c r="Y17" s="1">
        <v>16494</v>
      </c>
      <c r="Z17" s="1">
        <v>274</v>
      </c>
      <c r="AA17" s="1">
        <v>194.11</v>
      </c>
      <c r="AB17" s="1">
        <v>50808</v>
      </c>
      <c r="AC17" s="1">
        <v>270</v>
      </c>
      <c r="AD17" s="1">
        <v>45.05</v>
      </c>
      <c r="AE17" s="1">
        <v>16214</v>
      </c>
      <c r="AF17" s="1">
        <v>277</v>
      </c>
    </row>
    <row r="18" spans="1:32" ht="15.75" thickBot="1">
      <c r="A18" s="3" t="s">
        <v>25</v>
      </c>
      <c r="B18" s="4">
        <f t="shared" ref="B18:J18" si="0">AVERAGE(B8:B17)</f>
        <v>3.8009999999999997</v>
      </c>
      <c r="C18" s="4">
        <f t="shared" si="0"/>
        <v>1014.3</v>
      </c>
      <c r="D18" s="4">
        <f t="shared" si="0"/>
        <v>68.7</v>
      </c>
      <c r="E18" s="4">
        <f t="shared" si="0"/>
        <v>5.4029999999999996</v>
      </c>
      <c r="F18" s="4">
        <f t="shared" si="0"/>
        <v>1540.9</v>
      </c>
      <c r="G18" s="4">
        <f t="shared" si="0"/>
        <v>68.7</v>
      </c>
      <c r="H18" s="4">
        <f>AVERAGE(H8:H17)</f>
        <v>4.0009999999999994</v>
      </c>
      <c r="I18" s="4">
        <f t="shared" si="0"/>
        <v>1053.4000000000001</v>
      </c>
      <c r="J18" s="5">
        <f t="shared" si="0"/>
        <v>68.099999999999994</v>
      </c>
      <c r="L18" s="3" t="s">
        <v>27</v>
      </c>
      <c r="M18" s="4">
        <f t="shared" ref="M18:U18" si="1">AVERAGE(M8:M17)</f>
        <v>12.205000000000002</v>
      </c>
      <c r="N18" s="4">
        <f t="shared" si="1"/>
        <v>3914.5</v>
      </c>
      <c r="O18" s="4">
        <f t="shared" si="1"/>
        <v>136</v>
      </c>
      <c r="P18" s="4">
        <f t="shared" si="1"/>
        <v>35.075000000000003</v>
      </c>
      <c r="Q18" s="4">
        <f t="shared" si="1"/>
        <v>9378</v>
      </c>
      <c r="R18" s="4">
        <f t="shared" si="1"/>
        <v>135</v>
      </c>
      <c r="S18" s="4">
        <f>AVERAGE(S8:S17)</f>
        <v>12.215</v>
      </c>
      <c r="T18" s="4">
        <f t="shared" si="1"/>
        <v>4006.4</v>
      </c>
      <c r="U18" s="5">
        <f t="shared" si="1"/>
        <v>135.30000000000001</v>
      </c>
      <c r="W18" s="1" t="s">
        <v>21</v>
      </c>
      <c r="X18" s="12">
        <f t="shared" ref="X18:AF18" si="2">AVERAGE(X8:X17)</f>
        <v>52.85</v>
      </c>
      <c r="Y18" s="12">
        <f t="shared" si="2"/>
        <v>16044</v>
      </c>
      <c r="Z18" s="12">
        <f t="shared" si="2"/>
        <v>270</v>
      </c>
      <c r="AA18" s="12">
        <f t="shared" si="2"/>
        <v>126.523</v>
      </c>
      <c r="AB18" s="12">
        <f t="shared" si="2"/>
        <v>34078.1</v>
      </c>
      <c r="AC18" s="12">
        <f t="shared" si="2"/>
        <v>269.2</v>
      </c>
      <c r="AD18" s="12">
        <f t="shared" si="2"/>
        <v>47.024999999999999</v>
      </c>
      <c r="AE18" s="12">
        <f t="shared" si="2"/>
        <v>15982</v>
      </c>
      <c r="AF18" s="12">
        <f t="shared" si="2"/>
        <v>270.2</v>
      </c>
    </row>
    <row r="22" spans="1:32">
      <c r="A22" s="6" t="s">
        <v>0</v>
      </c>
      <c r="B22" s="34" t="s">
        <v>1</v>
      </c>
      <c r="C22" s="35"/>
      <c r="D22" s="35"/>
      <c r="E22" s="35"/>
      <c r="F22" s="35"/>
      <c r="G22" s="35"/>
      <c r="H22" s="35"/>
      <c r="I22" s="35"/>
      <c r="J22" s="36"/>
      <c r="L22" s="1" t="s">
        <v>0</v>
      </c>
      <c r="M22" s="34" t="s">
        <v>26</v>
      </c>
      <c r="N22" s="35"/>
      <c r="O22" s="35"/>
      <c r="P22" s="35"/>
      <c r="Q22" s="35"/>
      <c r="R22" s="35"/>
      <c r="S22" s="35"/>
      <c r="T22" s="35"/>
      <c r="U22" s="36"/>
      <c r="W22" s="1" t="s">
        <v>0</v>
      </c>
      <c r="X22" s="34" t="s">
        <v>28</v>
      </c>
      <c r="Y22" s="35"/>
      <c r="Z22" s="35"/>
      <c r="AA22" s="35"/>
      <c r="AB22" s="35"/>
      <c r="AC22" s="35"/>
      <c r="AD22" s="35"/>
      <c r="AE22" s="35"/>
      <c r="AF22" s="36"/>
    </row>
    <row r="23" spans="1:32">
      <c r="A23" s="7" t="s">
        <v>2</v>
      </c>
      <c r="B23" s="34" t="s">
        <v>22</v>
      </c>
      <c r="C23" s="35"/>
      <c r="D23" s="35"/>
      <c r="E23" s="35"/>
      <c r="F23" s="35"/>
      <c r="G23" s="35"/>
      <c r="H23" s="35"/>
      <c r="I23" s="35"/>
      <c r="J23" s="36"/>
      <c r="L23" s="1" t="s">
        <v>2</v>
      </c>
      <c r="M23" s="34" t="s">
        <v>22</v>
      </c>
      <c r="N23" s="35"/>
      <c r="O23" s="35"/>
      <c r="P23" s="35"/>
      <c r="Q23" s="35"/>
      <c r="R23" s="35"/>
      <c r="S23" s="35"/>
      <c r="T23" s="35"/>
      <c r="U23" s="36"/>
      <c r="W23" s="1" t="s">
        <v>2</v>
      </c>
      <c r="X23" s="34" t="s">
        <v>22</v>
      </c>
      <c r="Y23" s="35"/>
      <c r="Z23" s="35"/>
      <c r="AA23" s="35"/>
      <c r="AB23" s="35"/>
      <c r="AC23" s="35"/>
      <c r="AD23" s="35"/>
      <c r="AE23" s="35"/>
      <c r="AF23" s="36"/>
    </row>
    <row r="24" spans="1:32">
      <c r="A24" s="8" t="s">
        <v>4</v>
      </c>
      <c r="B24" s="34" t="s">
        <v>5</v>
      </c>
      <c r="C24" s="38"/>
      <c r="D24" s="39"/>
      <c r="E24" s="34" t="s">
        <v>6</v>
      </c>
      <c r="F24" s="38"/>
      <c r="G24" s="39"/>
      <c r="H24" s="34" t="s">
        <v>7</v>
      </c>
      <c r="I24" s="38"/>
      <c r="J24" s="39"/>
      <c r="L24" s="1" t="s">
        <v>4</v>
      </c>
      <c r="M24" s="34" t="s">
        <v>5</v>
      </c>
      <c r="N24" s="35"/>
      <c r="O24" s="36"/>
      <c r="P24" s="34" t="s">
        <v>6</v>
      </c>
      <c r="Q24" s="35"/>
      <c r="R24" s="36"/>
      <c r="S24" s="32" t="s">
        <v>7</v>
      </c>
      <c r="T24" s="32"/>
      <c r="U24" s="32"/>
      <c r="W24" s="1" t="s">
        <v>4</v>
      </c>
      <c r="X24" s="34" t="s">
        <v>5</v>
      </c>
      <c r="Y24" s="35"/>
      <c r="Z24" s="36"/>
      <c r="AA24" s="34" t="s">
        <v>6</v>
      </c>
      <c r="AB24" s="35"/>
      <c r="AC24" s="36"/>
      <c r="AD24" s="34" t="s">
        <v>7</v>
      </c>
      <c r="AE24" s="35"/>
      <c r="AF24" s="36"/>
    </row>
    <row r="25" spans="1:32">
      <c r="A25" s="9"/>
      <c r="B25" s="10" t="s">
        <v>8</v>
      </c>
      <c r="C25" s="10" t="s">
        <v>9</v>
      </c>
      <c r="D25" s="10" t="s">
        <v>10</v>
      </c>
      <c r="E25" s="10" t="s">
        <v>8</v>
      </c>
      <c r="F25" s="10" t="s">
        <v>9</v>
      </c>
      <c r="G25" s="10" t="s">
        <v>10</v>
      </c>
      <c r="H25" s="10" t="s">
        <v>8</v>
      </c>
      <c r="I25" s="10" t="s">
        <v>9</v>
      </c>
      <c r="J25" s="10" t="s">
        <v>10</v>
      </c>
      <c r="L25" s="11"/>
      <c r="M25" s="1" t="s">
        <v>8</v>
      </c>
      <c r="N25" s="1" t="s">
        <v>9</v>
      </c>
      <c r="O25" s="1" t="s">
        <v>10</v>
      </c>
      <c r="P25" s="1" t="s">
        <v>8</v>
      </c>
      <c r="Q25" s="1" t="s">
        <v>9</v>
      </c>
      <c r="R25" s="1" t="s">
        <v>10</v>
      </c>
      <c r="S25" s="1" t="s">
        <v>8</v>
      </c>
      <c r="T25" s="1" t="s">
        <v>9</v>
      </c>
      <c r="U25" s="1" t="s">
        <v>10</v>
      </c>
      <c r="W25" s="11"/>
      <c r="X25" s="1" t="s">
        <v>8</v>
      </c>
      <c r="Y25" s="1" t="s">
        <v>9</v>
      </c>
      <c r="Z25" s="1" t="s">
        <v>10</v>
      </c>
      <c r="AA25" s="1" t="s">
        <v>8</v>
      </c>
      <c r="AB25" s="1" t="s">
        <v>9</v>
      </c>
      <c r="AC25" s="1" t="s">
        <v>10</v>
      </c>
      <c r="AD25" s="1" t="s">
        <v>8</v>
      </c>
      <c r="AE25" s="1" t="s">
        <v>9</v>
      </c>
      <c r="AF25" s="1" t="s">
        <v>10</v>
      </c>
    </row>
    <row r="26" spans="1:32">
      <c r="A26" s="10" t="s">
        <v>23</v>
      </c>
      <c r="B26" s="1">
        <v>3.5019999999999998</v>
      </c>
      <c r="C26" s="10">
        <v>840</v>
      </c>
      <c r="D26" s="10">
        <v>67</v>
      </c>
      <c r="E26" s="1">
        <v>4.1020000000000003</v>
      </c>
      <c r="F26" s="10">
        <v>977</v>
      </c>
      <c r="G26" s="10">
        <v>67</v>
      </c>
      <c r="H26" s="1">
        <v>3.5009999999999999</v>
      </c>
      <c r="I26" s="10">
        <v>848</v>
      </c>
      <c r="J26" s="10">
        <v>67</v>
      </c>
      <c r="L26" s="1" t="s">
        <v>21</v>
      </c>
      <c r="M26" s="15">
        <v>11.297000000000001</v>
      </c>
      <c r="N26" s="1">
        <v>3463</v>
      </c>
      <c r="O26" s="1">
        <v>132</v>
      </c>
      <c r="P26" s="13">
        <v>15.414999999999999</v>
      </c>
      <c r="Q26" s="1">
        <v>4294</v>
      </c>
      <c r="R26" s="1">
        <v>132</v>
      </c>
      <c r="S26" s="14">
        <v>11.911</v>
      </c>
      <c r="T26" s="1">
        <v>3592</v>
      </c>
      <c r="U26" s="1">
        <v>132</v>
      </c>
      <c r="W26" s="1" t="s">
        <v>27</v>
      </c>
      <c r="X26" s="15">
        <v>46.942999999999998</v>
      </c>
      <c r="Y26" s="1">
        <v>14315</v>
      </c>
      <c r="Z26" s="1">
        <v>263</v>
      </c>
      <c r="AA26" s="13">
        <v>66.781999999999996</v>
      </c>
      <c r="AB26" s="1">
        <v>19087</v>
      </c>
      <c r="AC26" s="1">
        <v>263</v>
      </c>
      <c r="AD26" s="14">
        <v>40.095999999999997</v>
      </c>
      <c r="AE26" s="1">
        <v>14869</v>
      </c>
      <c r="AF26" s="1">
        <v>263</v>
      </c>
    </row>
    <row r="28" spans="1:32">
      <c r="A28" s="33" t="s">
        <v>30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spans="1:3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1" spans="1:32">
      <c r="A31" s="1" t="s">
        <v>0</v>
      </c>
      <c r="B31" s="32" t="s">
        <v>1</v>
      </c>
      <c r="C31" s="32"/>
      <c r="D31" s="32"/>
      <c r="E31" s="32"/>
      <c r="F31" s="32"/>
      <c r="G31" s="32"/>
      <c r="H31" s="32"/>
      <c r="I31" s="32"/>
      <c r="J31" s="32"/>
      <c r="L31" s="1" t="s">
        <v>0</v>
      </c>
      <c r="M31" s="32" t="s">
        <v>26</v>
      </c>
      <c r="N31" s="32"/>
      <c r="O31" s="32"/>
      <c r="P31" s="32"/>
      <c r="Q31" s="32"/>
      <c r="R31" s="32"/>
      <c r="S31" s="32"/>
      <c r="T31" s="32"/>
      <c r="U31" s="32"/>
      <c r="W31" s="1" t="s">
        <v>0</v>
      </c>
      <c r="X31" s="32" t="s">
        <v>28</v>
      </c>
      <c r="Y31" s="32"/>
      <c r="Z31" s="32"/>
      <c r="AA31" s="32"/>
      <c r="AB31" s="32"/>
      <c r="AC31" s="32"/>
      <c r="AD31" s="32"/>
      <c r="AE31" s="32"/>
      <c r="AF31" s="32"/>
    </row>
    <row r="32" spans="1:32">
      <c r="A32" s="1" t="s">
        <v>2</v>
      </c>
      <c r="B32" s="32" t="s">
        <v>3</v>
      </c>
      <c r="C32" s="32"/>
      <c r="D32" s="32"/>
      <c r="E32" s="32"/>
      <c r="F32" s="32"/>
      <c r="G32" s="32"/>
      <c r="H32" s="32"/>
      <c r="I32" s="32"/>
      <c r="J32" s="32"/>
      <c r="L32" s="1" t="s">
        <v>2</v>
      </c>
      <c r="M32" s="32" t="s">
        <v>3</v>
      </c>
      <c r="N32" s="32"/>
      <c r="O32" s="32"/>
      <c r="P32" s="32"/>
      <c r="Q32" s="32"/>
      <c r="R32" s="32"/>
      <c r="S32" s="32"/>
      <c r="T32" s="32"/>
      <c r="U32" s="32"/>
      <c r="W32" s="1" t="s">
        <v>2</v>
      </c>
      <c r="X32" s="32" t="s">
        <v>3</v>
      </c>
      <c r="Y32" s="32"/>
      <c r="Z32" s="32"/>
      <c r="AA32" s="32"/>
      <c r="AB32" s="32"/>
      <c r="AC32" s="32"/>
      <c r="AD32" s="32"/>
      <c r="AE32" s="32"/>
      <c r="AF32" s="32"/>
    </row>
    <row r="33" spans="1:32">
      <c r="A33" s="1" t="s">
        <v>4</v>
      </c>
      <c r="B33" s="32" t="s">
        <v>5</v>
      </c>
      <c r="C33" s="32"/>
      <c r="D33" s="32"/>
      <c r="E33" s="32" t="s">
        <v>6</v>
      </c>
      <c r="F33" s="32"/>
      <c r="G33" s="32"/>
      <c r="H33" s="32" t="s">
        <v>7</v>
      </c>
      <c r="I33" s="32"/>
      <c r="J33" s="32"/>
      <c r="L33" s="1" t="s">
        <v>4</v>
      </c>
      <c r="M33" s="32" t="s">
        <v>5</v>
      </c>
      <c r="N33" s="32"/>
      <c r="O33" s="32"/>
      <c r="P33" s="32" t="s">
        <v>6</v>
      </c>
      <c r="Q33" s="32"/>
      <c r="R33" s="32"/>
      <c r="S33" s="32" t="s">
        <v>7</v>
      </c>
      <c r="T33" s="32"/>
      <c r="U33" s="32"/>
      <c r="W33" s="1" t="s">
        <v>4</v>
      </c>
      <c r="X33" s="32" t="s">
        <v>5</v>
      </c>
      <c r="Y33" s="32"/>
      <c r="Z33" s="32"/>
      <c r="AA33" s="32" t="s">
        <v>6</v>
      </c>
      <c r="AB33" s="32"/>
      <c r="AC33" s="32"/>
      <c r="AD33" s="32" t="s">
        <v>7</v>
      </c>
      <c r="AE33" s="32"/>
      <c r="AF33" s="32"/>
    </row>
    <row r="34" spans="1:32">
      <c r="B34" s="1" t="s">
        <v>8</v>
      </c>
      <c r="C34" s="1" t="s">
        <v>9</v>
      </c>
      <c r="D34" s="1" t="s">
        <v>10</v>
      </c>
      <c r="E34" s="1" t="s">
        <v>8</v>
      </c>
      <c r="F34" s="1" t="s">
        <v>9</v>
      </c>
      <c r="G34" s="1" t="s">
        <v>10</v>
      </c>
      <c r="H34" s="1" t="s">
        <v>8</v>
      </c>
      <c r="I34" s="1" t="s">
        <v>9</v>
      </c>
      <c r="J34" s="1" t="s">
        <v>10</v>
      </c>
      <c r="M34" s="16" t="s">
        <v>8</v>
      </c>
      <c r="N34" s="16" t="s">
        <v>9</v>
      </c>
      <c r="O34" s="16" t="s">
        <v>10</v>
      </c>
      <c r="P34" s="16" t="s">
        <v>8</v>
      </c>
      <c r="Q34" s="16" t="s">
        <v>9</v>
      </c>
      <c r="R34" s="16" t="s">
        <v>10</v>
      </c>
      <c r="S34" s="16" t="s">
        <v>8</v>
      </c>
      <c r="T34" s="16" t="s">
        <v>9</v>
      </c>
      <c r="U34" s="16" t="s">
        <v>10</v>
      </c>
      <c r="W34" s="11"/>
      <c r="X34" s="1" t="s">
        <v>8</v>
      </c>
      <c r="Y34" s="1" t="s">
        <v>9</v>
      </c>
      <c r="Z34" s="1" t="s">
        <v>10</v>
      </c>
      <c r="AA34" s="1" t="s">
        <v>8</v>
      </c>
      <c r="AB34" s="1" t="s">
        <v>9</v>
      </c>
      <c r="AC34" s="1" t="s">
        <v>10</v>
      </c>
      <c r="AD34" s="1" t="s">
        <v>8</v>
      </c>
      <c r="AE34" s="1" t="s">
        <v>9</v>
      </c>
      <c r="AF34" s="1" t="s">
        <v>10</v>
      </c>
    </row>
    <row r="35" spans="1:32">
      <c r="A35" s="15" t="s">
        <v>11</v>
      </c>
      <c r="B35" s="1">
        <v>5</v>
      </c>
      <c r="C35" s="1">
        <v>1182</v>
      </c>
      <c r="D35" s="1">
        <v>117</v>
      </c>
      <c r="E35" s="1">
        <v>5</v>
      </c>
      <c r="F35" s="1">
        <v>1250</v>
      </c>
      <c r="G35" s="1">
        <v>117</v>
      </c>
      <c r="H35" s="1">
        <v>5.01</v>
      </c>
      <c r="I35" s="1">
        <v>1160</v>
      </c>
      <c r="J35" s="1">
        <v>117</v>
      </c>
      <c r="L35" s="15" t="s">
        <v>11</v>
      </c>
      <c r="M35" s="1">
        <v>10</v>
      </c>
      <c r="N35" s="1">
        <v>4980</v>
      </c>
      <c r="O35" s="1">
        <v>231</v>
      </c>
      <c r="P35" s="1">
        <v>10</v>
      </c>
      <c r="Q35" s="1">
        <v>5607</v>
      </c>
      <c r="R35" s="1">
        <v>231</v>
      </c>
      <c r="S35" s="1">
        <v>7.01</v>
      </c>
      <c r="T35" s="1">
        <v>5097</v>
      </c>
      <c r="U35" s="1">
        <v>231</v>
      </c>
      <c r="W35" s="1" t="s">
        <v>11</v>
      </c>
      <c r="X35" s="1">
        <v>28.87</v>
      </c>
      <c r="Y35" s="1">
        <v>20224</v>
      </c>
      <c r="Z35" s="1">
        <v>461</v>
      </c>
      <c r="AA35" s="1">
        <v>39.99</v>
      </c>
      <c r="AB35" s="1">
        <v>23799</v>
      </c>
      <c r="AC35" s="1">
        <v>461</v>
      </c>
      <c r="AD35" s="1">
        <v>27.98</v>
      </c>
      <c r="AE35" s="1">
        <v>20864</v>
      </c>
      <c r="AF35" s="1">
        <v>461</v>
      </c>
    </row>
    <row r="36" spans="1:32">
      <c r="A36" s="15" t="s">
        <v>12</v>
      </c>
      <c r="B36" s="1">
        <v>0.99</v>
      </c>
      <c r="C36" s="1">
        <v>1274</v>
      </c>
      <c r="D36" s="1">
        <v>117</v>
      </c>
      <c r="E36" s="1">
        <v>3</v>
      </c>
      <c r="F36" s="1">
        <v>1572</v>
      </c>
      <c r="G36" s="1">
        <v>117</v>
      </c>
      <c r="H36" s="1">
        <v>2</v>
      </c>
      <c r="I36" s="1">
        <v>1227</v>
      </c>
      <c r="J36" s="1">
        <v>117</v>
      </c>
      <c r="L36" s="15" t="s">
        <v>12</v>
      </c>
      <c r="M36" s="1">
        <v>6.99</v>
      </c>
      <c r="N36" s="1">
        <v>5173</v>
      </c>
      <c r="O36" s="1">
        <v>231</v>
      </c>
      <c r="P36" s="1">
        <v>8.99</v>
      </c>
      <c r="Q36" s="1">
        <v>7006</v>
      </c>
      <c r="R36" s="1">
        <v>231</v>
      </c>
      <c r="S36" s="1">
        <v>6</v>
      </c>
      <c r="T36" s="1">
        <v>5211</v>
      </c>
      <c r="U36" s="1">
        <v>231</v>
      </c>
      <c r="W36" s="1" t="s">
        <v>12</v>
      </c>
      <c r="X36" s="1">
        <v>34.869999999999997</v>
      </c>
      <c r="Y36" s="1">
        <v>20420</v>
      </c>
      <c r="Z36" s="1">
        <v>467</v>
      </c>
      <c r="AA36" s="1">
        <v>31.92</v>
      </c>
      <c r="AB36" s="1">
        <v>25941</v>
      </c>
      <c r="AC36" s="1">
        <v>466</v>
      </c>
      <c r="AD36" s="1">
        <v>40.04</v>
      </c>
      <c r="AE36" s="1">
        <v>21023</v>
      </c>
      <c r="AF36" s="1">
        <v>465</v>
      </c>
    </row>
    <row r="37" spans="1:32">
      <c r="A37" s="15" t="s">
        <v>13</v>
      </c>
      <c r="B37" s="1">
        <v>3</v>
      </c>
      <c r="C37" s="1">
        <v>1295</v>
      </c>
      <c r="D37" s="1">
        <v>118</v>
      </c>
      <c r="E37" s="1">
        <v>2</v>
      </c>
      <c r="F37" s="1">
        <v>1611</v>
      </c>
      <c r="G37" s="1">
        <v>117</v>
      </c>
      <c r="H37" s="1">
        <v>1</v>
      </c>
      <c r="I37" s="1">
        <v>1286</v>
      </c>
      <c r="J37" s="1">
        <v>117</v>
      </c>
      <c r="L37" s="15" t="s">
        <v>13</v>
      </c>
      <c r="M37" s="1">
        <v>6.97</v>
      </c>
      <c r="N37" s="1">
        <v>5215</v>
      </c>
      <c r="O37" s="1">
        <v>234</v>
      </c>
      <c r="P37" s="1">
        <v>11.01</v>
      </c>
      <c r="Q37" s="1">
        <v>7050</v>
      </c>
      <c r="R37" s="1">
        <v>235</v>
      </c>
      <c r="S37" s="1">
        <v>7.01</v>
      </c>
      <c r="T37" s="1">
        <v>5314</v>
      </c>
      <c r="U37" s="1">
        <v>235</v>
      </c>
      <c r="W37" s="1" t="s">
        <v>13</v>
      </c>
      <c r="X37" s="1">
        <v>37.950000000000003</v>
      </c>
      <c r="Y37" s="1">
        <v>20613</v>
      </c>
      <c r="Z37" s="1">
        <v>466</v>
      </c>
      <c r="AA37" s="1">
        <v>73.930000000000007</v>
      </c>
      <c r="AB37" s="1">
        <v>28172</v>
      </c>
      <c r="AC37" s="1">
        <v>470</v>
      </c>
      <c r="AD37" s="1">
        <v>64.14</v>
      </c>
      <c r="AE37" s="1">
        <v>21237</v>
      </c>
      <c r="AF37" s="1">
        <v>467</v>
      </c>
    </row>
    <row r="38" spans="1:32">
      <c r="A38" s="15" t="s">
        <v>14</v>
      </c>
      <c r="B38" s="1">
        <v>2</v>
      </c>
      <c r="C38" s="1">
        <v>1326</v>
      </c>
      <c r="D38" s="1">
        <v>118</v>
      </c>
      <c r="E38" s="1">
        <v>2</v>
      </c>
      <c r="F38" s="1">
        <v>1438</v>
      </c>
      <c r="G38" s="1">
        <v>119</v>
      </c>
      <c r="H38" s="1">
        <v>2</v>
      </c>
      <c r="I38" s="1">
        <v>1291</v>
      </c>
      <c r="J38" s="1">
        <v>119</v>
      </c>
      <c r="L38" s="15" t="s">
        <v>14</v>
      </c>
      <c r="M38" s="1">
        <v>7</v>
      </c>
      <c r="N38" s="1">
        <v>5447</v>
      </c>
      <c r="O38" s="1">
        <v>233</v>
      </c>
      <c r="P38" s="1">
        <v>8.98</v>
      </c>
      <c r="Q38" s="1">
        <v>7182</v>
      </c>
      <c r="R38" s="1">
        <v>235</v>
      </c>
      <c r="S38" s="1">
        <v>7.98</v>
      </c>
      <c r="T38" s="1">
        <v>5522</v>
      </c>
      <c r="U38" s="1">
        <v>234</v>
      </c>
      <c r="W38" s="1" t="s">
        <v>14</v>
      </c>
      <c r="X38" s="1">
        <v>54.92</v>
      </c>
      <c r="Y38" s="1">
        <v>21266</v>
      </c>
      <c r="Z38" s="1">
        <v>473</v>
      </c>
      <c r="AA38" s="1">
        <v>81.08</v>
      </c>
      <c r="AB38" s="1">
        <v>29453</v>
      </c>
      <c r="AC38" s="1">
        <v>471</v>
      </c>
      <c r="AD38" s="1">
        <v>47.05</v>
      </c>
      <c r="AE38" s="1">
        <v>21434</v>
      </c>
      <c r="AF38" s="1">
        <v>467</v>
      </c>
    </row>
    <row r="39" spans="1:32">
      <c r="A39" s="15" t="s">
        <v>15</v>
      </c>
      <c r="B39" s="1">
        <v>1</v>
      </c>
      <c r="C39" s="1">
        <v>1323</v>
      </c>
      <c r="D39" s="1">
        <v>119</v>
      </c>
      <c r="E39" s="1">
        <v>2</v>
      </c>
      <c r="F39" s="1">
        <v>1710</v>
      </c>
      <c r="G39" s="1">
        <v>119</v>
      </c>
      <c r="H39" s="1">
        <v>1</v>
      </c>
      <c r="I39" s="1">
        <v>1318</v>
      </c>
      <c r="J39" s="1">
        <v>118</v>
      </c>
      <c r="L39" s="15" t="s">
        <v>15</v>
      </c>
      <c r="M39" s="1">
        <v>7</v>
      </c>
      <c r="N39" s="1">
        <v>5535</v>
      </c>
      <c r="O39" s="1">
        <v>234</v>
      </c>
      <c r="P39" s="1">
        <v>9.9600000000000009</v>
      </c>
      <c r="Q39" s="1">
        <v>6983</v>
      </c>
      <c r="R39" s="1">
        <v>235</v>
      </c>
      <c r="S39" s="1">
        <v>7.9</v>
      </c>
      <c r="T39" s="1">
        <v>5594</v>
      </c>
      <c r="U39" s="1">
        <v>236</v>
      </c>
      <c r="W39" s="1" t="s">
        <v>15</v>
      </c>
      <c r="X39" s="1">
        <v>60.95</v>
      </c>
      <c r="Y39" s="1">
        <v>21508</v>
      </c>
      <c r="Z39" s="1">
        <v>472</v>
      </c>
      <c r="AA39" s="1">
        <v>70.89</v>
      </c>
      <c r="AB39" s="1">
        <v>28984</v>
      </c>
      <c r="AC39" s="1">
        <v>475</v>
      </c>
      <c r="AD39" s="1">
        <v>42.98</v>
      </c>
      <c r="AE39" s="1">
        <v>21821</v>
      </c>
      <c r="AF39" s="1">
        <v>474</v>
      </c>
    </row>
    <row r="40" spans="1:32">
      <c r="A40" s="15" t="s">
        <v>16</v>
      </c>
      <c r="B40" s="1">
        <v>2</v>
      </c>
      <c r="C40" s="1">
        <v>1369</v>
      </c>
      <c r="D40" s="1">
        <v>120</v>
      </c>
      <c r="E40" s="1">
        <v>3</v>
      </c>
      <c r="F40" s="1">
        <v>1683</v>
      </c>
      <c r="G40" s="1">
        <v>120</v>
      </c>
      <c r="H40" s="1">
        <v>1</v>
      </c>
      <c r="I40" s="1">
        <v>1326</v>
      </c>
      <c r="J40" s="1">
        <v>118</v>
      </c>
      <c r="L40" s="15" t="s">
        <v>16</v>
      </c>
      <c r="M40" s="1">
        <v>7.99</v>
      </c>
      <c r="N40" s="1">
        <v>5747</v>
      </c>
      <c r="O40" s="1">
        <v>237</v>
      </c>
      <c r="P40" s="1">
        <v>10.01</v>
      </c>
      <c r="Q40" s="1">
        <v>6947</v>
      </c>
      <c r="R40" s="1">
        <v>240</v>
      </c>
      <c r="S40" s="1">
        <v>7</v>
      </c>
      <c r="T40" s="1">
        <v>5667</v>
      </c>
      <c r="U40" s="1">
        <v>236</v>
      </c>
      <c r="W40" s="1" t="s">
        <v>16</v>
      </c>
      <c r="X40" s="1">
        <v>64.87</v>
      </c>
      <c r="Y40" s="1">
        <v>21660</v>
      </c>
      <c r="Z40" s="1">
        <v>476</v>
      </c>
      <c r="AA40" s="1">
        <v>80.92</v>
      </c>
      <c r="AB40" s="1">
        <v>28910</v>
      </c>
      <c r="AC40" s="1">
        <v>480</v>
      </c>
      <c r="AD40" s="1">
        <v>33.049999999999997</v>
      </c>
      <c r="AE40" s="1">
        <v>22163</v>
      </c>
      <c r="AF40" s="1">
        <v>475</v>
      </c>
    </row>
    <row r="41" spans="1:32">
      <c r="A41" s="15" t="s">
        <v>17</v>
      </c>
      <c r="B41" s="1">
        <v>3</v>
      </c>
      <c r="C41" s="1">
        <v>1483</v>
      </c>
      <c r="D41" s="1">
        <v>117</v>
      </c>
      <c r="E41" s="1">
        <v>4.01</v>
      </c>
      <c r="F41" s="1">
        <v>1518</v>
      </c>
      <c r="G41" s="1">
        <v>118</v>
      </c>
      <c r="H41" s="1">
        <v>1</v>
      </c>
      <c r="I41" s="1">
        <v>1326</v>
      </c>
      <c r="J41" s="1">
        <v>119</v>
      </c>
      <c r="L41" s="15" t="s">
        <v>17</v>
      </c>
      <c r="M41" s="1">
        <v>7</v>
      </c>
      <c r="N41" s="1">
        <v>5989</v>
      </c>
      <c r="O41" s="1">
        <v>235</v>
      </c>
      <c r="P41" s="1">
        <v>10.01</v>
      </c>
      <c r="Q41" s="1">
        <v>7018</v>
      </c>
      <c r="R41" s="1">
        <v>241</v>
      </c>
      <c r="S41" s="1">
        <v>7</v>
      </c>
      <c r="T41" s="1">
        <v>6034</v>
      </c>
      <c r="U41" s="1">
        <v>234</v>
      </c>
      <c r="W41" s="1" t="s">
        <v>17</v>
      </c>
      <c r="X41" s="1">
        <v>68.94</v>
      </c>
      <c r="Y41" s="1">
        <v>22038</v>
      </c>
      <c r="Z41" s="1">
        <v>475</v>
      </c>
      <c r="AA41" s="1">
        <v>73.94</v>
      </c>
      <c r="AB41" s="1">
        <v>29667</v>
      </c>
      <c r="AC41" s="1">
        <v>477</v>
      </c>
      <c r="AD41" s="1">
        <v>69.08</v>
      </c>
      <c r="AE41" s="1">
        <v>22393</v>
      </c>
      <c r="AF41" s="1">
        <v>477</v>
      </c>
    </row>
    <row r="42" spans="1:32">
      <c r="A42" s="15" t="s">
        <v>18</v>
      </c>
      <c r="B42" s="1">
        <v>3</v>
      </c>
      <c r="C42" s="1">
        <v>1557</v>
      </c>
      <c r="D42" s="1">
        <v>121</v>
      </c>
      <c r="E42" s="1">
        <v>3</v>
      </c>
      <c r="F42" s="1">
        <v>1630</v>
      </c>
      <c r="G42" s="1">
        <v>119</v>
      </c>
      <c r="H42" s="1">
        <v>3</v>
      </c>
      <c r="I42" s="1">
        <v>1384</v>
      </c>
      <c r="J42" s="1">
        <v>119</v>
      </c>
      <c r="L42" s="15" t="s">
        <v>18</v>
      </c>
      <c r="M42" s="1">
        <v>7</v>
      </c>
      <c r="N42" s="1">
        <v>6321</v>
      </c>
      <c r="O42" s="1">
        <v>238</v>
      </c>
      <c r="P42" s="1">
        <v>18.02</v>
      </c>
      <c r="Q42" s="1">
        <v>7676</v>
      </c>
      <c r="R42" s="1">
        <v>234</v>
      </c>
      <c r="S42" s="1">
        <v>7.9</v>
      </c>
      <c r="T42" s="1">
        <v>6362</v>
      </c>
      <c r="U42" s="1">
        <v>241</v>
      </c>
      <c r="W42" s="1" t="s">
        <v>18</v>
      </c>
      <c r="X42" s="1">
        <v>77.010000000000005</v>
      </c>
      <c r="Y42" s="1">
        <v>22968</v>
      </c>
      <c r="Z42" s="1">
        <v>485</v>
      </c>
      <c r="AA42" s="1">
        <v>78.040000000000006</v>
      </c>
      <c r="AB42" s="1">
        <v>30025</v>
      </c>
      <c r="AC42" s="1">
        <v>489</v>
      </c>
      <c r="AD42" s="1">
        <v>35.01</v>
      </c>
      <c r="AE42" s="1">
        <v>22856</v>
      </c>
      <c r="AF42" s="1">
        <v>483</v>
      </c>
    </row>
    <row r="43" spans="1:32">
      <c r="A43" s="15" t="s">
        <v>19</v>
      </c>
      <c r="B43" s="1">
        <v>3</v>
      </c>
      <c r="C43" s="1">
        <v>1496</v>
      </c>
      <c r="D43" s="1">
        <v>131</v>
      </c>
      <c r="E43" s="1">
        <v>4.0199999999999996</v>
      </c>
      <c r="F43" s="1">
        <v>1770</v>
      </c>
      <c r="G43" s="1">
        <v>119</v>
      </c>
      <c r="H43" s="1">
        <v>2</v>
      </c>
      <c r="I43" s="1">
        <v>1479</v>
      </c>
      <c r="J43" s="1">
        <v>118</v>
      </c>
      <c r="L43" s="15" t="s">
        <v>19</v>
      </c>
      <c r="M43" s="1">
        <v>5.98</v>
      </c>
      <c r="N43" s="1">
        <v>6534</v>
      </c>
      <c r="O43" s="1">
        <v>260</v>
      </c>
      <c r="P43" s="1">
        <v>13.02</v>
      </c>
      <c r="Q43" s="1">
        <v>7801</v>
      </c>
      <c r="R43" s="1">
        <v>236</v>
      </c>
      <c r="S43" s="1">
        <v>7.01</v>
      </c>
      <c r="T43" s="1">
        <v>6382</v>
      </c>
      <c r="U43" s="1">
        <v>260</v>
      </c>
      <c r="W43" s="1" t="s">
        <v>19</v>
      </c>
      <c r="X43" s="1">
        <v>60.95</v>
      </c>
      <c r="Y43" s="1">
        <v>24997</v>
      </c>
      <c r="Z43" s="1">
        <v>486</v>
      </c>
      <c r="AA43" s="1">
        <v>88.07</v>
      </c>
      <c r="AB43" s="1">
        <v>30739</v>
      </c>
      <c r="AC43" s="1">
        <v>489</v>
      </c>
      <c r="AD43" s="1">
        <v>39.86</v>
      </c>
      <c r="AE43" s="1">
        <v>22958</v>
      </c>
      <c r="AF43" s="1">
        <v>487</v>
      </c>
    </row>
    <row r="44" spans="1:32">
      <c r="A44" s="15" t="s">
        <v>20</v>
      </c>
      <c r="B44" s="1">
        <v>2</v>
      </c>
      <c r="C44" s="1">
        <v>1588</v>
      </c>
      <c r="D44" s="1">
        <v>122</v>
      </c>
      <c r="E44" s="1">
        <v>1</v>
      </c>
      <c r="F44" s="1">
        <v>1558</v>
      </c>
      <c r="G44" s="1">
        <v>122</v>
      </c>
      <c r="H44" s="1">
        <v>2</v>
      </c>
      <c r="I44" s="1">
        <v>1466</v>
      </c>
      <c r="J44" s="1">
        <v>131</v>
      </c>
      <c r="L44" s="15" t="s">
        <v>20</v>
      </c>
      <c r="M44" s="1">
        <v>7</v>
      </c>
      <c r="N44" s="1">
        <v>6072</v>
      </c>
      <c r="O44" s="1">
        <v>245</v>
      </c>
      <c r="P44" s="1">
        <v>15.02</v>
      </c>
      <c r="Q44" s="1">
        <v>7174</v>
      </c>
      <c r="R44" s="1">
        <v>239</v>
      </c>
      <c r="S44" s="1">
        <v>7.9</v>
      </c>
      <c r="T44" s="1">
        <v>6420</v>
      </c>
      <c r="U44" s="1">
        <v>241</v>
      </c>
      <c r="W44" s="1" t="s">
        <v>20</v>
      </c>
      <c r="X44" s="1">
        <v>80.989999999999995</v>
      </c>
      <c r="Y44" s="1">
        <v>25768</v>
      </c>
      <c r="Z44" s="1">
        <v>487</v>
      </c>
      <c r="AA44" s="1">
        <v>127.57</v>
      </c>
      <c r="AB44" s="1">
        <v>43759</v>
      </c>
      <c r="AC44" s="1">
        <v>489</v>
      </c>
      <c r="AD44" s="1">
        <v>47.04</v>
      </c>
      <c r="AE44" s="1">
        <v>22084</v>
      </c>
      <c r="AF44" s="1">
        <v>488</v>
      </c>
    </row>
    <row r="45" spans="1:32">
      <c r="A45" s="15" t="s">
        <v>21</v>
      </c>
      <c r="B45" s="12">
        <f t="shared" ref="B45:J45" si="3">AVERAGE(B35:B44)</f>
        <v>2.4990000000000001</v>
      </c>
      <c r="C45" s="12">
        <f t="shared" si="3"/>
        <v>1389.3</v>
      </c>
      <c r="D45" s="12">
        <f t="shared" si="3"/>
        <v>120</v>
      </c>
      <c r="E45" s="12">
        <f t="shared" si="3"/>
        <v>2.9029999999999996</v>
      </c>
      <c r="F45" s="12">
        <f t="shared" si="3"/>
        <v>1574</v>
      </c>
      <c r="G45" s="12">
        <f t="shared" si="3"/>
        <v>118.7</v>
      </c>
      <c r="H45" s="12">
        <f t="shared" si="3"/>
        <v>2.0009999999999999</v>
      </c>
      <c r="I45" s="12">
        <f t="shared" si="3"/>
        <v>1326.3</v>
      </c>
      <c r="J45" s="12">
        <f t="shared" si="3"/>
        <v>119.3</v>
      </c>
      <c r="L45" s="15" t="s">
        <v>21</v>
      </c>
      <c r="M45" s="12">
        <f t="shared" ref="M45:U45" si="4">AVERAGE(M35:M44)</f>
        <v>7.293000000000001</v>
      </c>
      <c r="N45" s="12">
        <f t="shared" si="4"/>
        <v>5701.3</v>
      </c>
      <c r="O45" s="12">
        <f t="shared" si="4"/>
        <v>237.8</v>
      </c>
      <c r="P45" s="12">
        <f t="shared" si="4"/>
        <v>11.501999999999999</v>
      </c>
      <c r="Q45" s="12">
        <f t="shared" si="4"/>
        <v>7044.4</v>
      </c>
      <c r="R45" s="12">
        <f t="shared" si="4"/>
        <v>235.7</v>
      </c>
      <c r="S45" s="12">
        <f t="shared" si="4"/>
        <v>7.2710000000000008</v>
      </c>
      <c r="T45" s="12">
        <f t="shared" si="4"/>
        <v>5760.3</v>
      </c>
      <c r="U45" s="12">
        <f t="shared" si="4"/>
        <v>237.9</v>
      </c>
      <c r="W45" s="1" t="s">
        <v>21</v>
      </c>
      <c r="X45" s="12">
        <f t="shared" ref="X45:AE45" si="5">AVERAGE(X35:X44)</f>
        <v>57.031999999999996</v>
      </c>
      <c r="Y45" s="12">
        <f t="shared" si="5"/>
        <v>22146.2</v>
      </c>
      <c r="Z45" s="12">
        <f t="shared" si="5"/>
        <v>474.8</v>
      </c>
      <c r="AA45" s="12">
        <f>AVERAGE(AA36:AA44)</f>
        <v>78.484444444444435</v>
      </c>
      <c r="AB45" s="12">
        <f t="shared" si="5"/>
        <v>29944.9</v>
      </c>
      <c r="AC45" s="12">
        <f t="shared" si="5"/>
        <v>476.7</v>
      </c>
      <c r="AD45" s="12">
        <f t="shared" si="5"/>
        <v>44.622999999999998</v>
      </c>
      <c r="AE45" s="12">
        <f t="shared" si="5"/>
        <v>21883.3</v>
      </c>
      <c r="AF45" s="12">
        <f>AVERAGE(AF35:AF44)</f>
        <v>474.4</v>
      </c>
    </row>
    <row r="49" spans="1:32">
      <c r="A49" s="1" t="s">
        <v>0</v>
      </c>
      <c r="B49" s="32" t="s">
        <v>1</v>
      </c>
      <c r="C49" s="32"/>
      <c r="D49" s="32"/>
      <c r="E49" s="32"/>
      <c r="F49" s="32"/>
      <c r="G49" s="32"/>
      <c r="H49" s="32"/>
      <c r="I49" s="32"/>
      <c r="J49" s="32"/>
      <c r="L49" s="1" t="s">
        <v>0</v>
      </c>
      <c r="M49" s="32" t="s">
        <v>26</v>
      </c>
      <c r="N49" s="32"/>
      <c r="O49" s="32"/>
      <c r="P49" s="32"/>
      <c r="Q49" s="32"/>
      <c r="R49" s="32"/>
      <c r="S49" s="32"/>
      <c r="T49" s="32"/>
      <c r="U49" s="32"/>
      <c r="W49" s="1" t="s">
        <v>0</v>
      </c>
      <c r="X49" s="32" t="s">
        <v>28</v>
      </c>
      <c r="Y49" s="32"/>
      <c r="Z49" s="32"/>
      <c r="AA49" s="32"/>
      <c r="AB49" s="32"/>
      <c r="AC49" s="32"/>
      <c r="AD49" s="32"/>
      <c r="AE49" s="32"/>
      <c r="AF49" s="32"/>
    </row>
    <row r="50" spans="1:32">
      <c r="A50" s="1" t="s">
        <v>2</v>
      </c>
      <c r="B50" s="32" t="s">
        <v>22</v>
      </c>
      <c r="C50" s="32"/>
      <c r="D50" s="32"/>
      <c r="E50" s="32"/>
      <c r="F50" s="32"/>
      <c r="G50" s="32"/>
      <c r="H50" s="32"/>
      <c r="I50" s="32"/>
      <c r="J50" s="32"/>
      <c r="L50" s="1" t="s">
        <v>2</v>
      </c>
      <c r="M50" s="32" t="s">
        <v>22</v>
      </c>
      <c r="N50" s="32"/>
      <c r="O50" s="32"/>
      <c r="P50" s="32"/>
      <c r="Q50" s="32"/>
      <c r="R50" s="32"/>
      <c r="S50" s="32"/>
      <c r="T50" s="32"/>
      <c r="U50" s="32"/>
      <c r="W50" s="1" t="s">
        <v>2</v>
      </c>
      <c r="X50" s="32" t="s">
        <v>22</v>
      </c>
      <c r="Y50" s="32"/>
      <c r="Z50" s="32"/>
      <c r="AA50" s="32"/>
      <c r="AB50" s="32"/>
      <c r="AC50" s="32"/>
      <c r="AD50" s="32"/>
      <c r="AE50" s="32"/>
      <c r="AF50" s="32"/>
    </row>
    <row r="51" spans="1:32">
      <c r="A51" s="1" t="s">
        <v>4</v>
      </c>
      <c r="B51" s="32" t="s">
        <v>5</v>
      </c>
      <c r="C51" s="32"/>
      <c r="D51" s="32"/>
      <c r="E51" s="32" t="s">
        <v>6</v>
      </c>
      <c r="F51" s="32"/>
      <c r="G51" s="32"/>
      <c r="H51" s="32" t="s">
        <v>7</v>
      </c>
      <c r="I51" s="32"/>
      <c r="J51" s="32"/>
      <c r="L51" s="1" t="s">
        <v>4</v>
      </c>
      <c r="M51" s="32" t="s">
        <v>5</v>
      </c>
      <c r="N51" s="32"/>
      <c r="O51" s="32"/>
      <c r="P51" s="32" t="s">
        <v>6</v>
      </c>
      <c r="Q51" s="32"/>
      <c r="R51" s="32"/>
      <c r="S51" s="32" t="s">
        <v>7</v>
      </c>
      <c r="T51" s="32"/>
      <c r="U51" s="32"/>
      <c r="W51" s="1" t="s">
        <v>4</v>
      </c>
      <c r="X51" s="32" t="s">
        <v>5</v>
      </c>
      <c r="Y51" s="32"/>
      <c r="Z51" s="32"/>
      <c r="AA51" s="32" t="s">
        <v>6</v>
      </c>
      <c r="AB51" s="32"/>
      <c r="AC51" s="32"/>
      <c r="AD51" s="32" t="s">
        <v>7</v>
      </c>
      <c r="AE51" s="32"/>
      <c r="AF51" s="32"/>
    </row>
    <row r="52" spans="1:32">
      <c r="A52" s="11"/>
      <c r="B52" s="1" t="s">
        <v>8</v>
      </c>
      <c r="C52" s="1" t="s">
        <v>9</v>
      </c>
      <c r="D52" s="1" t="s">
        <v>10</v>
      </c>
      <c r="E52" s="1" t="s">
        <v>8</v>
      </c>
      <c r="F52" s="1" t="s">
        <v>9</v>
      </c>
      <c r="G52" s="1" t="s">
        <v>10</v>
      </c>
      <c r="H52" s="1" t="s">
        <v>8</v>
      </c>
      <c r="I52" s="1" t="s">
        <v>9</v>
      </c>
      <c r="J52" s="1" t="s">
        <v>10</v>
      </c>
      <c r="L52" s="11"/>
      <c r="M52" s="1" t="s">
        <v>8</v>
      </c>
      <c r="N52" s="1" t="s">
        <v>9</v>
      </c>
      <c r="O52" s="1" t="s">
        <v>10</v>
      </c>
      <c r="P52" s="1" t="s">
        <v>8</v>
      </c>
      <c r="Q52" s="1" t="s">
        <v>9</v>
      </c>
      <c r="R52" s="1" t="s">
        <v>10</v>
      </c>
      <c r="S52" s="1" t="s">
        <v>8</v>
      </c>
      <c r="T52" s="1" t="s">
        <v>9</v>
      </c>
      <c r="U52" s="1" t="s">
        <v>10</v>
      </c>
      <c r="W52" s="11"/>
      <c r="X52" s="1" t="s">
        <v>8</v>
      </c>
      <c r="Y52" s="1" t="s">
        <v>9</v>
      </c>
      <c r="Z52" s="1" t="s">
        <v>10</v>
      </c>
      <c r="AA52" s="1" t="s">
        <v>8</v>
      </c>
      <c r="AB52" s="1" t="s">
        <v>9</v>
      </c>
      <c r="AC52" s="1" t="s">
        <v>10</v>
      </c>
      <c r="AD52" s="1" t="s">
        <v>8</v>
      </c>
      <c r="AE52" s="1" t="s">
        <v>9</v>
      </c>
      <c r="AF52" s="1" t="s">
        <v>10</v>
      </c>
    </row>
    <row r="53" spans="1:32">
      <c r="A53" s="1" t="s">
        <v>23</v>
      </c>
      <c r="B53" s="1">
        <v>1.597</v>
      </c>
      <c r="C53" s="1">
        <v>1163</v>
      </c>
      <c r="D53" s="1">
        <v>117</v>
      </c>
      <c r="E53" s="1">
        <v>1.5960000000000001</v>
      </c>
      <c r="F53" s="1">
        <v>1196</v>
      </c>
      <c r="G53" s="1">
        <v>117</v>
      </c>
      <c r="H53" s="1">
        <v>2.0979999999999999</v>
      </c>
      <c r="I53" s="1">
        <v>1142</v>
      </c>
      <c r="J53" s="1">
        <v>117</v>
      </c>
      <c r="L53" s="1" t="s">
        <v>23</v>
      </c>
      <c r="M53" s="1">
        <v>5.8833330000000004</v>
      </c>
      <c r="N53" s="1">
        <v>4946</v>
      </c>
      <c r="O53" s="1">
        <v>231</v>
      </c>
      <c r="P53" s="1">
        <v>7.4880000000000004</v>
      </c>
      <c r="Q53" s="1">
        <v>5568</v>
      </c>
      <c r="R53" s="1">
        <v>231</v>
      </c>
      <c r="S53" s="1">
        <v>5.2910000000000004</v>
      </c>
      <c r="T53" s="1">
        <v>5166</v>
      </c>
      <c r="U53" s="1">
        <v>231</v>
      </c>
      <c r="W53" s="1" t="s">
        <v>23</v>
      </c>
      <c r="X53" s="1">
        <v>42.668999999999997</v>
      </c>
      <c r="Y53" s="1">
        <v>20224</v>
      </c>
      <c r="Z53" s="1">
        <v>461</v>
      </c>
      <c r="AA53" s="1">
        <v>67.367000000000004</v>
      </c>
      <c r="AB53" s="1">
        <v>23799</v>
      </c>
      <c r="AC53" s="1">
        <v>461</v>
      </c>
      <c r="AD53" s="1">
        <v>40.816000000000003</v>
      </c>
      <c r="AE53" s="1">
        <v>20864</v>
      </c>
      <c r="AF53" s="1">
        <v>461</v>
      </c>
    </row>
    <row r="55" spans="1:32">
      <c r="A55" s="33" t="s">
        <v>31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:3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8" spans="1:32">
      <c r="A58" s="1" t="s">
        <v>0</v>
      </c>
      <c r="B58" s="32" t="s">
        <v>1</v>
      </c>
      <c r="C58" s="32"/>
      <c r="D58" s="32"/>
      <c r="E58" s="32"/>
      <c r="F58" s="32"/>
      <c r="G58" s="32"/>
      <c r="H58" s="32"/>
      <c r="I58" s="32"/>
      <c r="J58" s="32"/>
      <c r="L58" s="1" t="s">
        <v>0</v>
      </c>
      <c r="M58" s="32" t="s">
        <v>26</v>
      </c>
      <c r="N58" s="32"/>
      <c r="O58" s="32"/>
      <c r="P58" s="32"/>
      <c r="Q58" s="32"/>
      <c r="R58" s="32"/>
      <c r="S58" s="32"/>
      <c r="T58" s="32"/>
      <c r="U58" s="32"/>
      <c r="W58" s="1" t="s">
        <v>0</v>
      </c>
      <c r="X58" s="32" t="s">
        <v>28</v>
      </c>
      <c r="Y58" s="32"/>
      <c r="Z58" s="32"/>
      <c r="AA58" s="32"/>
      <c r="AB58" s="32"/>
      <c r="AC58" s="32"/>
      <c r="AD58" s="32"/>
      <c r="AE58" s="32"/>
      <c r="AF58" s="32"/>
    </row>
    <row r="59" spans="1:32">
      <c r="A59" s="1" t="s">
        <v>2</v>
      </c>
      <c r="B59" s="32" t="s">
        <v>3</v>
      </c>
      <c r="C59" s="32"/>
      <c r="D59" s="32"/>
      <c r="E59" s="32"/>
      <c r="F59" s="32"/>
      <c r="G59" s="32"/>
      <c r="H59" s="32"/>
      <c r="I59" s="32"/>
      <c r="J59" s="32"/>
      <c r="L59" s="1" t="s">
        <v>2</v>
      </c>
      <c r="M59" s="32" t="s">
        <v>3</v>
      </c>
      <c r="N59" s="32"/>
      <c r="O59" s="32"/>
      <c r="P59" s="32"/>
      <c r="Q59" s="32"/>
      <c r="R59" s="32"/>
      <c r="S59" s="32"/>
      <c r="T59" s="32"/>
      <c r="U59" s="32"/>
      <c r="W59" s="1" t="s">
        <v>2</v>
      </c>
      <c r="X59" s="32" t="s">
        <v>3</v>
      </c>
      <c r="Y59" s="32"/>
      <c r="Z59" s="32"/>
      <c r="AA59" s="32"/>
      <c r="AB59" s="32"/>
      <c r="AC59" s="32"/>
      <c r="AD59" s="32"/>
      <c r="AE59" s="32"/>
      <c r="AF59" s="32"/>
    </row>
    <row r="60" spans="1:32">
      <c r="A60" s="1" t="s">
        <v>4</v>
      </c>
      <c r="B60" s="34" t="s">
        <v>5</v>
      </c>
      <c r="C60" s="35"/>
      <c r="D60" s="36"/>
      <c r="E60" s="34" t="s">
        <v>6</v>
      </c>
      <c r="F60" s="35"/>
      <c r="G60" s="36"/>
      <c r="H60" s="32" t="s">
        <v>7</v>
      </c>
      <c r="I60" s="32"/>
      <c r="J60" s="32"/>
      <c r="L60" s="1" t="s">
        <v>4</v>
      </c>
      <c r="M60" s="34" t="s">
        <v>5</v>
      </c>
      <c r="N60" s="35"/>
      <c r="O60" s="36"/>
      <c r="P60" s="34" t="s">
        <v>6</v>
      </c>
      <c r="Q60" s="35"/>
      <c r="R60" s="36"/>
      <c r="S60" s="32" t="s">
        <v>7</v>
      </c>
      <c r="T60" s="32"/>
      <c r="U60" s="32"/>
      <c r="W60" s="1" t="s">
        <v>4</v>
      </c>
      <c r="X60" s="32" t="s">
        <v>5</v>
      </c>
      <c r="Y60" s="32"/>
      <c r="Z60" s="32"/>
      <c r="AA60" s="32" t="s">
        <v>6</v>
      </c>
      <c r="AB60" s="32"/>
      <c r="AC60" s="32"/>
      <c r="AD60" s="32" t="s">
        <v>7</v>
      </c>
      <c r="AE60" s="32"/>
      <c r="AF60" s="32"/>
    </row>
    <row r="61" spans="1:32">
      <c r="A61" s="11"/>
      <c r="B61" s="1" t="s">
        <v>8</v>
      </c>
      <c r="C61" s="1" t="s">
        <v>9</v>
      </c>
      <c r="D61" s="1" t="s">
        <v>10</v>
      </c>
      <c r="E61" s="1" t="s">
        <v>8</v>
      </c>
      <c r="F61" s="1" t="s">
        <v>9</v>
      </c>
      <c r="G61" s="1" t="s">
        <v>10</v>
      </c>
      <c r="H61" s="1" t="s">
        <v>8</v>
      </c>
      <c r="I61" s="1" t="s">
        <v>9</v>
      </c>
      <c r="J61" s="1" t="s">
        <v>10</v>
      </c>
      <c r="M61" s="1" t="s">
        <v>8</v>
      </c>
      <c r="N61" s="1" t="s">
        <v>9</v>
      </c>
      <c r="O61" s="1" t="s">
        <v>10</v>
      </c>
      <c r="P61" s="1" t="s">
        <v>8</v>
      </c>
      <c r="Q61" s="1" t="s">
        <v>9</v>
      </c>
      <c r="R61" s="1" t="s">
        <v>10</v>
      </c>
      <c r="S61" s="1" t="s">
        <v>8</v>
      </c>
      <c r="T61" s="1" t="s">
        <v>9</v>
      </c>
      <c r="U61" s="1" t="s">
        <v>10</v>
      </c>
      <c r="X61" s="1" t="s">
        <v>8</v>
      </c>
      <c r="Y61" s="1" t="s">
        <v>9</v>
      </c>
      <c r="Z61" s="1" t="s">
        <v>10</v>
      </c>
      <c r="AA61" s="1" t="s">
        <v>8</v>
      </c>
      <c r="AB61" s="1" t="s">
        <v>9</v>
      </c>
      <c r="AC61" s="1" t="s">
        <v>10</v>
      </c>
      <c r="AD61" s="1" t="s">
        <v>8</v>
      </c>
      <c r="AE61" s="1" t="s">
        <v>9</v>
      </c>
      <c r="AF61" s="1" t="s">
        <v>10</v>
      </c>
    </row>
    <row r="62" spans="1:32">
      <c r="A62" s="1" t="s">
        <v>11</v>
      </c>
      <c r="B62" s="1">
        <v>5</v>
      </c>
      <c r="C62" s="1">
        <v>1211</v>
      </c>
      <c r="D62" s="1">
        <v>224</v>
      </c>
      <c r="E62" s="1">
        <v>5</v>
      </c>
      <c r="F62" s="1">
        <v>1632</v>
      </c>
      <c r="G62" s="1">
        <v>224</v>
      </c>
      <c r="H62" s="1">
        <v>6.01</v>
      </c>
      <c r="I62" s="1">
        <v>1376</v>
      </c>
      <c r="J62" s="1">
        <v>224</v>
      </c>
      <c r="L62" s="15" t="s">
        <v>11</v>
      </c>
      <c r="M62" s="1">
        <v>8.99</v>
      </c>
      <c r="N62" s="1">
        <v>4887</v>
      </c>
      <c r="O62" s="1">
        <v>452</v>
      </c>
      <c r="P62" s="1">
        <v>10.96</v>
      </c>
      <c r="Q62" s="1">
        <v>7389</v>
      </c>
      <c r="R62" s="1">
        <v>452</v>
      </c>
      <c r="S62" s="1">
        <v>12</v>
      </c>
      <c r="T62" s="1">
        <v>5839</v>
      </c>
      <c r="U62" s="1">
        <v>452</v>
      </c>
      <c r="W62" s="15" t="s">
        <v>11</v>
      </c>
      <c r="X62" s="1">
        <v>32.96</v>
      </c>
      <c r="Y62" s="1">
        <v>20013</v>
      </c>
      <c r="Z62" s="1">
        <v>901</v>
      </c>
      <c r="AA62" s="1">
        <v>34.96</v>
      </c>
      <c r="AB62" s="1">
        <v>31313</v>
      </c>
      <c r="AC62" s="1">
        <v>901</v>
      </c>
      <c r="AD62" s="1">
        <v>57.96</v>
      </c>
      <c r="AE62" s="1">
        <v>24318</v>
      </c>
      <c r="AF62" s="1">
        <v>901</v>
      </c>
    </row>
    <row r="63" spans="1:32">
      <c r="A63" s="1" t="s">
        <v>12</v>
      </c>
      <c r="B63" s="1">
        <v>2</v>
      </c>
      <c r="C63" s="1">
        <v>1301</v>
      </c>
      <c r="D63" s="1">
        <v>225</v>
      </c>
      <c r="E63" s="1">
        <v>2</v>
      </c>
      <c r="F63" s="1">
        <v>1763</v>
      </c>
      <c r="G63" s="1">
        <v>225</v>
      </c>
      <c r="H63" s="1">
        <v>2</v>
      </c>
      <c r="I63" s="1">
        <v>1419</v>
      </c>
      <c r="J63" s="1">
        <v>225</v>
      </c>
      <c r="L63" s="15" t="s">
        <v>12</v>
      </c>
      <c r="M63" s="1">
        <v>3.99</v>
      </c>
      <c r="N63" s="1">
        <v>5097</v>
      </c>
      <c r="O63" s="1">
        <v>453</v>
      </c>
      <c r="P63" s="1">
        <v>7.98</v>
      </c>
      <c r="Q63" s="1">
        <v>7578</v>
      </c>
      <c r="R63" s="1">
        <v>453</v>
      </c>
      <c r="S63" s="1">
        <v>7</v>
      </c>
      <c r="T63" s="1">
        <v>5992</v>
      </c>
      <c r="U63" s="1">
        <v>453</v>
      </c>
      <c r="W63" s="15" t="s">
        <v>12</v>
      </c>
      <c r="X63" s="1">
        <v>42.99</v>
      </c>
      <c r="Y63" s="1">
        <v>20311</v>
      </c>
      <c r="Z63" s="1">
        <v>904</v>
      </c>
      <c r="AA63" s="1">
        <v>34.840000000000003</v>
      </c>
      <c r="AB63" s="1">
        <v>32220</v>
      </c>
      <c r="AC63" s="1">
        <v>904</v>
      </c>
      <c r="AD63" s="1">
        <v>32.520000000000003</v>
      </c>
      <c r="AE63" s="1">
        <v>24278</v>
      </c>
      <c r="AF63" s="1">
        <v>904</v>
      </c>
    </row>
    <row r="64" spans="1:32">
      <c r="A64" s="1" t="s">
        <v>13</v>
      </c>
      <c r="B64" s="1">
        <v>0.99</v>
      </c>
      <c r="C64" s="1">
        <v>1351</v>
      </c>
      <c r="D64" s="1">
        <v>225</v>
      </c>
      <c r="E64" s="1">
        <v>3</v>
      </c>
      <c r="F64" s="1">
        <v>1896</v>
      </c>
      <c r="G64" s="1">
        <v>226</v>
      </c>
      <c r="H64" s="1">
        <v>2</v>
      </c>
      <c r="I64" s="1">
        <v>1458</v>
      </c>
      <c r="J64" s="1">
        <v>225</v>
      </c>
      <c r="L64" s="15" t="s">
        <v>13</v>
      </c>
      <c r="M64" s="1">
        <v>6</v>
      </c>
      <c r="N64" s="1">
        <v>5196</v>
      </c>
      <c r="O64" s="1">
        <v>456</v>
      </c>
      <c r="P64" s="1">
        <v>8.98</v>
      </c>
      <c r="Q64" s="1">
        <v>7771</v>
      </c>
      <c r="R64" s="1">
        <v>454</v>
      </c>
      <c r="S64" s="1">
        <v>10.01</v>
      </c>
      <c r="T64" s="1">
        <v>6089</v>
      </c>
      <c r="U64" s="1">
        <v>457</v>
      </c>
      <c r="W64" s="15" t="s">
        <v>13</v>
      </c>
      <c r="X64" s="1">
        <v>22.01</v>
      </c>
      <c r="Y64" s="1">
        <v>20508</v>
      </c>
      <c r="Z64" s="1">
        <v>907</v>
      </c>
      <c r="AA64" s="1">
        <v>37.93</v>
      </c>
      <c r="AB64" s="1">
        <v>32971</v>
      </c>
      <c r="AC64" s="1">
        <v>905</v>
      </c>
      <c r="AD64" s="1">
        <v>61.99</v>
      </c>
      <c r="AE64" s="1">
        <v>24370</v>
      </c>
      <c r="AF64" s="1">
        <v>907</v>
      </c>
    </row>
    <row r="65" spans="1:32">
      <c r="A65" s="1" t="s">
        <v>14</v>
      </c>
      <c r="B65" s="1">
        <v>1</v>
      </c>
      <c r="C65" s="1">
        <v>1380</v>
      </c>
      <c r="D65" s="1">
        <v>228</v>
      </c>
      <c r="E65" s="1">
        <v>2</v>
      </c>
      <c r="F65" s="1">
        <v>1890</v>
      </c>
      <c r="G65" s="1">
        <v>229</v>
      </c>
      <c r="H65" s="1">
        <v>1</v>
      </c>
      <c r="I65" s="1">
        <v>1466</v>
      </c>
      <c r="J65" s="1">
        <v>226</v>
      </c>
      <c r="L65" s="15" t="s">
        <v>14</v>
      </c>
      <c r="M65" s="1">
        <v>6</v>
      </c>
      <c r="N65" s="1">
        <v>5379</v>
      </c>
      <c r="O65" s="1">
        <v>457</v>
      </c>
      <c r="P65" s="1">
        <v>8.99</v>
      </c>
      <c r="Q65" s="1">
        <v>7804</v>
      </c>
      <c r="R65" s="1">
        <v>456</v>
      </c>
      <c r="S65" s="1">
        <v>14.01</v>
      </c>
      <c r="T65" s="1">
        <v>6120</v>
      </c>
      <c r="U65" s="1">
        <v>458</v>
      </c>
      <c r="W65" s="15" t="s">
        <v>14</v>
      </c>
      <c r="X65" s="1">
        <v>28.12</v>
      </c>
      <c r="Y65" s="1">
        <v>20874</v>
      </c>
      <c r="Z65" s="1">
        <v>912</v>
      </c>
      <c r="AA65" s="1">
        <v>47.93</v>
      </c>
      <c r="AB65" s="1">
        <v>34122</v>
      </c>
      <c r="AC65" s="1">
        <v>912</v>
      </c>
      <c r="AD65" s="1">
        <v>32.97</v>
      </c>
      <c r="AE65" s="1">
        <v>24673</v>
      </c>
      <c r="AF65" s="1">
        <v>908</v>
      </c>
    </row>
    <row r="66" spans="1:32">
      <c r="A66" s="1" t="s">
        <v>15</v>
      </c>
      <c r="B66" s="1">
        <v>2</v>
      </c>
      <c r="C66" s="1">
        <v>1414</v>
      </c>
      <c r="D66" s="1">
        <v>228</v>
      </c>
      <c r="E66" s="1">
        <v>2</v>
      </c>
      <c r="F66" s="1">
        <v>1976</v>
      </c>
      <c r="G66" s="1">
        <v>230</v>
      </c>
      <c r="H66" s="1">
        <v>1</v>
      </c>
      <c r="I66" s="1">
        <v>1512</v>
      </c>
      <c r="J66" s="1">
        <v>228</v>
      </c>
      <c r="L66" s="15" t="s">
        <v>15</v>
      </c>
      <c r="M66" s="1">
        <v>7</v>
      </c>
      <c r="N66" s="1">
        <v>5534</v>
      </c>
      <c r="O66" s="1">
        <v>460</v>
      </c>
      <c r="P66" s="1">
        <v>9.9700000000000006</v>
      </c>
      <c r="Q66" s="1">
        <v>8014</v>
      </c>
      <c r="R66" s="1">
        <v>459</v>
      </c>
      <c r="S66" s="1">
        <v>16.010000000000002</v>
      </c>
      <c r="T66" s="1">
        <v>6225</v>
      </c>
      <c r="U66" s="1">
        <v>458</v>
      </c>
      <c r="W66" s="15" t="s">
        <v>15</v>
      </c>
      <c r="X66" s="1">
        <v>27.21</v>
      </c>
      <c r="Y66" s="1">
        <v>21184</v>
      </c>
      <c r="Z66" s="1">
        <v>911</v>
      </c>
      <c r="AA66" s="1">
        <v>54.88</v>
      </c>
      <c r="AB66" s="1">
        <v>34914</v>
      </c>
      <c r="AC66" s="1">
        <v>915</v>
      </c>
      <c r="AD66" s="1">
        <v>48.9</v>
      </c>
      <c r="AE66" s="1">
        <v>24795</v>
      </c>
      <c r="AF66" s="1">
        <v>915</v>
      </c>
    </row>
    <row r="67" spans="1:32">
      <c r="A67" s="1" t="s">
        <v>16</v>
      </c>
      <c r="B67" s="1">
        <v>1</v>
      </c>
      <c r="C67" s="1">
        <v>1442</v>
      </c>
      <c r="D67" s="1">
        <v>228</v>
      </c>
      <c r="E67" s="1">
        <v>2</v>
      </c>
      <c r="F67" s="1">
        <v>1933</v>
      </c>
      <c r="G67" s="1">
        <v>227</v>
      </c>
      <c r="H67" s="1">
        <v>2</v>
      </c>
      <c r="I67" s="1">
        <v>1473</v>
      </c>
      <c r="J67" s="1">
        <v>229</v>
      </c>
      <c r="L67" s="15" t="s">
        <v>16</v>
      </c>
      <c r="M67" s="1">
        <v>7</v>
      </c>
      <c r="N67" s="1">
        <v>5663</v>
      </c>
      <c r="O67" s="1">
        <v>465</v>
      </c>
      <c r="P67" s="1">
        <v>7.98</v>
      </c>
      <c r="Q67" s="1">
        <v>7979</v>
      </c>
      <c r="R67" s="1">
        <v>458</v>
      </c>
      <c r="S67" s="1">
        <v>11</v>
      </c>
      <c r="T67" s="1">
        <v>6890</v>
      </c>
      <c r="U67" s="1">
        <v>461</v>
      </c>
      <c r="W67" s="15" t="s">
        <v>16</v>
      </c>
      <c r="X67" s="1">
        <v>27.73</v>
      </c>
      <c r="Y67" s="1">
        <v>21338</v>
      </c>
      <c r="Z67" s="1">
        <v>915</v>
      </c>
      <c r="AA67" s="1">
        <v>41.88</v>
      </c>
      <c r="AB67" s="1">
        <v>34538</v>
      </c>
      <c r="AC67" s="1">
        <v>916</v>
      </c>
      <c r="AD67" s="1">
        <v>55.92</v>
      </c>
      <c r="AE67" s="1">
        <v>24741</v>
      </c>
      <c r="AF67" s="1">
        <v>920</v>
      </c>
    </row>
    <row r="68" spans="1:32">
      <c r="A68" s="1" t="s">
        <v>17</v>
      </c>
      <c r="B68" s="1">
        <v>1</v>
      </c>
      <c r="C68" s="1">
        <v>1423</v>
      </c>
      <c r="D68" s="1">
        <v>231</v>
      </c>
      <c r="E68" s="1">
        <v>2</v>
      </c>
      <c r="F68" s="1">
        <v>2072</v>
      </c>
      <c r="G68" s="1">
        <v>229</v>
      </c>
      <c r="H68" s="1">
        <v>2</v>
      </c>
      <c r="I68" s="1">
        <v>1482</v>
      </c>
      <c r="J68" s="1">
        <v>225</v>
      </c>
      <c r="L68" s="15" t="s">
        <v>17</v>
      </c>
      <c r="M68" s="1">
        <v>6.99</v>
      </c>
      <c r="N68" s="1">
        <v>5739</v>
      </c>
      <c r="O68" s="1">
        <v>461</v>
      </c>
      <c r="P68" s="1">
        <v>10.97</v>
      </c>
      <c r="Q68" s="1">
        <v>8542</v>
      </c>
      <c r="R68" s="1">
        <v>466</v>
      </c>
      <c r="S68" s="1">
        <v>9.01</v>
      </c>
      <c r="T68" s="1">
        <v>6425</v>
      </c>
      <c r="U68" s="1">
        <v>462</v>
      </c>
      <c r="W68" s="15" t="s">
        <v>17</v>
      </c>
      <c r="X68" s="1">
        <v>37.08</v>
      </c>
      <c r="Y68" s="1">
        <v>21628</v>
      </c>
      <c r="Z68" s="1">
        <v>915</v>
      </c>
      <c r="AA68" s="1">
        <v>66.8</v>
      </c>
      <c r="AB68" s="1">
        <v>35716</v>
      </c>
      <c r="AC68" s="1">
        <v>916</v>
      </c>
      <c r="AD68" s="1">
        <v>62.05</v>
      </c>
      <c r="AE68" s="1">
        <v>24731</v>
      </c>
      <c r="AF68" s="1">
        <v>920</v>
      </c>
    </row>
    <row r="69" spans="1:32">
      <c r="A69" s="1" t="s">
        <v>18</v>
      </c>
      <c r="B69" s="1">
        <v>2.0099999999999998</v>
      </c>
      <c r="C69" s="1">
        <v>1441</v>
      </c>
      <c r="D69" s="1">
        <v>231</v>
      </c>
      <c r="E69" s="1">
        <v>3.01</v>
      </c>
      <c r="F69" s="1">
        <v>2069</v>
      </c>
      <c r="G69" s="1">
        <v>231</v>
      </c>
      <c r="H69" s="1">
        <v>1</v>
      </c>
      <c r="I69" s="1">
        <v>1496</v>
      </c>
      <c r="J69" s="1">
        <v>230</v>
      </c>
      <c r="L69" s="15" t="s">
        <v>18</v>
      </c>
      <c r="M69" s="1">
        <v>5.99</v>
      </c>
      <c r="N69" s="1">
        <v>5839</v>
      </c>
      <c r="O69" s="1">
        <v>470</v>
      </c>
      <c r="P69" s="1">
        <v>10.98</v>
      </c>
      <c r="Q69" s="1">
        <v>8815</v>
      </c>
      <c r="R69" s="1">
        <v>464</v>
      </c>
      <c r="S69" s="1">
        <v>16.010000000000002</v>
      </c>
      <c r="T69" s="1">
        <v>6376</v>
      </c>
      <c r="U69" s="1">
        <v>472</v>
      </c>
      <c r="W69" s="15" t="s">
        <v>18</v>
      </c>
      <c r="X69" s="1">
        <v>43.03</v>
      </c>
      <c r="Y69" s="1">
        <v>22076</v>
      </c>
      <c r="Z69" s="1">
        <v>919</v>
      </c>
      <c r="AA69" s="1">
        <v>49.96</v>
      </c>
      <c r="AB69" s="1">
        <v>34737</v>
      </c>
      <c r="AC69" s="1">
        <v>924</v>
      </c>
      <c r="AD69" s="1">
        <v>40</v>
      </c>
      <c r="AE69" s="1">
        <v>25007</v>
      </c>
      <c r="AF69" s="1">
        <v>924</v>
      </c>
    </row>
    <row r="70" spans="1:32">
      <c r="A70" s="1" t="s">
        <v>19</v>
      </c>
      <c r="B70" s="1">
        <v>1</v>
      </c>
      <c r="C70" s="1">
        <v>1461</v>
      </c>
      <c r="D70" s="1">
        <v>232</v>
      </c>
      <c r="E70" s="1">
        <v>1.98</v>
      </c>
      <c r="F70" s="1">
        <v>2021</v>
      </c>
      <c r="G70" s="1">
        <v>228</v>
      </c>
      <c r="H70" s="1">
        <v>1</v>
      </c>
      <c r="I70" s="1">
        <v>1499</v>
      </c>
      <c r="J70" s="1">
        <v>231</v>
      </c>
      <c r="L70" s="15" t="s">
        <v>19</v>
      </c>
      <c r="M70" s="1">
        <v>7</v>
      </c>
      <c r="N70" s="1">
        <v>5897</v>
      </c>
      <c r="O70" s="1">
        <v>475</v>
      </c>
      <c r="P70" s="1">
        <v>12.04</v>
      </c>
      <c r="Q70" s="1">
        <v>8914</v>
      </c>
      <c r="R70" s="1">
        <v>470</v>
      </c>
      <c r="S70" s="1">
        <v>10</v>
      </c>
      <c r="T70" s="1">
        <v>6426</v>
      </c>
      <c r="U70" s="1">
        <v>482</v>
      </c>
      <c r="W70" s="15" t="s">
        <v>19</v>
      </c>
      <c r="X70" s="1">
        <v>40.98</v>
      </c>
      <c r="Y70" s="1">
        <v>22506</v>
      </c>
      <c r="Z70" s="1">
        <v>929</v>
      </c>
      <c r="AA70" s="1">
        <v>97.97</v>
      </c>
      <c r="AB70" s="1">
        <v>36200</v>
      </c>
      <c r="AC70" s="1">
        <v>928</v>
      </c>
      <c r="AD70" s="1">
        <v>60.03</v>
      </c>
      <c r="AE70" s="1">
        <v>25008</v>
      </c>
      <c r="AF70" s="1">
        <v>926</v>
      </c>
    </row>
    <row r="71" spans="1:32">
      <c r="A71" s="1" t="s">
        <v>20</v>
      </c>
      <c r="B71" s="1">
        <v>1</v>
      </c>
      <c r="C71" s="1">
        <v>1479</v>
      </c>
      <c r="D71" s="1">
        <v>233</v>
      </c>
      <c r="E71" s="1">
        <v>2</v>
      </c>
      <c r="F71" s="1">
        <v>2077</v>
      </c>
      <c r="G71" s="1">
        <v>232</v>
      </c>
      <c r="H71" s="1">
        <v>1</v>
      </c>
      <c r="I71" s="1">
        <v>1550</v>
      </c>
      <c r="J71" s="1">
        <v>233</v>
      </c>
      <c r="L71" s="15" t="s">
        <v>20</v>
      </c>
      <c r="M71" s="1">
        <v>7.01</v>
      </c>
      <c r="N71" s="1">
        <v>5989</v>
      </c>
      <c r="O71" s="1">
        <v>464</v>
      </c>
      <c r="P71" s="1">
        <v>10.98</v>
      </c>
      <c r="Q71" s="1">
        <v>8832</v>
      </c>
      <c r="R71" s="1">
        <v>473</v>
      </c>
      <c r="S71" s="1">
        <v>8.98</v>
      </c>
      <c r="T71" s="1">
        <v>6457</v>
      </c>
      <c r="U71" s="1">
        <v>471</v>
      </c>
      <c r="W71" s="15" t="s">
        <v>20</v>
      </c>
      <c r="X71" s="1">
        <v>52.08</v>
      </c>
      <c r="Y71" s="1">
        <v>22758</v>
      </c>
      <c r="Z71" s="1">
        <v>933</v>
      </c>
      <c r="AA71" s="1">
        <v>81.05</v>
      </c>
      <c r="AB71" s="1">
        <v>35270</v>
      </c>
      <c r="AC71" s="1">
        <v>935</v>
      </c>
      <c r="AD71" s="1">
        <v>41.99</v>
      </c>
      <c r="AE71" s="1">
        <v>25159</v>
      </c>
      <c r="AF71" s="1">
        <v>940</v>
      </c>
    </row>
    <row r="72" spans="1:32">
      <c r="A72" s="1" t="s">
        <v>21</v>
      </c>
      <c r="B72" s="12">
        <f t="shared" ref="B72:J72" si="6">AVERAGE(B62:B71)</f>
        <v>1.7</v>
      </c>
      <c r="C72" s="12">
        <f t="shared" si="6"/>
        <v>1390.3</v>
      </c>
      <c r="D72" s="12">
        <f t="shared" si="6"/>
        <v>228.5</v>
      </c>
      <c r="E72" s="12">
        <f t="shared" si="6"/>
        <v>2.4989999999999997</v>
      </c>
      <c r="F72" s="12">
        <f t="shared" si="6"/>
        <v>1932.9</v>
      </c>
      <c r="G72" s="12">
        <f t="shared" si="6"/>
        <v>228.1</v>
      </c>
      <c r="H72" s="12">
        <f t="shared" si="6"/>
        <v>1.9009999999999998</v>
      </c>
      <c r="I72" s="12">
        <f t="shared" si="6"/>
        <v>1473.1</v>
      </c>
      <c r="J72" s="12">
        <f t="shared" si="6"/>
        <v>227.6</v>
      </c>
      <c r="L72" s="15" t="s">
        <v>27</v>
      </c>
      <c r="M72" s="12">
        <f t="shared" ref="M72:T72" si="7">AVERAGE(M62:M71)</f>
        <v>6.5970000000000013</v>
      </c>
      <c r="N72" s="12">
        <f t="shared" si="7"/>
        <v>5522</v>
      </c>
      <c r="O72" s="12">
        <f t="shared" si="7"/>
        <v>461.3</v>
      </c>
      <c r="P72" s="12">
        <f t="shared" si="7"/>
        <v>9.9830000000000005</v>
      </c>
      <c r="Q72" s="12">
        <f t="shared" si="7"/>
        <v>8163.8</v>
      </c>
      <c r="R72" s="12">
        <f t="shared" si="7"/>
        <v>460.5</v>
      </c>
      <c r="S72" s="12">
        <f t="shared" si="7"/>
        <v>11.403000000000002</v>
      </c>
      <c r="T72" s="12">
        <f t="shared" si="7"/>
        <v>6283.9</v>
      </c>
      <c r="U72" s="12">
        <f>AVERAGE(U62:U71)</f>
        <v>462.6</v>
      </c>
      <c r="W72" s="15" t="s">
        <v>27</v>
      </c>
      <c r="X72" s="12">
        <f t="shared" ref="X72:AE72" si="8">AVERAGE(X62:X71)</f>
        <v>35.418999999999997</v>
      </c>
      <c r="Y72" s="12">
        <f t="shared" si="8"/>
        <v>21319.599999999999</v>
      </c>
      <c r="Z72" s="12">
        <f t="shared" si="8"/>
        <v>914.6</v>
      </c>
      <c r="AA72" s="12">
        <f t="shared" si="8"/>
        <v>54.819999999999993</v>
      </c>
      <c r="AB72" s="12">
        <f t="shared" si="8"/>
        <v>34200.1</v>
      </c>
      <c r="AC72" s="12">
        <f t="shared" si="8"/>
        <v>915.6</v>
      </c>
      <c r="AD72" s="12">
        <f t="shared" si="8"/>
        <v>49.433000000000007</v>
      </c>
      <c r="AE72" s="12">
        <f t="shared" si="8"/>
        <v>24708</v>
      </c>
      <c r="AF72" s="12">
        <f>AVERAGE(AF62:AF71)</f>
        <v>916.5</v>
      </c>
    </row>
    <row r="74" spans="1:32">
      <c r="A74" s="1" t="s">
        <v>0</v>
      </c>
      <c r="B74" s="32" t="s">
        <v>1</v>
      </c>
      <c r="C74" s="32"/>
      <c r="D74" s="32"/>
      <c r="E74" s="32"/>
      <c r="F74" s="32"/>
      <c r="G74" s="32"/>
      <c r="H74" s="32"/>
      <c r="I74" s="32"/>
      <c r="J74" s="32"/>
      <c r="L74" s="1" t="s">
        <v>0</v>
      </c>
      <c r="M74" s="32" t="s">
        <v>26</v>
      </c>
      <c r="N74" s="32"/>
      <c r="O74" s="32"/>
      <c r="P74" s="32"/>
      <c r="Q74" s="32"/>
      <c r="R74" s="32"/>
      <c r="S74" s="32"/>
      <c r="T74" s="32"/>
      <c r="U74" s="32"/>
      <c r="W74" s="15" t="s">
        <v>0</v>
      </c>
      <c r="X74" s="32" t="s">
        <v>28</v>
      </c>
      <c r="Y74" s="32"/>
      <c r="Z74" s="32"/>
      <c r="AA74" s="32"/>
      <c r="AB74" s="32"/>
      <c r="AC74" s="32"/>
      <c r="AD74" s="32"/>
      <c r="AE74" s="32"/>
      <c r="AF74" s="32"/>
    </row>
    <row r="75" spans="1:32">
      <c r="A75" s="1" t="s">
        <v>2</v>
      </c>
      <c r="B75" s="32" t="s">
        <v>22</v>
      </c>
      <c r="C75" s="32"/>
      <c r="D75" s="32"/>
      <c r="E75" s="32"/>
      <c r="F75" s="32"/>
      <c r="G75" s="32"/>
      <c r="H75" s="32"/>
      <c r="I75" s="32"/>
      <c r="J75" s="32"/>
      <c r="L75" s="1" t="s">
        <v>2</v>
      </c>
      <c r="M75" s="32" t="s">
        <v>22</v>
      </c>
      <c r="N75" s="32"/>
      <c r="O75" s="32"/>
      <c r="P75" s="32"/>
      <c r="Q75" s="32"/>
      <c r="R75" s="32"/>
      <c r="S75" s="32"/>
      <c r="T75" s="32"/>
      <c r="U75" s="32"/>
      <c r="W75" s="15" t="s">
        <v>2</v>
      </c>
      <c r="X75" s="32" t="s">
        <v>22</v>
      </c>
      <c r="Y75" s="32"/>
      <c r="Z75" s="32"/>
      <c r="AA75" s="32"/>
      <c r="AB75" s="32"/>
      <c r="AC75" s="32"/>
      <c r="AD75" s="32"/>
      <c r="AE75" s="32"/>
      <c r="AF75" s="32"/>
    </row>
    <row r="76" spans="1:32">
      <c r="A76" s="1" t="s">
        <v>4</v>
      </c>
      <c r="B76" s="34" t="s">
        <v>5</v>
      </c>
      <c r="C76" s="35"/>
      <c r="D76" s="36"/>
      <c r="E76" s="34" t="s">
        <v>6</v>
      </c>
      <c r="F76" s="35"/>
      <c r="G76" s="36"/>
      <c r="H76" s="32" t="s">
        <v>7</v>
      </c>
      <c r="I76" s="32"/>
      <c r="J76" s="32"/>
      <c r="L76" s="1" t="s">
        <v>4</v>
      </c>
      <c r="M76" s="32" t="s">
        <v>5</v>
      </c>
      <c r="N76" s="32"/>
      <c r="O76" s="32"/>
      <c r="P76" s="32" t="s">
        <v>6</v>
      </c>
      <c r="Q76" s="32"/>
      <c r="R76" s="32"/>
      <c r="S76" s="32" t="s">
        <v>7</v>
      </c>
      <c r="T76" s="32"/>
      <c r="U76" s="32"/>
      <c r="W76" s="15" t="s">
        <v>4</v>
      </c>
      <c r="X76" s="32" t="s">
        <v>5</v>
      </c>
      <c r="Y76" s="32"/>
      <c r="Z76" s="32"/>
      <c r="AA76" s="32" t="s">
        <v>6</v>
      </c>
      <c r="AB76" s="32"/>
      <c r="AC76" s="32"/>
      <c r="AD76" s="32" t="s">
        <v>7</v>
      </c>
      <c r="AE76" s="32"/>
      <c r="AF76" s="32"/>
    </row>
    <row r="77" spans="1:32">
      <c r="A77" s="11"/>
      <c r="B77" s="1" t="s">
        <v>8</v>
      </c>
      <c r="C77" s="1" t="s">
        <v>9</v>
      </c>
      <c r="D77" s="1" t="s">
        <v>10</v>
      </c>
      <c r="E77" s="1" t="s">
        <v>8</v>
      </c>
      <c r="F77" s="1" t="s">
        <v>9</v>
      </c>
      <c r="G77" s="1" t="s">
        <v>10</v>
      </c>
      <c r="H77" s="1" t="s">
        <v>8</v>
      </c>
      <c r="I77" s="1" t="s">
        <v>9</v>
      </c>
      <c r="J77" s="1" t="s">
        <v>10</v>
      </c>
      <c r="M77" s="1" t="s">
        <v>8</v>
      </c>
      <c r="N77" s="1" t="s">
        <v>9</v>
      </c>
      <c r="O77" s="1" t="s">
        <v>10</v>
      </c>
      <c r="P77" s="1" t="s">
        <v>8</v>
      </c>
      <c r="Q77" s="1" t="s">
        <v>9</v>
      </c>
      <c r="R77" s="1" t="s">
        <v>10</v>
      </c>
      <c r="S77" s="1" t="s">
        <v>8</v>
      </c>
      <c r="T77" s="1" t="s">
        <v>9</v>
      </c>
      <c r="U77" s="1" t="s">
        <v>10</v>
      </c>
      <c r="X77" s="1" t="s">
        <v>8</v>
      </c>
      <c r="Y77" s="1" t="s">
        <v>9</v>
      </c>
      <c r="Z77" s="1" t="s">
        <v>10</v>
      </c>
      <c r="AA77" s="1" t="s">
        <v>8</v>
      </c>
      <c r="AB77" s="1" t="s">
        <v>9</v>
      </c>
      <c r="AC77" s="1" t="s">
        <v>10</v>
      </c>
      <c r="AD77" s="1" t="s">
        <v>8</v>
      </c>
      <c r="AE77" s="1" t="s">
        <v>9</v>
      </c>
      <c r="AF77" s="1" t="s">
        <v>10</v>
      </c>
    </row>
    <row r="78" spans="1:32">
      <c r="A78" s="1" t="s">
        <v>23</v>
      </c>
      <c r="B78" s="15">
        <v>1.595</v>
      </c>
      <c r="C78" s="1">
        <v>1211</v>
      </c>
      <c r="D78" s="1">
        <v>224</v>
      </c>
      <c r="E78" s="13">
        <v>2.1</v>
      </c>
      <c r="F78" s="1">
        <v>1632</v>
      </c>
      <c r="G78" s="1">
        <v>224</v>
      </c>
      <c r="H78" s="14">
        <v>1.7</v>
      </c>
      <c r="I78" s="1">
        <v>1376</v>
      </c>
      <c r="J78" s="1">
        <v>224</v>
      </c>
      <c r="L78" s="1" t="s">
        <v>23</v>
      </c>
      <c r="M78" s="13">
        <v>5.399</v>
      </c>
      <c r="N78" s="1">
        <v>4887</v>
      </c>
      <c r="O78" s="1">
        <v>452</v>
      </c>
      <c r="P78" s="13">
        <v>8.01</v>
      </c>
      <c r="Q78" s="1">
        <v>7389</v>
      </c>
      <c r="R78" s="1">
        <v>452</v>
      </c>
      <c r="S78" s="14">
        <v>7.4729999999999999</v>
      </c>
      <c r="T78" s="1">
        <v>5839</v>
      </c>
      <c r="U78" s="1">
        <v>452</v>
      </c>
      <c r="W78" s="15" t="s">
        <v>23</v>
      </c>
      <c r="X78" s="15">
        <v>21.84</v>
      </c>
      <c r="Y78" s="1">
        <v>20013</v>
      </c>
      <c r="Z78" s="1">
        <v>901</v>
      </c>
      <c r="AA78" s="13">
        <v>39.063000000000002</v>
      </c>
      <c r="AB78" s="1">
        <v>31313</v>
      </c>
      <c r="AC78" s="1">
        <v>901</v>
      </c>
      <c r="AD78" s="14">
        <v>44.892000000000003</v>
      </c>
      <c r="AE78" s="1">
        <v>24318</v>
      </c>
      <c r="AF78" s="1">
        <v>901</v>
      </c>
    </row>
    <row r="80" spans="1:32">
      <c r="A80" s="33" t="s">
        <v>32</v>
      </c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</row>
    <row r="81" spans="1:3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</row>
    <row r="83" spans="1:32">
      <c r="A83" s="15" t="s">
        <v>0</v>
      </c>
      <c r="B83" s="32" t="s">
        <v>1</v>
      </c>
      <c r="C83" s="32"/>
      <c r="D83" s="32"/>
      <c r="E83" s="32"/>
      <c r="F83" s="32"/>
      <c r="G83" s="32"/>
      <c r="H83" s="32"/>
      <c r="I83" s="32"/>
      <c r="J83" s="32"/>
      <c r="L83" s="1" t="s">
        <v>0</v>
      </c>
      <c r="M83" s="32" t="s">
        <v>26</v>
      </c>
      <c r="N83" s="32"/>
      <c r="O83" s="32"/>
      <c r="P83" s="32"/>
      <c r="Q83" s="32"/>
      <c r="R83" s="32"/>
      <c r="S83" s="32"/>
      <c r="T83" s="32"/>
      <c r="U83" s="32"/>
      <c r="W83" s="1" t="s">
        <v>0</v>
      </c>
      <c r="X83" s="32" t="s">
        <v>28</v>
      </c>
      <c r="Y83" s="32"/>
      <c r="Z83" s="32"/>
      <c r="AA83" s="32"/>
      <c r="AB83" s="32"/>
      <c r="AC83" s="32"/>
      <c r="AD83" s="32"/>
      <c r="AE83" s="32"/>
      <c r="AF83" s="32"/>
    </row>
    <row r="84" spans="1:32">
      <c r="A84" s="15" t="s">
        <v>2</v>
      </c>
      <c r="B84" s="32" t="s">
        <v>3</v>
      </c>
      <c r="C84" s="32"/>
      <c r="D84" s="32"/>
      <c r="E84" s="32"/>
      <c r="F84" s="32"/>
      <c r="G84" s="32"/>
      <c r="H84" s="32"/>
      <c r="I84" s="32"/>
      <c r="J84" s="32"/>
      <c r="L84" s="1" t="s">
        <v>2</v>
      </c>
      <c r="M84" s="32" t="s">
        <v>3</v>
      </c>
      <c r="N84" s="32"/>
      <c r="O84" s="32"/>
      <c r="P84" s="32"/>
      <c r="Q84" s="32"/>
      <c r="R84" s="32"/>
      <c r="S84" s="32"/>
      <c r="T84" s="32"/>
      <c r="U84" s="32"/>
      <c r="W84" s="1" t="s">
        <v>2</v>
      </c>
      <c r="X84" s="32" t="s">
        <v>3</v>
      </c>
      <c r="Y84" s="32"/>
      <c r="Z84" s="32"/>
      <c r="AA84" s="32"/>
      <c r="AB84" s="32"/>
      <c r="AC84" s="32"/>
      <c r="AD84" s="32"/>
      <c r="AE84" s="32"/>
      <c r="AF84" s="32"/>
    </row>
    <row r="85" spans="1:32">
      <c r="A85" s="15" t="s">
        <v>4</v>
      </c>
      <c r="B85" s="32" t="s">
        <v>5</v>
      </c>
      <c r="C85" s="32"/>
      <c r="D85" s="32"/>
      <c r="E85" s="32" t="s">
        <v>6</v>
      </c>
      <c r="F85" s="32"/>
      <c r="G85" s="32"/>
      <c r="H85" s="32" t="s">
        <v>7</v>
      </c>
      <c r="I85" s="32"/>
      <c r="J85" s="32"/>
      <c r="L85" s="1" t="s">
        <v>4</v>
      </c>
      <c r="M85" s="32" t="s">
        <v>5</v>
      </c>
      <c r="N85" s="32"/>
      <c r="O85" s="32"/>
      <c r="P85" s="32" t="s">
        <v>6</v>
      </c>
      <c r="Q85" s="32"/>
      <c r="R85" s="32"/>
      <c r="S85" s="32" t="s">
        <v>7</v>
      </c>
      <c r="T85" s="32"/>
      <c r="U85" s="32"/>
      <c r="W85" s="1" t="s">
        <v>4</v>
      </c>
      <c r="X85" s="32" t="s">
        <v>5</v>
      </c>
      <c r="Y85" s="32"/>
      <c r="Z85" s="32"/>
      <c r="AA85" s="32" t="s">
        <v>6</v>
      </c>
      <c r="AB85" s="32"/>
      <c r="AC85" s="32"/>
      <c r="AD85" s="32" t="s">
        <v>7</v>
      </c>
      <c r="AE85" s="32"/>
      <c r="AF85" s="32"/>
    </row>
    <row r="86" spans="1:32">
      <c r="B86" s="1" t="s">
        <v>8</v>
      </c>
      <c r="C86" s="1" t="s">
        <v>9</v>
      </c>
      <c r="D86" s="1" t="s">
        <v>10</v>
      </c>
      <c r="E86" s="1" t="s">
        <v>8</v>
      </c>
      <c r="F86" s="1" t="s">
        <v>9</v>
      </c>
      <c r="G86" s="1" t="s">
        <v>10</v>
      </c>
      <c r="H86" s="1" t="s">
        <v>8</v>
      </c>
      <c r="I86" s="1" t="s">
        <v>9</v>
      </c>
      <c r="J86" s="1" t="s">
        <v>10</v>
      </c>
      <c r="M86" s="1" t="s">
        <v>8</v>
      </c>
      <c r="N86" s="1" t="s">
        <v>9</v>
      </c>
      <c r="O86" s="1" t="s">
        <v>10</v>
      </c>
      <c r="P86" s="1" t="s">
        <v>8</v>
      </c>
      <c r="Q86" s="1" t="s">
        <v>9</v>
      </c>
      <c r="R86" s="1" t="s">
        <v>10</v>
      </c>
      <c r="S86" s="1" t="s">
        <v>8</v>
      </c>
      <c r="T86" s="1" t="s">
        <v>9</v>
      </c>
      <c r="U86" s="1" t="s">
        <v>10</v>
      </c>
      <c r="X86" s="1" t="s">
        <v>8</v>
      </c>
      <c r="Y86" s="1" t="s">
        <v>9</v>
      </c>
      <c r="Z86" s="1" t="s">
        <v>10</v>
      </c>
      <c r="AA86" s="1" t="s">
        <v>8</v>
      </c>
      <c r="AB86" s="1" t="s">
        <v>9</v>
      </c>
      <c r="AC86" s="1" t="s">
        <v>10</v>
      </c>
      <c r="AD86" s="1" t="s">
        <v>8</v>
      </c>
      <c r="AE86" s="1" t="s">
        <v>9</v>
      </c>
      <c r="AF86" s="1" t="s">
        <v>10</v>
      </c>
    </row>
    <row r="87" spans="1:32">
      <c r="A87" s="15" t="s">
        <v>11</v>
      </c>
      <c r="B87" s="1">
        <v>5</v>
      </c>
      <c r="C87" s="1">
        <v>1348</v>
      </c>
      <c r="D87" s="1">
        <v>181</v>
      </c>
      <c r="E87" s="1">
        <v>6</v>
      </c>
      <c r="F87" s="1">
        <v>1537</v>
      </c>
      <c r="G87" s="1">
        <v>181</v>
      </c>
      <c r="H87" s="1">
        <v>5</v>
      </c>
      <c r="I87" s="1">
        <v>1284</v>
      </c>
      <c r="J87" s="1">
        <v>181</v>
      </c>
      <c r="L87" s="15" t="s">
        <v>11</v>
      </c>
      <c r="M87" s="1">
        <v>12</v>
      </c>
      <c r="N87" s="1">
        <v>5943</v>
      </c>
      <c r="O87" s="1">
        <v>363</v>
      </c>
      <c r="P87" s="1">
        <v>10.99</v>
      </c>
      <c r="Q87" s="1">
        <v>6917</v>
      </c>
      <c r="R87" s="1">
        <v>363</v>
      </c>
      <c r="S87" s="1">
        <v>15</v>
      </c>
      <c r="T87" s="1">
        <v>5817</v>
      </c>
      <c r="U87" s="1">
        <v>363</v>
      </c>
      <c r="W87" s="15" t="s">
        <v>11</v>
      </c>
      <c r="X87" s="1">
        <v>31.75</v>
      </c>
      <c r="Y87" s="1">
        <v>24109</v>
      </c>
      <c r="Z87" s="1">
        <v>716</v>
      </c>
      <c r="AA87" s="1">
        <v>33.94</v>
      </c>
      <c r="AB87" s="1">
        <v>29903</v>
      </c>
      <c r="AC87" s="1">
        <v>717</v>
      </c>
      <c r="AD87" s="1">
        <v>30.67</v>
      </c>
      <c r="AE87" s="1">
        <v>23906</v>
      </c>
      <c r="AF87" s="1">
        <v>716</v>
      </c>
    </row>
    <row r="88" spans="1:32">
      <c r="A88" s="15" t="s">
        <v>12</v>
      </c>
      <c r="B88" s="1">
        <v>2</v>
      </c>
      <c r="C88" s="1">
        <v>1418</v>
      </c>
      <c r="D88" s="1">
        <v>181</v>
      </c>
      <c r="E88" s="1">
        <v>1</v>
      </c>
      <c r="F88" s="1">
        <v>1594</v>
      </c>
      <c r="G88" s="1">
        <v>181</v>
      </c>
      <c r="H88" s="1">
        <v>1</v>
      </c>
      <c r="I88" s="1">
        <v>1392</v>
      </c>
      <c r="J88" s="1">
        <v>181</v>
      </c>
      <c r="L88" s="15" t="s">
        <v>12</v>
      </c>
      <c r="M88" s="1">
        <v>7</v>
      </c>
      <c r="N88" s="1">
        <v>6057</v>
      </c>
      <c r="O88" s="1">
        <v>364</v>
      </c>
      <c r="P88" s="1">
        <v>8</v>
      </c>
      <c r="Q88" s="1">
        <v>7365</v>
      </c>
      <c r="R88" s="1">
        <v>363</v>
      </c>
      <c r="S88" s="1">
        <v>9.01</v>
      </c>
      <c r="T88" s="1">
        <v>5910</v>
      </c>
      <c r="U88" s="1">
        <v>363</v>
      </c>
      <c r="W88" s="15" t="s">
        <v>12</v>
      </c>
      <c r="X88" s="1">
        <v>32.93</v>
      </c>
      <c r="Y88" s="1">
        <v>24289</v>
      </c>
      <c r="Z88" s="1">
        <v>727</v>
      </c>
      <c r="AA88" s="1">
        <v>39.14</v>
      </c>
      <c r="AB88" s="1">
        <v>30188</v>
      </c>
      <c r="AC88" s="1">
        <v>751</v>
      </c>
      <c r="AD88" s="1">
        <v>24.98</v>
      </c>
      <c r="AE88" s="1">
        <v>24078</v>
      </c>
      <c r="AF88" s="1">
        <v>721</v>
      </c>
    </row>
    <row r="89" spans="1:32">
      <c r="A89" s="15" t="s">
        <v>13</v>
      </c>
      <c r="B89" s="1">
        <v>1</v>
      </c>
      <c r="C89" s="1">
        <v>1426</v>
      </c>
      <c r="D89" s="1">
        <v>181</v>
      </c>
      <c r="E89" s="1">
        <v>2</v>
      </c>
      <c r="F89" s="1">
        <v>1582</v>
      </c>
      <c r="G89" s="1">
        <v>181</v>
      </c>
      <c r="H89" s="1">
        <v>2</v>
      </c>
      <c r="I89" s="1">
        <v>1337</v>
      </c>
      <c r="J89" s="1">
        <v>181</v>
      </c>
      <c r="L89" s="15" t="s">
        <v>13</v>
      </c>
      <c r="M89" s="1">
        <v>6.97</v>
      </c>
      <c r="N89" s="1">
        <v>6138</v>
      </c>
      <c r="O89" s="1">
        <v>367</v>
      </c>
      <c r="P89" s="1">
        <v>7.98</v>
      </c>
      <c r="Q89" s="1">
        <v>7732</v>
      </c>
      <c r="R89" s="1">
        <v>368</v>
      </c>
      <c r="S89" s="1">
        <v>8</v>
      </c>
      <c r="T89" s="1">
        <v>6021</v>
      </c>
      <c r="U89" s="1">
        <v>370</v>
      </c>
      <c r="W89" s="15" t="s">
        <v>13</v>
      </c>
      <c r="X89" s="1">
        <v>34.94</v>
      </c>
      <c r="Y89" s="1">
        <v>24723</v>
      </c>
      <c r="Z89" s="1">
        <v>726</v>
      </c>
      <c r="AA89" s="1">
        <v>42.91</v>
      </c>
      <c r="AB89" s="1">
        <v>32157</v>
      </c>
      <c r="AC89" s="1">
        <v>732</v>
      </c>
      <c r="AD89" s="1">
        <v>24.99</v>
      </c>
      <c r="AE89" s="1">
        <v>24122</v>
      </c>
      <c r="AF89" s="1">
        <v>724</v>
      </c>
    </row>
    <row r="90" spans="1:32">
      <c r="A90" s="15" t="s">
        <v>14</v>
      </c>
      <c r="B90" s="1">
        <v>2</v>
      </c>
      <c r="C90" s="1">
        <v>1491</v>
      </c>
      <c r="D90" s="1">
        <v>184</v>
      </c>
      <c r="E90" s="1">
        <v>1.96</v>
      </c>
      <c r="F90" s="1">
        <v>1696</v>
      </c>
      <c r="G90" s="1">
        <v>181</v>
      </c>
      <c r="H90" s="1">
        <v>1</v>
      </c>
      <c r="I90" s="1">
        <v>1488</v>
      </c>
      <c r="J90" s="1">
        <v>183</v>
      </c>
      <c r="L90" s="15" t="s">
        <v>14</v>
      </c>
      <c r="M90" s="1">
        <v>7.01</v>
      </c>
      <c r="N90" s="1">
        <v>6207</v>
      </c>
      <c r="O90" s="1">
        <v>372</v>
      </c>
      <c r="P90" s="1">
        <v>10</v>
      </c>
      <c r="Q90" s="1">
        <v>8802</v>
      </c>
      <c r="R90" s="1">
        <v>366</v>
      </c>
      <c r="S90" s="1">
        <v>7.99</v>
      </c>
      <c r="T90" s="1">
        <v>6245</v>
      </c>
      <c r="U90" s="1">
        <v>367</v>
      </c>
      <c r="W90" s="15" t="s">
        <v>14</v>
      </c>
      <c r="X90" s="1">
        <v>35.049999999999997</v>
      </c>
      <c r="Y90" s="1">
        <v>24695</v>
      </c>
      <c r="Z90" s="1">
        <v>736</v>
      </c>
      <c r="AA90" s="1">
        <v>43.91</v>
      </c>
      <c r="AB90" s="1">
        <v>33426</v>
      </c>
      <c r="AC90" s="1">
        <v>731</v>
      </c>
      <c r="AD90" s="1">
        <v>30.99</v>
      </c>
      <c r="AE90" s="1">
        <v>24477</v>
      </c>
      <c r="AF90" s="1">
        <v>724</v>
      </c>
    </row>
    <row r="91" spans="1:32">
      <c r="A91" s="15" t="s">
        <v>15</v>
      </c>
      <c r="B91" s="1">
        <v>1</v>
      </c>
      <c r="C91" s="1">
        <v>1484</v>
      </c>
      <c r="D91" s="1">
        <v>183</v>
      </c>
      <c r="E91" s="1">
        <v>1.99</v>
      </c>
      <c r="F91" s="1">
        <v>1698</v>
      </c>
      <c r="G91" s="1">
        <v>184</v>
      </c>
      <c r="H91" s="1">
        <v>2</v>
      </c>
      <c r="I91" s="1">
        <v>1492</v>
      </c>
      <c r="J91" s="1">
        <v>183</v>
      </c>
      <c r="L91" s="15" t="s">
        <v>15</v>
      </c>
      <c r="M91" s="1">
        <v>6.97</v>
      </c>
      <c r="N91" s="1">
        <v>6451</v>
      </c>
      <c r="O91" s="1">
        <v>374</v>
      </c>
      <c r="P91" s="1">
        <v>11</v>
      </c>
      <c r="Q91" s="1">
        <v>8400</v>
      </c>
      <c r="R91" s="1">
        <v>370</v>
      </c>
      <c r="S91" s="1">
        <v>8.81</v>
      </c>
      <c r="T91" s="1">
        <v>6348</v>
      </c>
      <c r="U91" s="1">
        <v>369</v>
      </c>
      <c r="W91" s="15" t="s">
        <v>15</v>
      </c>
      <c r="X91" s="1">
        <v>32.950000000000003</v>
      </c>
      <c r="Y91" s="1">
        <v>24754</v>
      </c>
      <c r="Z91" s="1">
        <v>744</v>
      </c>
      <c r="AA91" s="1">
        <v>47.87</v>
      </c>
      <c r="AB91" s="1">
        <v>35708</v>
      </c>
      <c r="AC91" s="1">
        <v>741</v>
      </c>
      <c r="AD91" s="1">
        <v>28.99</v>
      </c>
      <c r="AE91" s="1">
        <v>24491</v>
      </c>
      <c r="AF91" s="1">
        <v>734</v>
      </c>
    </row>
    <row r="92" spans="1:32">
      <c r="A92" s="15" t="s">
        <v>16</v>
      </c>
      <c r="B92" s="1">
        <v>1</v>
      </c>
      <c r="C92" s="1">
        <v>1485</v>
      </c>
      <c r="D92" s="1">
        <v>186</v>
      </c>
      <c r="E92" s="1">
        <v>3.03</v>
      </c>
      <c r="F92" s="1">
        <v>1684</v>
      </c>
      <c r="G92" s="1">
        <v>184</v>
      </c>
      <c r="H92" s="1">
        <v>1</v>
      </c>
      <c r="I92" s="1">
        <v>1486</v>
      </c>
      <c r="J92" s="1">
        <v>184</v>
      </c>
      <c r="L92" s="15" t="s">
        <v>16</v>
      </c>
      <c r="M92" s="1">
        <v>9</v>
      </c>
      <c r="N92" s="1">
        <v>6496</v>
      </c>
      <c r="O92" s="1">
        <v>375</v>
      </c>
      <c r="P92" s="1">
        <v>9.93</v>
      </c>
      <c r="Q92" s="1">
        <v>8269</v>
      </c>
      <c r="R92" s="1">
        <v>374</v>
      </c>
      <c r="S92" s="1">
        <v>7.93</v>
      </c>
      <c r="T92" s="1">
        <v>6469</v>
      </c>
      <c r="U92" s="1">
        <v>370</v>
      </c>
      <c r="W92" s="15" t="s">
        <v>16</v>
      </c>
      <c r="X92" s="1">
        <v>32.979999999999997</v>
      </c>
      <c r="Y92" s="1">
        <v>25012</v>
      </c>
      <c r="Z92" s="1">
        <v>737</v>
      </c>
      <c r="AA92" s="1">
        <v>44.81</v>
      </c>
      <c r="AB92" s="1">
        <v>35113</v>
      </c>
      <c r="AC92" s="1">
        <v>751</v>
      </c>
      <c r="AD92" s="1">
        <v>46.99</v>
      </c>
      <c r="AE92" s="1">
        <v>24752</v>
      </c>
      <c r="AF92" s="1">
        <v>745</v>
      </c>
    </row>
    <row r="93" spans="1:32">
      <c r="A93" s="15" t="s">
        <v>17</v>
      </c>
      <c r="B93" s="1">
        <v>2</v>
      </c>
      <c r="C93" s="1">
        <v>1526</v>
      </c>
      <c r="D93" s="1">
        <v>184</v>
      </c>
      <c r="E93" s="1">
        <v>2</v>
      </c>
      <c r="F93" s="1">
        <v>1774</v>
      </c>
      <c r="G93" s="1">
        <v>183</v>
      </c>
      <c r="H93" s="1">
        <v>1</v>
      </c>
      <c r="I93" s="1">
        <v>1507</v>
      </c>
      <c r="J93" s="1">
        <v>185</v>
      </c>
      <c r="L93" s="15" t="s">
        <v>17</v>
      </c>
      <c r="M93" s="1">
        <v>8.01</v>
      </c>
      <c r="N93" s="1">
        <v>6581</v>
      </c>
      <c r="O93" s="1">
        <v>380</v>
      </c>
      <c r="P93" s="1">
        <v>11</v>
      </c>
      <c r="Q93" s="1">
        <v>8716</v>
      </c>
      <c r="R93" s="1">
        <v>370</v>
      </c>
      <c r="S93" s="1">
        <v>10</v>
      </c>
      <c r="T93" s="1">
        <v>6545</v>
      </c>
      <c r="U93" s="1">
        <v>375</v>
      </c>
      <c r="W93" s="15" t="s">
        <v>17</v>
      </c>
      <c r="X93" s="1">
        <v>34.96</v>
      </c>
      <c r="Y93" s="1">
        <v>25111</v>
      </c>
      <c r="Z93" s="1">
        <v>747</v>
      </c>
      <c r="AA93" s="1">
        <v>45.91</v>
      </c>
      <c r="AB93" s="1">
        <v>35889</v>
      </c>
      <c r="AC93" s="1">
        <v>752</v>
      </c>
      <c r="AD93" s="1">
        <v>48.98</v>
      </c>
      <c r="AE93" s="1">
        <v>24910</v>
      </c>
      <c r="AF93" s="1">
        <v>746</v>
      </c>
    </row>
    <row r="94" spans="1:32">
      <c r="A94" s="15" t="s">
        <v>18</v>
      </c>
      <c r="B94" s="1">
        <v>1</v>
      </c>
      <c r="C94" s="1">
        <v>1525</v>
      </c>
      <c r="D94" s="1">
        <v>184</v>
      </c>
      <c r="E94" s="1">
        <v>3</v>
      </c>
      <c r="F94" s="1">
        <v>1751</v>
      </c>
      <c r="G94" s="1">
        <v>186</v>
      </c>
      <c r="H94" s="1">
        <v>1</v>
      </c>
      <c r="I94" s="1">
        <v>1538</v>
      </c>
      <c r="J94" s="1">
        <v>186</v>
      </c>
      <c r="L94" s="15" t="s">
        <v>18</v>
      </c>
      <c r="M94" s="1">
        <v>9</v>
      </c>
      <c r="N94" s="1">
        <v>6532</v>
      </c>
      <c r="O94" s="1">
        <v>376</v>
      </c>
      <c r="P94" s="1">
        <v>11</v>
      </c>
      <c r="Q94" s="1">
        <v>8449</v>
      </c>
      <c r="R94" s="1">
        <v>371</v>
      </c>
      <c r="S94" s="1">
        <v>7</v>
      </c>
      <c r="T94" s="1">
        <v>6553</v>
      </c>
      <c r="U94" s="1">
        <v>370</v>
      </c>
      <c r="W94" s="15" t="s">
        <v>18</v>
      </c>
      <c r="X94" s="1">
        <v>35.99</v>
      </c>
      <c r="Y94" s="1">
        <v>25243</v>
      </c>
      <c r="Z94" s="1">
        <v>748</v>
      </c>
      <c r="AA94" s="1">
        <v>52.93</v>
      </c>
      <c r="AB94" s="1">
        <v>38486</v>
      </c>
      <c r="AC94" s="1">
        <v>749</v>
      </c>
      <c r="AD94" s="1">
        <v>30.96</v>
      </c>
      <c r="AE94" s="1">
        <v>25070</v>
      </c>
      <c r="AF94" s="1">
        <v>749</v>
      </c>
    </row>
    <row r="95" spans="1:32">
      <c r="A95" s="15" t="s">
        <v>19</v>
      </c>
      <c r="B95" s="1">
        <v>2</v>
      </c>
      <c r="C95" s="1">
        <v>1528</v>
      </c>
      <c r="D95" s="1">
        <v>188</v>
      </c>
      <c r="E95" s="1">
        <v>3</v>
      </c>
      <c r="F95" s="1">
        <v>1751</v>
      </c>
      <c r="G95" s="1">
        <v>185</v>
      </c>
      <c r="H95" s="1">
        <v>1</v>
      </c>
      <c r="I95" s="1">
        <v>1541</v>
      </c>
      <c r="J95" s="1">
        <v>183</v>
      </c>
      <c r="L95" s="15" t="s">
        <v>19</v>
      </c>
      <c r="M95" s="1">
        <v>8</v>
      </c>
      <c r="N95" s="1">
        <v>6625</v>
      </c>
      <c r="O95" s="1">
        <v>377</v>
      </c>
      <c r="P95" s="1">
        <v>11.04</v>
      </c>
      <c r="Q95" s="1">
        <v>8081</v>
      </c>
      <c r="R95" s="1">
        <v>373</v>
      </c>
      <c r="S95" s="1">
        <v>6</v>
      </c>
      <c r="T95" s="1">
        <v>6739</v>
      </c>
      <c r="U95" s="1">
        <v>374</v>
      </c>
      <c r="W95" s="15" t="s">
        <v>19</v>
      </c>
      <c r="X95" s="1">
        <v>34</v>
      </c>
      <c r="Y95" s="1">
        <v>25078</v>
      </c>
      <c r="Z95" s="1">
        <v>757</v>
      </c>
      <c r="AA95" s="1">
        <v>66.94</v>
      </c>
      <c r="AB95" s="1">
        <v>40690</v>
      </c>
      <c r="AC95" s="1">
        <v>752</v>
      </c>
      <c r="AD95" s="1">
        <v>32</v>
      </c>
      <c r="AE95" s="1">
        <v>25656</v>
      </c>
      <c r="AF95" s="1">
        <v>755</v>
      </c>
    </row>
    <row r="96" spans="1:32">
      <c r="A96" s="15" t="s">
        <v>20</v>
      </c>
      <c r="B96" s="1">
        <v>1.99</v>
      </c>
      <c r="C96" s="1">
        <v>1575</v>
      </c>
      <c r="D96" s="1">
        <v>188</v>
      </c>
      <c r="E96" s="1">
        <v>1</v>
      </c>
      <c r="F96" s="1">
        <v>1801</v>
      </c>
      <c r="G96" s="1">
        <v>185</v>
      </c>
      <c r="H96" s="1">
        <v>2</v>
      </c>
      <c r="I96" s="1">
        <v>1577</v>
      </c>
      <c r="J96" s="1">
        <v>187</v>
      </c>
      <c r="L96" s="15" t="s">
        <v>20</v>
      </c>
      <c r="M96" s="1">
        <v>8.01</v>
      </c>
      <c r="N96" s="1">
        <v>6731</v>
      </c>
      <c r="O96" s="1">
        <v>379</v>
      </c>
      <c r="P96" s="1">
        <v>10.97</v>
      </c>
      <c r="Q96" s="1">
        <v>8386</v>
      </c>
      <c r="R96" s="1">
        <v>372</v>
      </c>
      <c r="S96" s="1">
        <v>7</v>
      </c>
      <c r="T96" s="1">
        <v>6724</v>
      </c>
      <c r="U96" s="1">
        <v>378</v>
      </c>
      <c r="W96" s="15" t="s">
        <v>20</v>
      </c>
      <c r="X96" s="1">
        <v>35.94</v>
      </c>
      <c r="Y96" s="1">
        <v>25292</v>
      </c>
      <c r="Z96" s="1">
        <v>756</v>
      </c>
      <c r="AA96" s="1">
        <v>54.8</v>
      </c>
      <c r="AB96" s="1">
        <v>41450</v>
      </c>
      <c r="AC96" s="1">
        <v>769</v>
      </c>
      <c r="AD96" s="1">
        <v>33.979999999999997</v>
      </c>
      <c r="AE96" s="1">
        <v>25563</v>
      </c>
      <c r="AF96" s="1">
        <v>753</v>
      </c>
    </row>
    <row r="97" spans="1:32">
      <c r="A97" s="15" t="s">
        <v>27</v>
      </c>
      <c r="B97" s="12">
        <f t="shared" ref="B97:J97" si="9">AVERAGE(B87:B96)</f>
        <v>1.8989999999999998</v>
      </c>
      <c r="C97" s="12">
        <f t="shared" si="9"/>
        <v>1480.6</v>
      </c>
      <c r="D97" s="12">
        <f t="shared" si="9"/>
        <v>184</v>
      </c>
      <c r="E97" s="12">
        <f t="shared" si="9"/>
        <v>2.4980000000000002</v>
      </c>
      <c r="F97" s="12">
        <f t="shared" si="9"/>
        <v>1686.8</v>
      </c>
      <c r="G97" s="12">
        <f t="shared" si="9"/>
        <v>183.1</v>
      </c>
      <c r="H97" s="12">
        <f t="shared" si="9"/>
        <v>1.7</v>
      </c>
      <c r="I97" s="12">
        <f t="shared" si="9"/>
        <v>1464.2</v>
      </c>
      <c r="J97" s="12">
        <f t="shared" si="9"/>
        <v>183.4</v>
      </c>
      <c r="L97" s="15" t="s">
        <v>27</v>
      </c>
      <c r="M97" s="12">
        <f t="shared" ref="M97:T97" si="10">AVERAGE(M87:M96)</f>
        <v>8.1969999999999992</v>
      </c>
      <c r="N97" s="12">
        <f t="shared" si="10"/>
        <v>6376.1</v>
      </c>
      <c r="O97" s="12">
        <f t="shared" si="10"/>
        <v>372.7</v>
      </c>
      <c r="P97" s="12">
        <f t="shared" si="10"/>
        <v>10.190999999999999</v>
      </c>
      <c r="Q97" s="12">
        <f t="shared" si="10"/>
        <v>8111.7</v>
      </c>
      <c r="R97" s="12">
        <f t="shared" si="10"/>
        <v>369</v>
      </c>
      <c r="S97" s="12">
        <f t="shared" si="10"/>
        <v>8.6740000000000013</v>
      </c>
      <c r="T97" s="12">
        <f t="shared" si="10"/>
        <v>6337.1</v>
      </c>
      <c r="U97" s="12">
        <f>AVERAGE(U87:U96)</f>
        <v>369.9</v>
      </c>
      <c r="W97" s="15" t="s">
        <v>27</v>
      </c>
      <c r="X97" s="12">
        <f t="shared" ref="X97:AE97" si="11">AVERAGE(X87:X96)</f>
        <v>34.149000000000001</v>
      </c>
      <c r="Y97" s="12">
        <f t="shared" si="11"/>
        <v>24830.6</v>
      </c>
      <c r="Z97" s="12">
        <f t="shared" si="11"/>
        <v>739.4</v>
      </c>
      <c r="AA97" s="12">
        <f t="shared" si="11"/>
        <v>47.316000000000003</v>
      </c>
      <c r="AB97" s="12">
        <f t="shared" si="11"/>
        <v>35301</v>
      </c>
      <c r="AC97" s="12">
        <f t="shared" si="11"/>
        <v>744.5</v>
      </c>
      <c r="AD97" s="12">
        <f t="shared" si="11"/>
        <v>33.353000000000002</v>
      </c>
      <c r="AE97" s="12">
        <f t="shared" si="11"/>
        <v>24702.5</v>
      </c>
      <c r="AF97" s="12">
        <f>AVERAGE(AF87:AF96)</f>
        <v>736.7</v>
      </c>
    </row>
    <row r="99" spans="1:32">
      <c r="A99" s="15" t="s">
        <v>0</v>
      </c>
      <c r="B99" s="32" t="s">
        <v>1</v>
      </c>
      <c r="C99" s="32"/>
      <c r="D99" s="32"/>
      <c r="E99" s="32"/>
      <c r="F99" s="32"/>
      <c r="G99" s="32"/>
      <c r="H99" s="32"/>
      <c r="I99" s="32"/>
      <c r="J99" s="32"/>
      <c r="L99" s="1" t="s">
        <v>0</v>
      </c>
      <c r="M99" s="32" t="s">
        <v>26</v>
      </c>
      <c r="N99" s="32"/>
      <c r="O99" s="32"/>
      <c r="P99" s="32"/>
      <c r="Q99" s="32"/>
      <c r="R99" s="32"/>
      <c r="S99" s="32"/>
      <c r="T99" s="32"/>
      <c r="U99" s="32"/>
      <c r="W99" s="1" t="s">
        <v>0</v>
      </c>
      <c r="X99" s="32" t="s">
        <v>28</v>
      </c>
      <c r="Y99" s="32"/>
      <c r="Z99" s="32"/>
      <c r="AA99" s="32"/>
      <c r="AB99" s="32"/>
      <c r="AC99" s="32"/>
      <c r="AD99" s="32"/>
      <c r="AE99" s="32"/>
      <c r="AF99" s="32"/>
    </row>
    <row r="100" spans="1:32">
      <c r="A100" s="15" t="s">
        <v>2</v>
      </c>
      <c r="B100" s="32" t="s">
        <v>22</v>
      </c>
      <c r="C100" s="32"/>
      <c r="D100" s="32"/>
      <c r="E100" s="32"/>
      <c r="F100" s="32"/>
      <c r="G100" s="32"/>
      <c r="H100" s="32"/>
      <c r="I100" s="32"/>
      <c r="J100" s="32"/>
      <c r="L100" s="1" t="s">
        <v>2</v>
      </c>
      <c r="M100" s="32" t="s">
        <v>22</v>
      </c>
      <c r="N100" s="32"/>
      <c r="O100" s="32"/>
      <c r="P100" s="32"/>
      <c r="Q100" s="32"/>
      <c r="R100" s="32"/>
      <c r="S100" s="32"/>
      <c r="T100" s="32"/>
      <c r="U100" s="32"/>
      <c r="W100" s="1" t="s">
        <v>2</v>
      </c>
      <c r="X100" s="32" t="s">
        <v>22</v>
      </c>
      <c r="Y100" s="32"/>
      <c r="Z100" s="32"/>
      <c r="AA100" s="32"/>
      <c r="AB100" s="32"/>
      <c r="AC100" s="32"/>
      <c r="AD100" s="32"/>
      <c r="AE100" s="32"/>
      <c r="AF100" s="32"/>
    </row>
    <row r="101" spans="1:32">
      <c r="A101" s="15" t="s">
        <v>4</v>
      </c>
      <c r="B101" s="32" t="s">
        <v>5</v>
      </c>
      <c r="C101" s="32"/>
      <c r="D101" s="32"/>
      <c r="E101" s="32" t="s">
        <v>6</v>
      </c>
      <c r="F101" s="32"/>
      <c r="G101" s="32"/>
      <c r="H101" s="32" t="s">
        <v>7</v>
      </c>
      <c r="I101" s="32"/>
      <c r="J101" s="32"/>
      <c r="L101" s="1" t="s">
        <v>4</v>
      </c>
      <c r="M101" s="34" t="s">
        <v>5</v>
      </c>
      <c r="N101" s="35"/>
      <c r="O101" s="36"/>
      <c r="P101" s="34" t="s">
        <v>6</v>
      </c>
      <c r="Q101" s="35"/>
      <c r="R101" s="36"/>
      <c r="S101" s="32" t="s">
        <v>7</v>
      </c>
      <c r="T101" s="32"/>
      <c r="U101" s="32"/>
      <c r="W101" s="1" t="s">
        <v>4</v>
      </c>
      <c r="X101" s="32" t="s">
        <v>5</v>
      </c>
      <c r="Y101" s="32"/>
      <c r="Z101" s="32"/>
      <c r="AA101" s="32" t="s">
        <v>6</v>
      </c>
      <c r="AB101" s="32"/>
      <c r="AC101" s="32"/>
      <c r="AD101" s="32" t="s">
        <v>7</v>
      </c>
      <c r="AE101" s="32"/>
      <c r="AF101" s="32"/>
    </row>
    <row r="102" spans="1:32">
      <c r="B102" s="1" t="s">
        <v>8</v>
      </c>
      <c r="C102" s="1" t="s">
        <v>9</v>
      </c>
      <c r="D102" s="1" t="s">
        <v>10</v>
      </c>
      <c r="E102" s="1" t="s">
        <v>8</v>
      </c>
      <c r="F102" s="1" t="s">
        <v>9</v>
      </c>
      <c r="G102" s="1" t="s">
        <v>10</v>
      </c>
      <c r="H102" s="1" t="s">
        <v>8</v>
      </c>
      <c r="I102" s="1" t="s">
        <v>9</v>
      </c>
      <c r="J102" s="1" t="s">
        <v>10</v>
      </c>
      <c r="M102" s="1" t="s">
        <v>8</v>
      </c>
      <c r="N102" s="1" t="s">
        <v>9</v>
      </c>
      <c r="O102" s="1" t="s">
        <v>10</v>
      </c>
      <c r="P102" s="1" t="s">
        <v>8</v>
      </c>
      <c r="Q102" s="1" t="s">
        <v>9</v>
      </c>
      <c r="R102" s="1" t="s">
        <v>10</v>
      </c>
      <c r="S102" s="1" t="s">
        <v>8</v>
      </c>
      <c r="T102" s="1" t="s">
        <v>9</v>
      </c>
      <c r="U102" s="1" t="s">
        <v>10</v>
      </c>
      <c r="X102" s="1" t="s">
        <v>8</v>
      </c>
      <c r="Y102" s="1" t="s">
        <v>9</v>
      </c>
      <c r="Z102" s="1" t="s">
        <v>10</v>
      </c>
      <c r="AA102" s="1" t="s">
        <v>8</v>
      </c>
      <c r="AB102" s="1" t="s">
        <v>9</v>
      </c>
      <c r="AC102" s="1" t="s">
        <v>10</v>
      </c>
      <c r="AD102" s="1" t="s">
        <v>8</v>
      </c>
      <c r="AE102" s="1" t="s">
        <v>9</v>
      </c>
      <c r="AF102" s="1" t="s">
        <v>10</v>
      </c>
    </row>
    <row r="103" spans="1:32">
      <c r="A103" s="15" t="s">
        <v>23</v>
      </c>
      <c r="B103" s="15">
        <v>1.7</v>
      </c>
      <c r="C103" s="1">
        <v>1348</v>
      </c>
      <c r="D103" s="1">
        <v>181</v>
      </c>
      <c r="E103" s="13">
        <v>1.827</v>
      </c>
      <c r="F103" s="1">
        <v>1537</v>
      </c>
      <c r="G103" s="1">
        <v>181</v>
      </c>
      <c r="H103" s="14">
        <v>1.4950000000000001</v>
      </c>
      <c r="I103" s="1">
        <v>1284</v>
      </c>
      <c r="J103" s="1">
        <v>181</v>
      </c>
      <c r="L103" s="15" t="s">
        <v>23</v>
      </c>
      <c r="M103" s="15">
        <v>6.0830000000000002</v>
      </c>
      <c r="N103" s="1">
        <v>5943</v>
      </c>
      <c r="O103" s="1">
        <v>363</v>
      </c>
      <c r="P103" s="13">
        <v>10.580500000000001</v>
      </c>
      <c r="Q103" s="1">
        <v>6917</v>
      </c>
      <c r="R103" s="1">
        <v>363</v>
      </c>
      <c r="S103" s="14">
        <v>6.2960000000000003</v>
      </c>
      <c r="T103" s="1">
        <v>5817</v>
      </c>
      <c r="U103" s="1">
        <v>363</v>
      </c>
      <c r="W103" s="15" t="s">
        <v>23</v>
      </c>
      <c r="X103" s="15">
        <v>31.440999999999999</v>
      </c>
      <c r="Y103" s="1">
        <v>24109</v>
      </c>
      <c r="Z103" s="1">
        <v>716</v>
      </c>
      <c r="AA103" s="13">
        <v>39.121000000000002</v>
      </c>
      <c r="AB103" s="1">
        <v>29903</v>
      </c>
      <c r="AC103" s="1">
        <v>717</v>
      </c>
      <c r="AD103" s="14">
        <v>30.881</v>
      </c>
      <c r="AE103" s="1">
        <v>23906</v>
      </c>
      <c r="AF103" s="1">
        <v>716</v>
      </c>
    </row>
    <row r="105" spans="1:32">
      <c r="C105" t="s">
        <v>43</v>
      </c>
      <c r="D105" t="s">
        <v>1</v>
      </c>
      <c r="E105" t="s">
        <v>26</v>
      </c>
      <c r="F105" t="s">
        <v>28</v>
      </c>
    </row>
    <row r="106" spans="1:32">
      <c r="B106" s="37" t="s">
        <v>32</v>
      </c>
      <c r="C106" t="s">
        <v>44</v>
      </c>
      <c r="D106">
        <f>AVERAGE(B97,E97,H97)</f>
        <v>2.0323333333333333</v>
      </c>
    </row>
    <row r="107" spans="1:32">
      <c r="B107" s="37"/>
      <c r="C107" t="s">
        <v>45</v>
      </c>
      <c r="D107">
        <f>AVERAGE(B103,E103,H103)</f>
        <v>1.6740000000000002</v>
      </c>
      <c r="F107">
        <f>D107/D106</f>
        <v>0.82368377890765954</v>
      </c>
    </row>
    <row r="108" spans="1:32">
      <c r="B108" s="37" t="s">
        <v>31</v>
      </c>
      <c r="C108" t="s">
        <v>44</v>
      </c>
      <c r="D108">
        <f>AVERAGE(B72,E72,H72)</f>
        <v>2.0333333333333332</v>
      </c>
    </row>
    <row r="109" spans="1:32">
      <c r="B109" s="37"/>
      <c r="C109" t="s">
        <v>45</v>
      </c>
      <c r="D109">
        <f>AVERAGE(B78,E78,H78)</f>
        <v>1.7983333333333336</v>
      </c>
      <c r="F109">
        <f>D109/D108</f>
        <v>0.88442622950819694</v>
      </c>
    </row>
    <row r="110" spans="1:32">
      <c r="B110" s="37" t="s">
        <v>30</v>
      </c>
      <c r="C110" t="s">
        <v>44</v>
      </c>
      <c r="D110">
        <f>AVERAGE(B45,E45,H45)</f>
        <v>2.4676666666666662</v>
      </c>
    </row>
    <row r="111" spans="1:32">
      <c r="B111" s="37"/>
      <c r="C111" t="s">
        <v>45</v>
      </c>
      <c r="D111">
        <f>AVERAGE(B53,E53,H53)</f>
        <v>1.7636666666666667</v>
      </c>
      <c r="F111">
        <f>D111/D110</f>
        <v>0.7147102526002973</v>
      </c>
      <c r="J111">
        <f>AVERAGE(F107,F109,F111,F113)</f>
        <v>0.81594739770386804</v>
      </c>
    </row>
    <row r="112" spans="1:32">
      <c r="B112" s="37" t="s">
        <v>29</v>
      </c>
      <c r="C112" t="s">
        <v>44</v>
      </c>
      <c r="D112">
        <f>AVERAGE(B18,E18,H18)</f>
        <v>4.4016666666666664</v>
      </c>
    </row>
    <row r="113" spans="2:17">
      <c r="B113" s="37"/>
      <c r="C113" t="s">
        <v>45</v>
      </c>
      <c r="D113">
        <f>AVERAGE(B26,E26,H26)</f>
        <v>3.7016666666666667</v>
      </c>
      <c r="F113">
        <f>D113/D112</f>
        <v>0.84096932979931849</v>
      </c>
    </row>
    <row r="119" spans="2:17">
      <c r="B119" s="31" t="s">
        <v>31</v>
      </c>
      <c r="C119" s="31"/>
      <c r="D119" s="31"/>
      <c r="E119" s="31"/>
      <c r="F119" s="31" t="s">
        <v>34</v>
      </c>
      <c r="G119" s="31"/>
      <c r="H119" s="31"/>
      <c r="I119" s="31"/>
      <c r="J119" s="31" t="s">
        <v>30</v>
      </c>
      <c r="K119" s="31"/>
      <c r="L119" s="31"/>
      <c r="M119" s="31"/>
      <c r="N119" s="31" t="s">
        <v>29</v>
      </c>
      <c r="O119" s="31"/>
      <c r="P119" s="31"/>
      <c r="Q119" s="31"/>
    </row>
    <row r="120" spans="2:17">
      <c r="B120" s="1" t="s">
        <v>35</v>
      </c>
      <c r="C120" s="1" t="s">
        <v>28</v>
      </c>
      <c r="D120" s="1" t="s">
        <v>26</v>
      </c>
      <c r="E120" s="1" t="s">
        <v>1</v>
      </c>
      <c r="F120" s="1" t="s">
        <v>35</v>
      </c>
      <c r="G120" s="1" t="s">
        <v>28</v>
      </c>
      <c r="H120" s="1" t="s">
        <v>26</v>
      </c>
      <c r="I120" s="1" t="s">
        <v>1</v>
      </c>
      <c r="J120" s="1" t="s">
        <v>35</v>
      </c>
      <c r="K120" s="1" t="s">
        <v>28</v>
      </c>
      <c r="L120" s="1" t="s">
        <v>26</v>
      </c>
      <c r="M120" s="1" t="s">
        <v>1</v>
      </c>
      <c r="N120" s="1" t="s">
        <v>35</v>
      </c>
      <c r="O120" s="1" t="s">
        <v>28</v>
      </c>
      <c r="P120" s="1" t="s">
        <v>26</v>
      </c>
      <c r="Q120" s="1" t="s">
        <v>33</v>
      </c>
    </row>
    <row r="121" spans="2:17">
      <c r="B121" s="1" t="s">
        <v>37</v>
      </c>
      <c r="C121" s="32" t="s">
        <v>36</v>
      </c>
      <c r="D121" s="32"/>
      <c r="E121" s="32"/>
      <c r="F121" s="1" t="s">
        <v>37</v>
      </c>
      <c r="G121" s="32" t="s">
        <v>36</v>
      </c>
      <c r="H121" s="32"/>
      <c r="I121" s="32"/>
      <c r="J121" s="1" t="s">
        <v>37</v>
      </c>
      <c r="K121" s="32" t="s">
        <v>36</v>
      </c>
      <c r="L121" s="32"/>
      <c r="M121" s="32"/>
      <c r="N121" s="1" t="s">
        <v>37</v>
      </c>
      <c r="O121" s="32" t="s">
        <v>36</v>
      </c>
      <c r="P121" s="32"/>
      <c r="Q121" s="32"/>
    </row>
    <row r="122" spans="2:17">
      <c r="B122" s="1">
        <v>1</v>
      </c>
      <c r="C122" s="1">
        <v>23.51</v>
      </c>
      <c r="D122" s="1">
        <v>9.77</v>
      </c>
      <c r="E122" s="1">
        <v>3.34</v>
      </c>
      <c r="F122" s="1">
        <v>1</v>
      </c>
      <c r="G122" s="1">
        <v>19.84</v>
      </c>
      <c r="H122" s="1">
        <v>8.52</v>
      </c>
      <c r="I122" s="1">
        <v>4.72</v>
      </c>
      <c r="J122" s="1">
        <v>1</v>
      </c>
      <c r="K122" s="1">
        <v>35.24</v>
      </c>
      <c r="L122" s="1">
        <v>3.13</v>
      </c>
      <c r="M122" s="1">
        <v>3.26</v>
      </c>
      <c r="N122" s="1">
        <v>1</v>
      </c>
      <c r="O122" s="1">
        <v>31.53</v>
      </c>
      <c r="P122" s="1">
        <v>7.54</v>
      </c>
      <c r="Q122" s="1">
        <v>5.91</v>
      </c>
    </row>
    <row r="123" spans="2:17">
      <c r="B123" s="1">
        <v>2</v>
      </c>
      <c r="C123" s="1">
        <v>26.61</v>
      </c>
      <c r="D123" s="1">
        <v>6.54</v>
      </c>
      <c r="E123" s="1">
        <v>1.42</v>
      </c>
      <c r="F123" s="1">
        <v>2</v>
      </c>
      <c r="G123" s="1">
        <v>13.85</v>
      </c>
      <c r="H123" s="1">
        <v>4.82</v>
      </c>
      <c r="I123" s="1">
        <v>1.47</v>
      </c>
      <c r="J123" s="1">
        <v>2</v>
      </c>
      <c r="K123" s="1">
        <v>32.5</v>
      </c>
      <c r="L123" s="1">
        <v>0.68</v>
      </c>
      <c r="M123" s="1">
        <v>0.5</v>
      </c>
      <c r="N123" s="1">
        <v>2</v>
      </c>
      <c r="O123" s="1">
        <v>22.09</v>
      </c>
      <c r="P123" s="1">
        <v>7.31</v>
      </c>
      <c r="Q123" s="1">
        <v>1.65</v>
      </c>
    </row>
    <row r="124" spans="2:17">
      <c r="B124" s="1">
        <v>3</v>
      </c>
      <c r="C124" s="1">
        <v>26.19</v>
      </c>
      <c r="D124" s="1">
        <v>6.57</v>
      </c>
      <c r="E124" s="1">
        <v>1.53</v>
      </c>
      <c r="F124" s="1">
        <v>3</v>
      </c>
      <c r="G124" s="1">
        <v>18.98</v>
      </c>
      <c r="H124" s="1">
        <v>5.37</v>
      </c>
      <c r="I124" s="1">
        <v>1.66</v>
      </c>
      <c r="J124" s="1">
        <v>3</v>
      </c>
      <c r="K124" s="1">
        <v>29.67</v>
      </c>
      <c r="L124" s="1">
        <v>0.6</v>
      </c>
      <c r="M124" s="1">
        <v>0.56000000000000005</v>
      </c>
      <c r="N124" s="1">
        <v>3</v>
      </c>
      <c r="O124" s="1">
        <v>20.38</v>
      </c>
      <c r="P124" s="1">
        <v>7.26</v>
      </c>
      <c r="Q124" s="1">
        <v>1.87</v>
      </c>
    </row>
    <row r="125" spans="2:17">
      <c r="B125" s="1">
        <v>4</v>
      </c>
      <c r="C125" s="1">
        <v>26.48</v>
      </c>
      <c r="D125" s="1">
        <v>6.78</v>
      </c>
      <c r="E125" s="1">
        <v>1.43</v>
      </c>
      <c r="F125" s="1">
        <v>4</v>
      </c>
      <c r="G125" s="1">
        <v>13.98</v>
      </c>
      <c r="H125" s="1">
        <v>4.82</v>
      </c>
      <c r="I125" s="1">
        <v>1.46</v>
      </c>
      <c r="J125" s="1">
        <v>4</v>
      </c>
      <c r="K125" s="1">
        <v>29.02</v>
      </c>
      <c r="L125" s="1">
        <v>0.28999999999999998</v>
      </c>
      <c r="M125" s="1">
        <v>0.48</v>
      </c>
      <c r="N125" s="1">
        <v>4</v>
      </c>
      <c r="O125" s="1">
        <v>22.54</v>
      </c>
      <c r="P125" s="1">
        <v>7.3</v>
      </c>
      <c r="Q125" s="1">
        <v>2.4300000000000002</v>
      </c>
    </row>
    <row r="126" spans="2:17">
      <c r="B126" s="1">
        <v>5</v>
      </c>
      <c r="C126" s="1">
        <v>23.13</v>
      </c>
      <c r="D126" s="1">
        <v>6.64</v>
      </c>
      <c r="E126" s="1">
        <v>1.41</v>
      </c>
      <c r="F126" s="1">
        <v>5</v>
      </c>
      <c r="G126" s="1">
        <v>13.9</v>
      </c>
      <c r="H126" s="1">
        <v>4.84</v>
      </c>
      <c r="I126" s="1">
        <v>1.46</v>
      </c>
      <c r="J126" s="1">
        <v>5</v>
      </c>
      <c r="K126" s="1">
        <v>33.299999999999997</v>
      </c>
      <c r="L126" s="1">
        <v>0.28999999999999998</v>
      </c>
      <c r="M126" s="1">
        <v>0.34</v>
      </c>
      <c r="N126" s="1">
        <v>5</v>
      </c>
      <c r="O126" s="1">
        <v>20.76</v>
      </c>
      <c r="P126" s="1">
        <v>7.7</v>
      </c>
      <c r="Q126" s="1">
        <v>2.14</v>
      </c>
    </row>
    <row r="127" spans="2:17">
      <c r="B127" s="1">
        <v>6</v>
      </c>
      <c r="C127" s="1">
        <v>25.8</v>
      </c>
      <c r="D127" s="1">
        <v>8.74</v>
      </c>
      <c r="E127" s="1">
        <v>1.41</v>
      </c>
      <c r="F127" s="1">
        <v>6</v>
      </c>
      <c r="G127" s="1">
        <v>14.35</v>
      </c>
      <c r="H127" s="1">
        <v>5.49</v>
      </c>
      <c r="I127" s="1">
        <v>1.67</v>
      </c>
      <c r="J127" s="1">
        <v>6</v>
      </c>
      <c r="K127" s="1">
        <v>34.94</v>
      </c>
      <c r="L127" s="1">
        <v>0.3</v>
      </c>
      <c r="M127" s="1">
        <v>0.46</v>
      </c>
      <c r="N127" s="1">
        <v>6</v>
      </c>
      <c r="O127" s="1">
        <v>22.6</v>
      </c>
      <c r="P127" s="1">
        <v>7.68</v>
      </c>
      <c r="Q127" s="1">
        <v>2.16</v>
      </c>
    </row>
    <row r="128" spans="2:17">
      <c r="B128" s="1">
        <v>7</v>
      </c>
      <c r="C128" s="1">
        <v>26.3</v>
      </c>
      <c r="D128" s="1">
        <v>4.8600000000000003</v>
      </c>
      <c r="E128" s="1">
        <v>1.41</v>
      </c>
      <c r="F128" s="1">
        <v>7</v>
      </c>
      <c r="G128" s="1">
        <v>14.28</v>
      </c>
      <c r="H128" s="1">
        <v>4.8099999999999996</v>
      </c>
      <c r="I128" s="1">
        <v>1.62</v>
      </c>
      <c r="J128" s="1">
        <v>7</v>
      </c>
      <c r="K128" s="1">
        <v>35.5</v>
      </c>
      <c r="L128" s="1">
        <v>0.28999999999999998</v>
      </c>
      <c r="M128" s="1">
        <v>0.47</v>
      </c>
      <c r="N128" s="1">
        <v>7</v>
      </c>
      <c r="O128" s="1">
        <v>26.99</v>
      </c>
      <c r="P128" s="1">
        <v>7.56</v>
      </c>
      <c r="Q128" s="1">
        <v>4.59</v>
      </c>
    </row>
    <row r="129" spans="2:17">
      <c r="B129" s="1">
        <v>8</v>
      </c>
      <c r="C129" s="1">
        <v>25.84</v>
      </c>
      <c r="D129" s="1">
        <v>5.13</v>
      </c>
      <c r="E129" s="1">
        <v>1.41</v>
      </c>
      <c r="F129" s="1">
        <v>8</v>
      </c>
      <c r="G129" s="1">
        <v>13.93</v>
      </c>
      <c r="H129" s="1">
        <v>9.74</v>
      </c>
      <c r="I129" s="1">
        <v>1.03</v>
      </c>
      <c r="J129" s="1">
        <v>8</v>
      </c>
      <c r="K129" s="1">
        <v>39.22</v>
      </c>
      <c r="L129" s="1">
        <v>0.28000000000000003</v>
      </c>
      <c r="M129" s="1">
        <v>0.46</v>
      </c>
      <c r="N129" s="1">
        <v>8</v>
      </c>
      <c r="O129" s="1">
        <v>22.34</v>
      </c>
      <c r="P129" s="1">
        <v>7.44</v>
      </c>
      <c r="Q129" s="1">
        <v>2.2200000000000002</v>
      </c>
    </row>
    <row r="130" spans="2:17">
      <c r="B130" s="1">
        <v>9</v>
      </c>
      <c r="C130" s="1">
        <v>25.94</v>
      </c>
      <c r="D130" s="1">
        <v>6.86</v>
      </c>
      <c r="E130" s="1">
        <v>1.82</v>
      </c>
      <c r="F130" s="1">
        <v>9</v>
      </c>
      <c r="G130" s="1">
        <v>14.45</v>
      </c>
      <c r="H130" s="1">
        <v>4.82</v>
      </c>
      <c r="I130" s="1">
        <v>6.25</v>
      </c>
      <c r="J130" s="1">
        <v>9</v>
      </c>
      <c r="K130" s="1">
        <v>29.43</v>
      </c>
      <c r="L130" s="1">
        <v>0.59</v>
      </c>
      <c r="M130" s="1">
        <v>0.48</v>
      </c>
      <c r="N130" s="1">
        <v>9</v>
      </c>
      <c r="O130" s="1">
        <v>26.96</v>
      </c>
      <c r="P130" s="1">
        <v>7.61</v>
      </c>
      <c r="Q130" s="1">
        <v>2.15</v>
      </c>
    </row>
    <row r="131" spans="2:17">
      <c r="B131" s="1">
        <v>10</v>
      </c>
      <c r="C131" s="1">
        <v>25.95</v>
      </c>
      <c r="D131" s="1">
        <v>6.95</v>
      </c>
      <c r="E131" s="1">
        <v>1.05</v>
      </c>
      <c r="F131" s="1">
        <v>10</v>
      </c>
      <c r="G131" s="1">
        <v>19.41</v>
      </c>
      <c r="H131" s="1">
        <v>3.41</v>
      </c>
      <c r="I131" s="1">
        <v>1.59</v>
      </c>
      <c r="J131" s="1">
        <v>10</v>
      </c>
      <c r="K131" s="1">
        <v>34.65</v>
      </c>
      <c r="L131" s="1">
        <v>0.37</v>
      </c>
      <c r="M131" s="1">
        <v>0.35</v>
      </c>
      <c r="N131" s="1">
        <v>10</v>
      </c>
      <c r="O131" s="1">
        <v>22.57</v>
      </c>
      <c r="P131" s="1">
        <v>7.44</v>
      </c>
      <c r="Q131" s="1">
        <v>2.14</v>
      </c>
    </row>
    <row r="132" spans="2:17">
      <c r="B132" s="1" t="s">
        <v>38</v>
      </c>
      <c r="C132" s="20">
        <f>AVERAGE(C122:C131)</f>
        <v>25.574999999999999</v>
      </c>
      <c r="D132" s="20">
        <f>AVERAGE(D122:D131)</f>
        <v>6.8840000000000003</v>
      </c>
      <c r="E132" s="20">
        <f>AVERAGE(E122:E131)</f>
        <v>1.623</v>
      </c>
      <c r="F132" s="1" t="s">
        <v>38</v>
      </c>
      <c r="G132" s="20">
        <f>AVERAGE(G122:G131)</f>
        <v>15.696999999999999</v>
      </c>
      <c r="H132" s="20">
        <f>AVERAGE(H122:H131)</f>
        <v>5.6639999999999997</v>
      </c>
      <c r="I132" s="20">
        <f>AVERAGE(I122:I131)</f>
        <v>2.2929999999999997</v>
      </c>
      <c r="J132" s="1" t="s">
        <v>38</v>
      </c>
      <c r="K132" s="20">
        <f>AVERAGE(K122:K131)</f>
        <v>33.346999999999994</v>
      </c>
      <c r="L132" s="20">
        <f>AVERAGE(L122:L131)</f>
        <v>0.68200000000000005</v>
      </c>
      <c r="M132" s="20">
        <f>AVERAGE(M122:M131)</f>
        <v>0.73599999999999999</v>
      </c>
      <c r="N132" s="1" t="s">
        <v>38</v>
      </c>
      <c r="O132" s="20">
        <f>AVERAGE(O122:O131)</f>
        <v>23.876000000000001</v>
      </c>
      <c r="P132" s="20">
        <f>AVERAGE(P122:P131)</f>
        <v>7.484</v>
      </c>
      <c r="Q132" s="20">
        <f>AVERAGE(Q122:Q131)</f>
        <v>2.726</v>
      </c>
    </row>
    <row r="133" spans="2:17" ht="75">
      <c r="B133" s="21" t="s">
        <v>39</v>
      </c>
      <c r="C133" s="1">
        <v>44.89</v>
      </c>
      <c r="D133" s="1">
        <v>7.4729999999999999</v>
      </c>
      <c r="E133" s="1">
        <v>1.7</v>
      </c>
      <c r="F133" s="21" t="s">
        <v>39</v>
      </c>
      <c r="G133" s="1">
        <v>30.88</v>
      </c>
      <c r="H133" s="1">
        <v>6.29</v>
      </c>
      <c r="I133" s="1">
        <v>1.4950000000000001</v>
      </c>
      <c r="J133" s="21" t="s">
        <v>39</v>
      </c>
      <c r="K133" s="1">
        <v>40.81</v>
      </c>
      <c r="L133" s="1">
        <v>5.2910000000000004</v>
      </c>
      <c r="M133" s="1">
        <v>1.3979999999999999</v>
      </c>
      <c r="N133" s="21" t="s">
        <v>39</v>
      </c>
      <c r="O133" s="1">
        <v>40.090000000000003</v>
      </c>
      <c r="P133" s="1">
        <v>11.91</v>
      </c>
      <c r="Q133" s="1">
        <v>3.5009999999999999</v>
      </c>
    </row>
    <row r="140" spans="2:17">
      <c r="B140" s="30" t="s">
        <v>48</v>
      </c>
      <c r="C140" s="30"/>
      <c r="D140" s="30"/>
      <c r="E140" s="30"/>
      <c r="F140" s="30"/>
      <c r="G140" s="30"/>
    </row>
    <row r="141" spans="2:17">
      <c r="B141" s="30" t="s">
        <v>46</v>
      </c>
      <c r="C141" s="30"/>
      <c r="D141" s="30"/>
      <c r="E141" s="30" t="s">
        <v>47</v>
      </c>
      <c r="F141" s="30"/>
      <c r="G141" s="30"/>
    </row>
    <row r="142" spans="2:17">
      <c r="B142" s="27" t="s">
        <v>28</v>
      </c>
      <c r="C142" s="27" t="s">
        <v>26</v>
      </c>
      <c r="D142" s="27" t="s">
        <v>1</v>
      </c>
      <c r="E142" s="27" t="s">
        <v>28</v>
      </c>
      <c r="F142" s="27" t="s">
        <v>26</v>
      </c>
      <c r="G142" s="27" t="s">
        <v>1</v>
      </c>
    </row>
    <row r="143" spans="2:17">
      <c r="B143" s="27">
        <v>44.892000000000003</v>
      </c>
      <c r="C143" s="27">
        <v>7.4729999999999999</v>
      </c>
      <c r="D143" s="27">
        <v>1.7</v>
      </c>
      <c r="E143" s="27">
        <f>AVERAGE(C122:C131)</f>
        <v>25.574999999999999</v>
      </c>
      <c r="F143" s="27">
        <f>AVERAGE(D122:D131)</f>
        <v>6.8840000000000003</v>
      </c>
      <c r="G143" s="27">
        <f>AVERAGE(E122:E131)</f>
        <v>1.623</v>
      </c>
    </row>
    <row r="144" spans="2:17">
      <c r="B144" s="28"/>
      <c r="C144" s="28"/>
      <c r="D144" s="28"/>
      <c r="E144" s="28"/>
      <c r="F144" s="28"/>
      <c r="G144" s="28"/>
    </row>
    <row r="145" spans="2:7">
      <c r="B145" s="30" t="s">
        <v>49</v>
      </c>
      <c r="C145" s="30"/>
      <c r="D145" s="30"/>
      <c r="E145" s="30"/>
      <c r="F145" s="30"/>
      <c r="G145" s="30"/>
    </row>
    <row r="146" spans="2:7">
      <c r="B146" s="30" t="s">
        <v>46</v>
      </c>
      <c r="C146" s="30"/>
      <c r="D146" s="30"/>
      <c r="E146" s="30" t="s">
        <v>47</v>
      </c>
      <c r="F146" s="30"/>
      <c r="G146" s="30"/>
    </row>
    <row r="147" spans="2:7">
      <c r="B147" s="27" t="s">
        <v>28</v>
      </c>
      <c r="C147" s="27" t="s">
        <v>26</v>
      </c>
      <c r="D147" s="27" t="s">
        <v>1</v>
      </c>
      <c r="E147" s="27" t="s">
        <v>28</v>
      </c>
      <c r="F147" s="27" t="s">
        <v>26</v>
      </c>
      <c r="G147" s="27" t="s">
        <v>1</v>
      </c>
    </row>
    <row r="148" spans="2:7">
      <c r="B148" s="27">
        <v>30.881</v>
      </c>
      <c r="C148" s="27">
        <v>6.2960000000000003</v>
      </c>
      <c r="D148" s="27">
        <v>1.4950000000000001</v>
      </c>
      <c r="E148" s="27">
        <f>AVERAGE(G122:G131)</f>
        <v>15.696999999999999</v>
      </c>
      <c r="F148" s="27">
        <f>AVERAGE(H122:H131)</f>
        <v>5.6639999999999997</v>
      </c>
      <c r="G148" s="27">
        <f>AVERAGE(I122:I131)</f>
        <v>2.2929999999999997</v>
      </c>
    </row>
    <row r="149" spans="2:7">
      <c r="B149" s="29"/>
      <c r="C149" s="29"/>
      <c r="D149" s="29"/>
      <c r="E149" s="29"/>
      <c r="F149" s="29"/>
      <c r="G149" s="29"/>
    </row>
    <row r="150" spans="2:7">
      <c r="B150" s="30" t="s">
        <v>50</v>
      </c>
      <c r="C150" s="30"/>
      <c r="D150" s="30"/>
      <c r="E150" s="30"/>
      <c r="F150" s="30"/>
      <c r="G150" s="30"/>
    </row>
    <row r="151" spans="2:7">
      <c r="B151" s="30" t="s">
        <v>46</v>
      </c>
      <c r="C151" s="30"/>
      <c r="D151" s="30"/>
      <c r="E151" s="30" t="s">
        <v>47</v>
      </c>
      <c r="F151" s="30"/>
      <c r="G151" s="30"/>
    </row>
    <row r="152" spans="2:7">
      <c r="B152" s="27" t="s">
        <v>28</v>
      </c>
      <c r="C152" s="27" t="s">
        <v>26</v>
      </c>
      <c r="D152" s="27" t="s">
        <v>1</v>
      </c>
      <c r="E152" s="27" t="s">
        <v>28</v>
      </c>
      <c r="F152" s="27" t="s">
        <v>26</v>
      </c>
      <c r="G152" s="27" t="s">
        <v>1</v>
      </c>
    </row>
    <row r="153" spans="2:7">
      <c r="B153" s="27">
        <v>40.81</v>
      </c>
      <c r="C153" s="27">
        <v>5.2910000000000004</v>
      </c>
      <c r="D153" s="27">
        <v>1.3979999999999999</v>
      </c>
      <c r="E153" s="27">
        <v>33.347000000000001</v>
      </c>
      <c r="F153" s="27">
        <v>0.68200000000000005</v>
      </c>
      <c r="G153" s="27">
        <v>0.73599999999999999</v>
      </c>
    </row>
    <row r="154" spans="2:7">
      <c r="B154" s="29"/>
      <c r="C154" s="29"/>
      <c r="D154" s="29"/>
      <c r="E154" s="29"/>
      <c r="F154" s="29"/>
      <c r="G154" s="29"/>
    </row>
    <row r="155" spans="2:7">
      <c r="B155" s="30" t="s">
        <v>51</v>
      </c>
      <c r="C155" s="30"/>
      <c r="D155" s="30"/>
      <c r="E155" s="30"/>
      <c r="F155" s="30"/>
      <c r="G155" s="30"/>
    </row>
    <row r="156" spans="2:7">
      <c r="B156" s="30" t="s">
        <v>46</v>
      </c>
      <c r="C156" s="30"/>
      <c r="D156" s="30"/>
      <c r="E156" s="30" t="s">
        <v>47</v>
      </c>
      <c r="F156" s="30"/>
      <c r="G156" s="30"/>
    </row>
    <row r="157" spans="2:7">
      <c r="B157" s="27" t="s">
        <v>28</v>
      </c>
      <c r="C157" s="27" t="s">
        <v>26</v>
      </c>
      <c r="D157" s="27" t="s">
        <v>1</v>
      </c>
      <c r="E157" s="27" t="s">
        <v>28</v>
      </c>
      <c r="F157" s="27" t="s">
        <v>26</v>
      </c>
      <c r="G157" s="27" t="s">
        <v>1</v>
      </c>
    </row>
    <row r="158" spans="2:7">
      <c r="B158" s="27">
        <v>40.090000000000003</v>
      </c>
      <c r="C158" s="27">
        <v>11.91</v>
      </c>
      <c r="D158" s="27">
        <v>3.5009999999999999</v>
      </c>
      <c r="E158" s="27">
        <v>23.876000000000001</v>
      </c>
      <c r="F158" s="27">
        <v>11.91</v>
      </c>
      <c r="G158" s="27">
        <v>3.5009999999999999</v>
      </c>
    </row>
  </sheetData>
  <mergeCells count="148">
    <mergeCell ref="B106:B107"/>
    <mergeCell ref="B108:B109"/>
    <mergeCell ref="B110:B111"/>
    <mergeCell ref="B112:B113"/>
    <mergeCell ref="X4:AF4"/>
    <mergeCell ref="X5:AF5"/>
    <mergeCell ref="X6:Z6"/>
    <mergeCell ref="AA6:AC6"/>
    <mergeCell ref="AD6:AF6"/>
    <mergeCell ref="B23:J23"/>
    <mergeCell ref="B24:D24"/>
    <mergeCell ref="E24:G24"/>
    <mergeCell ref="H24:J24"/>
    <mergeCell ref="M4:U4"/>
    <mergeCell ref="M5:U5"/>
    <mergeCell ref="M6:O6"/>
    <mergeCell ref="P6:R6"/>
    <mergeCell ref="S6:U6"/>
    <mergeCell ref="M22:U22"/>
    <mergeCell ref="B4:J4"/>
    <mergeCell ref="B5:J5"/>
    <mergeCell ref="B6:D6"/>
    <mergeCell ref="E6:G6"/>
    <mergeCell ref="H6:J6"/>
    <mergeCell ref="B22:J22"/>
    <mergeCell ref="X22:AF22"/>
    <mergeCell ref="B32:J32"/>
    <mergeCell ref="B33:D33"/>
    <mergeCell ref="E33:G33"/>
    <mergeCell ref="H33:J33"/>
    <mergeCell ref="B49:J49"/>
    <mergeCell ref="B50:J50"/>
    <mergeCell ref="X23:AF23"/>
    <mergeCell ref="B31:J31"/>
    <mergeCell ref="M31:U31"/>
    <mergeCell ref="A28:AF29"/>
    <mergeCell ref="M23:U23"/>
    <mergeCell ref="M24:O24"/>
    <mergeCell ref="P24:R24"/>
    <mergeCell ref="S24:U24"/>
    <mergeCell ref="M32:U32"/>
    <mergeCell ref="X24:Z24"/>
    <mergeCell ref="AA24:AC24"/>
    <mergeCell ref="AD24:AF24"/>
    <mergeCell ref="M49:U49"/>
    <mergeCell ref="X31:AF31"/>
    <mergeCell ref="X32:AF32"/>
    <mergeCell ref="X33:Z33"/>
    <mergeCell ref="AA33:AC33"/>
    <mergeCell ref="M33:O33"/>
    <mergeCell ref="P33:R33"/>
    <mergeCell ref="S33:U33"/>
    <mergeCell ref="A55:AF56"/>
    <mergeCell ref="B58:J58"/>
    <mergeCell ref="B59:J59"/>
    <mergeCell ref="B60:D60"/>
    <mergeCell ref="E60:G60"/>
    <mergeCell ref="H60:J60"/>
    <mergeCell ref="AD33:AF33"/>
    <mergeCell ref="X49:AF49"/>
    <mergeCell ref="X50:AF50"/>
    <mergeCell ref="X51:Z51"/>
    <mergeCell ref="AA51:AC51"/>
    <mergeCell ref="AD51:AF51"/>
    <mergeCell ref="B51:D51"/>
    <mergeCell ref="E51:G51"/>
    <mergeCell ref="H51:J51"/>
    <mergeCell ref="M50:U50"/>
    <mergeCell ref="M51:O51"/>
    <mergeCell ref="P51:R51"/>
    <mergeCell ref="S51:U51"/>
    <mergeCell ref="X58:AF58"/>
    <mergeCell ref="X59:AF59"/>
    <mergeCell ref="X60:Z60"/>
    <mergeCell ref="AA60:AC60"/>
    <mergeCell ref="AD60:AF60"/>
    <mergeCell ref="B74:J74"/>
    <mergeCell ref="B75:J75"/>
    <mergeCell ref="B76:D76"/>
    <mergeCell ref="E76:G76"/>
    <mergeCell ref="H76:J76"/>
    <mergeCell ref="X74:AF74"/>
    <mergeCell ref="X75:AF75"/>
    <mergeCell ref="X76:Z76"/>
    <mergeCell ref="AA76:AC76"/>
    <mergeCell ref="AD76:AF76"/>
    <mergeCell ref="M58:U58"/>
    <mergeCell ref="M59:U59"/>
    <mergeCell ref="M60:O60"/>
    <mergeCell ref="P60:R60"/>
    <mergeCell ref="S60:U60"/>
    <mergeCell ref="M100:U100"/>
    <mergeCell ref="B84:J84"/>
    <mergeCell ref="B85:D85"/>
    <mergeCell ref="E85:G85"/>
    <mergeCell ref="H85:J85"/>
    <mergeCell ref="B99:J99"/>
    <mergeCell ref="B100:J100"/>
    <mergeCell ref="B83:J83"/>
    <mergeCell ref="M74:U74"/>
    <mergeCell ref="M75:U75"/>
    <mergeCell ref="M76:O76"/>
    <mergeCell ref="P76:R76"/>
    <mergeCell ref="S76:U76"/>
    <mergeCell ref="X101:Z101"/>
    <mergeCell ref="AA101:AC101"/>
    <mergeCell ref="AD101:AF101"/>
    <mergeCell ref="A1:AF2"/>
    <mergeCell ref="A80:AF81"/>
    <mergeCell ref="M101:O101"/>
    <mergeCell ref="P101:R101"/>
    <mergeCell ref="S101:U101"/>
    <mergeCell ref="X83:AF83"/>
    <mergeCell ref="X84:AF84"/>
    <mergeCell ref="X85:Z85"/>
    <mergeCell ref="AA85:AC85"/>
    <mergeCell ref="AD85:AF85"/>
    <mergeCell ref="X99:AF99"/>
    <mergeCell ref="X100:AF100"/>
    <mergeCell ref="B101:D101"/>
    <mergeCell ref="E101:G101"/>
    <mergeCell ref="H101:J101"/>
    <mergeCell ref="M83:U83"/>
    <mergeCell ref="M84:U84"/>
    <mergeCell ref="M85:O85"/>
    <mergeCell ref="P85:R85"/>
    <mergeCell ref="S85:U85"/>
    <mergeCell ref="M99:U99"/>
    <mergeCell ref="B119:E119"/>
    <mergeCell ref="F119:I119"/>
    <mergeCell ref="J119:M119"/>
    <mergeCell ref="N119:Q119"/>
    <mergeCell ref="C121:E121"/>
    <mergeCell ref="G121:I121"/>
    <mergeCell ref="K121:M121"/>
    <mergeCell ref="O121:Q121"/>
    <mergeCell ref="B140:G140"/>
    <mergeCell ref="B150:G150"/>
    <mergeCell ref="B151:D151"/>
    <mergeCell ref="E151:G151"/>
    <mergeCell ref="B155:G155"/>
    <mergeCell ref="B156:D156"/>
    <mergeCell ref="E156:G156"/>
    <mergeCell ref="B141:D141"/>
    <mergeCell ref="E141:G141"/>
    <mergeCell ref="B145:G145"/>
    <mergeCell ref="B146:D146"/>
    <mergeCell ref="E146:G1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A2" sqref="A2:P16"/>
    </sheetView>
  </sheetViews>
  <sheetFormatPr defaultRowHeight="15"/>
  <cols>
    <col min="1" max="1" width="12.5703125" customWidth="1"/>
  </cols>
  <sheetData>
    <row r="2" spans="1:16">
      <c r="A2" s="31" t="s">
        <v>31</v>
      </c>
      <c r="B2" s="31"/>
      <c r="C2" s="31"/>
      <c r="D2" s="31"/>
      <c r="E2" s="31" t="s">
        <v>34</v>
      </c>
      <c r="F2" s="31"/>
      <c r="G2" s="31"/>
      <c r="H2" s="31"/>
      <c r="I2" s="31" t="s">
        <v>30</v>
      </c>
      <c r="J2" s="31"/>
      <c r="K2" s="31"/>
      <c r="L2" s="31"/>
      <c r="M2" s="31" t="s">
        <v>29</v>
      </c>
      <c r="N2" s="31"/>
      <c r="O2" s="31"/>
      <c r="P2" s="31"/>
    </row>
    <row r="3" spans="1:16">
      <c r="A3" s="1" t="s">
        <v>35</v>
      </c>
      <c r="B3" s="1" t="s">
        <v>28</v>
      </c>
      <c r="C3" s="1" t="s">
        <v>26</v>
      </c>
      <c r="D3" s="1" t="s">
        <v>1</v>
      </c>
      <c r="E3" s="1" t="s">
        <v>35</v>
      </c>
      <c r="F3" s="1" t="s">
        <v>28</v>
      </c>
      <c r="G3" s="1" t="s">
        <v>26</v>
      </c>
      <c r="H3" s="1" t="s">
        <v>1</v>
      </c>
      <c r="I3" s="1" t="s">
        <v>35</v>
      </c>
      <c r="J3" s="1" t="s">
        <v>28</v>
      </c>
      <c r="K3" s="1" t="s">
        <v>26</v>
      </c>
      <c r="L3" s="1" t="s">
        <v>1</v>
      </c>
      <c r="M3" s="1" t="s">
        <v>35</v>
      </c>
      <c r="N3" s="1" t="s">
        <v>28</v>
      </c>
      <c r="O3" s="1" t="s">
        <v>26</v>
      </c>
      <c r="P3" s="1" t="s">
        <v>33</v>
      </c>
    </row>
    <row r="4" spans="1:16">
      <c r="A4" s="1" t="s">
        <v>37</v>
      </c>
      <c r="B4" s="32" t="s">
        <v>36</v>
      </c>
      <c r="C4" s="32"/>
      <c r="D4" s="32"/>
      <c r="E4" s="1" t="s">
        <v>37</v>
      </c>
      <c r="F4" s="32" t="s">
        <v>36</v>
      </c>
      <c r="G4" s="32"/>
      <c r="H4" s="32"/>
      <c r="I4" s="1" t="s">
        <v>37</v>
      </c>
      <c r="J4" s="32" t="s">
        <v>36</v>
      </c>
      <c r="K4" s="32"/>
      <c r="L4" s="32"/>
      <c r="M4" s="1" t="s">
        <v>37</v>
      </c>
      <c r="N4" s="32" t="s">
        <v>36</v>
      </c>
      <c r="O4" s="32"/>
      <c r="P4" s="32"/>
    </row>
    <row r="5" spans="1:16">
      <c r="A5" s="1">
        <v>1</v>
      </c>
      <c r="B5" s="1">
        <v>23.51</v>
      </c>
      <c r="C5" s="1">
        <v>9.77</v>
      </c>
      <c r="D5" s="1">
        <v>3.34</v>
      </c>
      <c r="E5" s="1">
        <v>1</v>
      </c>
      <c r="F5" s="1">
        <v>19.84</v>
      </c>
      <c r="G5" s="1">
        <v>8.52</v>
      </c>
      <c r="H5" s="1">
        <v>4.72</v>
      </c>
      <c r="I5" s="1">
        <v>1</v>
      </c>
      <c r="J5" s="1">
        <v>35.24</v>
      </c>
      <c r="K5" s="1">
        <v>3.13</v>
      </c>
      <c r="L5" s="1">
        <v>3.26</v>
      </c>
      <c r="M5" s="1">
        <v>1</v>
      </c>
      <c r="N5" s="1">
        <v>31.53</v>
      </c>
      <c r="O5" s="1">
        <v>7.54</v>
      </c>
      <c r="P5" s="1">
        <v>5.91</v>
      </c>
    </row>
    <row r="6" spans="1:16">
      <c r="A6" s="1">
        <v>2</v>
      </c>
      <c r="B6" s="1">
        <v>26.61</v>
      </c>
      <c r="C6" s="1">
        <v>6.54</v>
      </c>
      <c r="D6" s="1">
        <v>1.42</v>
      </c>
      <c r="E6" s="1">
        <v>2</v>
      </c>
      <c r="F6" s="1">
        <v>13.85</v>
      </c>
      <c r="G6" s="1">
        <v>4.82</v>
      </c>
      <c r="H6" s="1">
        <v>1.47</v>
      </c>
      <c r="I6" s="1">
        <v>2</v>
      </c>
      <c r="J6" s="1">
        <v>32.5</v>
      </c>
      <c r="K6" s="1">
        <v>0.68</v>
      </c>
      <c r="L6" s="1">
        <v>0.5</v>
      </c>
      <c r="M6" s="1">
        <v>2</v>
      </c>
      <c r="N6" s="1">
        <v>22.09</v>
      </c>
      <c r="O6" s="1">
        <v>7.31</v>
      </c>
      <c r="P6" s="1">
        <v>1.65</v>
      </c>
    </row>
    <row r="7" spans="1:16">
      <c r="A7" s="1">
        <v>3</v>
      </c>
      <c r="B7" s="1">
        <v>26.19</v>
      </c>
      <c r="C7" s="1">
        <v>6.57</v>
      </c>
      <c r="D7" s="1">
        <v>1.53</v>
      </c>
      <c r="E7" s="1">
        <v>3</v>
      </c>
      <c r="F7" s="1">
        <v>18.98</v>
      </c>
      <c r="G7" s="1">
        <v>5.37</v>
      </c>
      <c r="H7" s="1">
        <v>1.66</v>
      </c>
      <c r="I7" s="1">
        <v>3</v>
      </c>
      <c r="J7" s="1">
        <v>29.67</v>
      </c>
      <c r="K7" s="1">
        <v>0.6</v>
      </c>
      <c r="L7" s="1">
        <v>0.56000000000000005</v>
      </c>
      <c r="M7" s="1">
        <v>3</v>
      </c>
      <c r="N7" s="1">
        <v>20.38</v>
      </c>
      <c r="O7" s="1">
        <v>7.26</v>
      </c>
      <c r="P7" s="1">
        <v>1.87</v>
      </c>
    </row>
    <row r="8" spans="1:16">
      <c r="A8" s="1">
        <v>4</v>
      </c>
      <c r="B8" s="1">
        <v>26.48</v>
      </c>
      <c r="C8" s="1">
        <v>6.78</v>
      </c>
      <c r="D8" s="1">
        <v>1.43</v>
      </c>
      <c r="E8" s="1">
        <v>4</v>
      </c>
      <c r="F8" s="1">
        <v>13.98</v>
      </c>
      <c r="G8" s="1">
        <v>4.82</v>
      </c>
      <c r="H8" s="1">
        <v>1.46</v>
      </c>
      <c r="I8" s="1">
        <v>4</v>
      </c>
      <c r="J8" s="1">
        <v>29.02</v>
      </c>
      <c r="K8" s="1">
        <v>0.28999999999999998</v>
      </c>
      <c r="L8" s="1">
        <v>0.48</v>
      </c>
      <c r="M8" s="1">
        <v>4</v>
      </c>
      <c r="N8" s="1">
        <v>22.54</v>
      </c>
      <c r="O8" s="1">
        <v>7.3</v>
      </c>
      <c r="P8" s="1">
        <v>2.4300000000000002</v>
      </c>
    </row>
    <row r="9" spans="1:16">
      <c r="A9" s="1">
        <v>5</v>
      </c>
      <c r="B9" s="1">
        <v>23.13</v>
      </c>
      <c r="C9" s="1">
        <v>6.64</v>
      </c>
      <c r="D9" s="1">
        <v>1.41</v>
      </c>
      <c r="E9" s="1">
        <v>5</v>
      </c>
      <c r="F9" s="1">
        <v>13.9</v>
      </c>
      <c r="G9" s="1">
        <v>4.84</v>
      </c>
      <c r="H9" s="1">
        <v>1.46</v>
      </c>
      <c r="I9" s="1">
        <v>5</v>
      </c>
      <c r="J9" s="1">
        <v>33.299999999999997</v>
      </c>
      <c r="K9" s="1">
        <v>0.28999999999999998</v>
      </c>
      <c r="L9" s="1">
        <v>0.34</v>
      </c>
      <c r="M9" s="1">
        <v>5</v>
      </c>
      <c r="N9" s="1">
        <v>20.76</v>
      </c>
      <c r="O9" s="1">
        <v>7.7</v>
      </c>
      <c r="P9" s="1">
        <v>2.14</v>
      </c>
    </row>
    <row r="10" spans="1:16">
      <c r="A10" s="1">
        <v>6</v>
      </c>
      <c r="B10" s="1">
        <v>25.8</v>
      </c>
      <c r="C10" s="1">
        <v>8.74</v>
      </c>
      <c r="D10" s="1">
        <v>1.41</v>
      </c>
      <c r="E10" s="1">
        <v>6</v>
      </c>
      <c r="F10" s="1">
        <v>14.35</v>
      </c>
      <c r="G10" s="1">
        <v>5.49</v>
      </c>
      <c r="H10" s="1">
        <v>1.67</v>
      </c>
      <c r="I10" s="1">
        <v>6</v>
      </c>
      <c r="J10" s="1">
        <v>34.94</v>
      </c>
      <c r="K10" s="1">
        <v>0.3</v>
      </c>
      <c r="L10" s="1">
        <v>0.46</v>
      </c>
      <c r="M10" s="1">
        <v>6</v>
      </c>
      <c r="N10" s="1">
        <v>22.6</v>
      </c>
      <c r="O10" s="1">
        <v>7.68</v>
      </c>
      <c r="P10" s="1">
        <v>2.16</v>
      </c>
    </row>
    <row r="11" spans="1:16">
      <c r="A11" s="1">
        <v>7</v>
      </c>
      <c r="B11" s="1">
        <v>26.3</v>
      </c>
      <c r="C11" s="1">
        <v>4.8600000000000003</v>
      </c>
      <c r="D11" s="1">
        <v>1.41</v>
      </c>
      <c r="E11" s="1">
        <v>7</v>
      </c>
      <c r="F11" s="1">
        <v>14.28</v>
      </c>
      <c r="G11" s="1">
        <v>4.8099999999999996</v>
      </c>
      <c r="H11" s="1">
        <v>1.62</v>
      </c>
      <c r="I11" s="1">
        <v>7</v>
      </c>
      <c r="J11" s="1">
        <v>35.5</v>
      </c>
      <c r="K11" s="1">
        <v>0.28999999999999998</v>
      </c>
      <c r="L11" s="1">
        <v>0.47</v>
      </c>
      <c r="M11" s="1">
        <v>7</v>
      </c>
      <c r="N11" s="1">
        <v>26.99</v>
      </c>
      <c r="O11" s="1">
        <v>7.56</v>
      </c>
      <c r="P11" s="1">
        <v>4.59</v>
      </c>
    </row>
    <row r="12" spans="1:16">
      <c r="A12" s="1">
        <v>8</v>
      </c>
      <c r="B12" s="1">
        <v>25.84</v>
      </c>
      <c r="C12" s="1">
        <v>5.13</v>
      </c>
      <c r="D12" s="1">
        <v>1.41</v>
      </c>
      <c r="E12" s="1">
        <v>8</v>
      </c>
      <c r="F12" s="1">
        <v>13.93</v>
      </c>
      <c r="G12" s="1">
        <v>9.74</v>
      </c>
      <c r="H12" s="1">
        <v>1.03</v>
      </c>
      <c r="I12" s="1">
        <v>8</v>
      </c>
      <c r="J12" s="1">
        <v>39.22</v>
      </c>
      <c r="K12" s="1">
        <v>0.28000000000000003</v>
      </c>
      <c r="L12" s="1">
        <v>0.46</v>
      </c>
      <c r="M12" s="1">
        <v>8</v>
      </c>
      <c r="N12" s="1">
        <v>22.34</v>
      </c>
      <c r="O12" s="1">
        <v>7.44</v>
      </c>
      <c r="P12" s="1">
        <v>2.2200000000000002</v>
      </c>
    </row>
    <row r="13" spans="1:16">
      <c r="A13" s="1">
        <v>9</v>
      </c>
      <c r="B13" s="1">
        <v>25.94</v>
      </c>
      <c r="C13" s="1">
        <v>6.86</v>
      </c>
      <c r="D13" s="1">
        <v>1.82</v>
      </c>
      <c r="E13" s="1">
        <v>9</v>
      </c>
      <c r="F13" s="1">
        <v>14.45</v>
      </c>
      <c r="G13" s="1">
        <v>4.82</v>
      </c>
      <c r="H13" s="1">
        <v>6.25</v>
      </c>
      <c r="I13" s="1">
        <v>9</v>
      </c>
      <c r="J13" s="1">
        <v>29.43</v>
      </c>
      <c r="K13" s="1">
        <v>0.59</v>
      </c>
      <c r="L13" s="1">
        <v>0.48</v>
      </c>
      <c r="M13" s="1">
        <v>9</v>
      </c>
      <c r="N13" s="1">
        <v>26.96</v>
      </c>
      <c r="O13" s="1">
        <v>7.61</v>
      </c>
      <c r="P13" s="1">
        <v>2.15</v>
      </c>
    </row>
    <row r="14" spans="1:16">
      <c r="A14" s="1">
        <v>10</v>
      </c>
      <c r="B14" s="1">
        <v>25.95</v>
      </c>
      <c r="C14" s="1">
        <v>6.95</v>
      </c>
      <c r="D14" s="1">
        <v>1.05</v>
      </c>
      <c r="E14" s="1">
        <v>10</v>
      </c>
      <c r="F14" s="1">
        <v>19.41</v>
      </c>
      <c r="G14" s="1">
        <v>3.41</v>
      </c>
      <c r="H14" s="1">
        <v>1.59</v>
      </c>
      <c r="I14" s="1">
        <v>10</v>
      </c>
      <c r="J14" s="1">
        <v>34.65</v>
      </c>
      <c r="K14" s="1">
        <v>0.37</v>
      </c>
      <c r="L14" s="1">
        <v>0.35</v>
      </c>
      <c r="M14" s="1">
        <v>10</v>
      </c>
      <c r="N14" s="1">
        <v>22.57</v>
      </c>
      <c r="O14" s="1">
        <v>7.44</v>
      </c>
      <c r="P14" s="1">
        <v>2.14</v>
      </c>
    </row>
    <row r="15" spans="1:16">
      <c r="A15" s="1" t="s">
        <v>38</v>
      </c>
      <c r="B15" s="20">
        <f>AVERAGE(B5:B14)</f>
        <v>25.574999999999999</v>
      </c>
      <c r="C15" s="20">
        <f>AVERAGE(C5:C14)</f>
        <v>6.8840000000000003</v>
      </c>
      <c r="D15" s="20">
        <f>AVERAGE(D5:D14)</f>
        <v>1.623</v>
      </c>
      <c r="E15" s="1" t="s">
        <v>38</v>
      </c>
      <c r="F15" s="20">
        <f>AVERAGE(F5:F14)</f>
        <v>15.696999999999999</v>
      </c>
      <c r="G15" s="20">
        <f>AVERAGE(G5:G14)</f>
        <v>5.6639999999999997</v>
      </c>
      <c r="H15" s="20">
        <f>AVERAGE(H5:H14)</f>
        <v>2.2929999999999997</v>
      </c>
      <c r="I15" s="1" t="s">
        <v>38</v>
      </c>
      <c r="J15" s="20">
        <f>AVERAGE(J5:J14)</f>
        <v>33.346999999999994</v>
      </c>
      <c r="K15" s="20">
        <f>AVERAGE(K5:K14)</f>
        <v>0.68200000000000005</v>
      </c>
      <c r="L15" s="20">
        <f>AVERAGE(L5:L14)</f>
        <v>0.73599999999999999</v>
      </c>
      <c r="M15" s="1" t="s">
        <v>38</v>
      </c>
      <c r="N15" s="20">
        <f>AVERAGE(N5:N14)</f>
        <v>23.876000000000001</v>
      </c>
      <c r="O15" s="20">
        <f>AVERAGE(O5:O14)</f>
        <v>7.484</v>
      </c>
      <c r="P15" s="20">
        <f>AVERAGE(P5:P14)</f>
        <v>2.726</v>
      </c>
    </row>
    <row r="16" spans="1:16" ht="42" customHeight="1">
      <c r="A16" s="21" t="s">
        <v>39</v>
      </c>
      <c r="B16" s="1">
        <v>44.89</v>
      </c>
      <c r="C16" s="1">
        <v>7.4729999999999999</v>
      </c>
      <c r="D16" s="1">
        <v>1.7</v>
      </c>
      <c r="E16" s="21" t="s">
        <v>39</v>
      </c>
      <c r="F16" s="1">
        <v>30.88</v>
      </c>
      <c r="G16" s="1">
        <v>6.29</v>
      </c>
      <c r="H16" s="1">
        <v>1.4950000000000001</v>
      </c>
      <c r="I16" s="21" t="s">
        <v>39</v>
      </c>
      <c r="J16" s="1">
        <v>40.81</v>
      </c>
      <c r="K16" s="1">
        <v>5.2910000000000004</v>
      </c>
      <c r="L16" s="1">
        <v>1.3979999999999999</v>
      </c>
      <c r="M16" s="21" t="s">
        <v>39</v>
      </c>
      <c r="N16" s="1">
        <v>40.090000000000003</v>
      </c>
      <c r="O16" s="1">
        <v>11.91</v>
      </c>
      <c r="P16" s="1">
        <v>3.5009999999999999</v>
      </c>
    </row>
  </sheetData>
  <mergeCells count="8">
    <mergeCell ref="I2:L2"/>
    <mergeCell ref="M2:P2"/>
    <mergeCell ref="B4:D4"/>
    <mergeCell ref="F4:H4"/>
    <mergeCell ref="J4:L4"/>
    <mergeCell ref="N4:P4"/>
    <mergeCell ref="A2:D2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>
      <selection activeCell="AG31" sqref="AG31:AG41"/>
    </sheetView>
  </sheetViews>
  <sheetFormatPr defaultRowHeight="15"/>
  <sheetData>
    <row r="1" spans="1:33">
      <c r="A1" s="23" t="s">
        <v>40</v>
      </c>
      <c r="B1" s="23">
        <f>50*50</f>
        <v>2500</v>
      </c>
    </row>
    <row r="2" spans="1:33">
      <c r="A2" s="23" t="s">
        <v>41</v>
      </c>
      <c r="B2" s="23">
        <f>100*100</f>
        <v>10000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3">
      <c r="A3" s="23" t="s">
        <v>42</v>
      </c>
      <c r="B3" s="23">
        <f>200*200</f>
        <v>40000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1:33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33">
      <c r="B5" s="6" t="s">
        <v>0</v>
      </c>
      <c r="C5" s="34" t="s">
        <v>1</v>
      </c>
      <c r="D5" s="35"/>
      <c r="E5" s="35"/>
      <c r="F5" s="35"/>
      <c r="G5" s="35"/>
      <c r="H5" s="35"/>
      <c r="I5" s="35"/>
      <c r="J5" s="35"/>
      <c r="K5" s="36"/>
      <c r="M5" s="1" t="s">
        <v>0</v>
      </c>
      <c r="N5" s="34" t="s">
        <v>26</v>
      </c>
      <c r="O5" s="35"/>
      <c r="P5" s="35"/>
      <c r="Q5" s="35"/>
      <c r="R5" s="35"/>
      <c r="S5" s="35"/>
      <c r="T5" s="35"/>
      <c r="U5" s="35"/>
      <c r="V5" s="36"/>
      <c r="X5" s="1" t="s">
        <v>0</v>
      </c>
      <c r="Y5" s="34" t="s">
        <v>28</v>
      </c>
      <c r="Z5" s="35"/>
      <c r="AA5" s="35"/>
      <c r="AB5" s="35"/>
      <c r="AC5" s="35"/>
      <c r="AD5" s="35"/>
      <c r="AE5" s="35"/>
      <c r="AF5" s="35"/>
      <c r="AG5" s="36"/>
    </row>
    <row r="6" spans="1:33">
      <c r="B6" s="7" t="s">
        <v>2</v>
      </c>
      <c r="C6" s="34" t="s">
        <v>22</v>
      </c>
      <c r="D6" s="35"/>
      <c r="E6" s="35"/>
      <c r="F6" s="35"/>
      <c r="G6" s="35"/>
      <c r="H6" s="35"/>
      <c r="I6" s="35"/>
      <c r="J6" s="35"/>
      <c r="K6" s="36"/>
      <c r="M6" s="1" t="s">
        <v>2</v>
      </c>
      <c r="N6" s="34" t="s">
        <v>22</v>
      </c>
      <c r="O6" s="35"/>
      <c r="P6" s="35"/>
      <c r="Q6" s="35"/>
      <c r="R6" s="35"/>
      <c r="S6" s="35"/>
      <c r="T6" s="35"/>
      <c r="U6" s="35"/>
      <c r="V6" s="36"/>
      <c r="X6" s="1" t="s">
        <v>2</v>
      </c>
      <c r="Y6" s="34" t="s">
        <v>22</v>
      </c>
      <c r="Z6" s="35"/>
      <c r="AA6" s="35"/>
      <c r="AB6" s="35"/>
      <c r="AC6" s="35"/>
      <c r="AD6" s="35"/>
      <c r="AE6" s="35"/>
      <c r="AF6" s="35"/>
      <c r="AG6" s="36"/>
    </row>
    <row r="7" spans="1:33">
      <c r="B7" s="8" t="s">
        <v>4</v>
      </c>
      <c r="C7" s="34" t="s">
        <v>5</v>
      </c>
      <c r="D7" s="38"/>
      <c r="E7" s="39"/>
      <c r="F7" s="34" t="s">
        <v>6</v>
      </c>
      <c r="G7" s="38"/>
      <c r="H7" s="39"/>
      <c r="I7" s="34" t="s">
        <v>7</v>
      </c>
      <c r="J7" s="38"/>
      <c r="K7" s="39"/>
      <c r="M7" s="1" t="s">
        <v>4</v>
      </c>
      <c r="N7" s="34" t="s">
        <v>5</v>
      </c>
      <c r="O7" s="35"/>
      <c r="P7" s="36"/>
      <c r="Q7" s="34" t="s">
        <v>6</v>
      </c>
      <c r="R7" s="35"/>
      <c r="S7" s="36"/>
      <c r="T7" s="32" t="s">
        <v>7</v>
      </c>
      <c r="U7" s="32"/>
      <c r="V7" s="32"/>
      <c r="X7" s="1" t="s">
        <v>4</v>
      </c>
      <c r="Y7" s="34" t="s">
        <v>5</v>
      </c>
      <c r="Z7" s="35"/>
      <c r="AA7" s="36"/>
      <c r="AB7" s="34" t="s">
        <v>6</v>
      </c>
      <c r="AC7" s="35"/>
      <c r="AD7" s="36"/>
      <c r="AE7" s="34" t="s">
        <v>7</v>
      </c>
      <c r="AF7" s="35"/>
      <c r="AG7" s="36"/>
    </row>
    <row r="8" spans="1:33">
      <c r="B8" s="9"/>
      <c r="C8" s="17" t="s">
        <v>8</v>
      </c>
      <c r="D8" s="17" t="s">
        <v>9</v>
      </c>
      <c r="E8" s="17" t="s">
        <v>10</v>
      </c>
      <c r="F8" s="17" t="s">
        <v>8</v>
      </c>
      <c r="G8" s="17" t="s">
        <v>9</v>
      </c>
      <c r="H8" s="17" t="s">
        <v>10</v>
      </c>
      <c r="I8" s="17" t="s">
        <v>8</v>
      </c>
      <c r="J8" s="17" t="s">
        <v>9</v>
      </c>
      <c r="K8" s="17" t="s">
        <v>10</v>
      </c>
      <c r="M8" s="11"/>
      <c r="N8" s="1" t="s">
        <v>8</v>
      </c>
      <c r="O8" s="1" t="s">
        <v>9</v>
      </c>
      <c r="P8" s="1" t="s">
        <v>10</v>
      </c>
      <c r="Q8" s="1" t="s">
        <v>8</v>
      </c>
      <c r="R8" s="1" t="s">
        <v>9</v>
      </c>
      <c r="S8" s="1" t="s">
        <v>10</v>
      </c>
      <c r="T8" s="1" t="s">
        <v>8</v>
      </c>
      <c r="U8" s="1" t="s">
        <v>9</v>
      </c>
      <c r="V8" s="1" t="s">
        <v>10</v>
      </c>
      <c r="X8" s="11"/>
      <c r="Y8" s="1" t="s">
        <v>8</v>
      </c>
      <c r="Z8" s="1" t="s">
        <v>9</v>
      </c>
      <c r="AA8" s="1" t="s">
        <v>10</v>
      </c>
      <c r="AB8" s="1" t="s">
        <v>8</v>
      </c>
      <c r="AC8" s="1" t="s">
        <v>9</v>
      </c>
      <c r="AD8" s="1" t="s">
        <v>10</v>
      </c>
      <c r="AE8" s="1" t="s">
        <v>8</v>
      </c>
      <c r="AF8" s="1" t="s">
        <v>9</v>
      </c>
      <c r="AG8" s="1" t="s">
        <v>10</v>
      </c>
    </row>
    <row r="9" spans="1:33">
      <c r="B9" s="17" t="s">
        <v>23</v>
      </c>
      <c r="C9" s="1">
        <v>3.5019999999999998</v>
      </c>
      <c r="D9" s="17">
        <v>840</v>
      </c>
      <c r="E9" s="17">
        <v>67</v>
      </c>
      <c r="F9" s="1">
        <v>4.1020000000000003</v>
      </c>
      <c r="G9" s="17">
        <v>977</v>
      </c>
      <c r="H9" s="17">
        <v>67</v>
      </c>
      <c r="I9" s="1">
        <v>3.5009999999999999</v>
      </c>
      <c r="J9" s="17">
        <v>848</v>
      </c>
      <c r="K9" s="17">
        <v>67</v>
      </c>
      <c r="M9" s="1" t="s">
        <v>21</v>
      </c>
      <c r="N9" s="15">
        <v>11.297000000000001</v>
      </c>
      <c r="O9" s="1">
        <v>3463</v>
      </c>
      <c r="P9" s="1">
        <v>132</v>
      </c>
      <c r="Q9" s="18">
        <v>15.414999999999999</v>
      </c>
      <c r="R9" s="1">
        <v>4294</v>
      </c>
      <c r="S9" s="1">
        <v>132</v>
      </c>
      <c r="T9" s="19">
        <v>11.911</v>
      </c>
      <c r="U9" s="1">
        <v>3592</v>
      </c>
      <c r="V9" s="1">
        <v>132</v>
      </c>
      <c r="X9" s="1" t="s">
        <v>27</v>
      </c>
      <c r="Y9" s="15">
        <v>46.942999999999998</v>
      </c>
      <c r="Z9" s="1">
        <v>14315</v>
      </c>
      <c r="AA9" s="1">
        <v>263</v>
      </c>
      <c r="AB9" s="18">
        <v>66.781999999999996</v>
      </c>
      <c r="AC9" s="1">
        <v>19087</v>
      </c>
      <c r="AD9" s="1">
        <v>263</v>
      </c>
      <c r="AE9" s="19">
        <v>40.095999999999997</v>
      </c>
      <c r="AF9" s="1">
        <v>14869</v>
      </c>
      <c r="AG9" s="1">
        <v>263</v>
      </c>
    </row>
    <row r="10" spans="1:3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>
      <c r="B11" s="23"/>
      <c r="C11" s="23"/>
      <c r="D11" s="23">
        <f>D9/$B$1*100</f>
        <v>33.6</v>
      </c>
      <c r="E11" s="23"/>
      <c r="F11" s="23"/>
      <c r="G11" s="23">
        <f t="shared" ref="G11:J11" si="0">G9/$B$1*100</f>
        <v>39.08</v>
      </c>
      <c r="H11" s="23"/>
      <c r="I11" s="23"/>
      <c r="J11" s="23">
        <f t="shared" si="0"/>
        <v>33.92</v>
      </c>
      <c r="K11" s="23"/>
      <c r="L11" s="23"/>
      <c r="M11" s="23"/>
      <c r="N11" s="23"/>
      <c r="O11" s="23">
        <f>O9/$B$2*100</f>
        <v>34.630000000000003</v>
      </c>
      <c r="P11" s="23"/>
      <c r="Q11" s="23"/>
      <c r="R11" s="23">
        <f>R9/$B$2*100</f>
        <v>42.94</v>
      </c>
      <c r="S11" s="23"/>
      <c r="T11" s="23"/>
      <c r="U11" s="23">
        <f>U9/$B$2*100</f>
        <v>35.92</v>
      </c>
      <c r="V11" s="23"/>
      <c r="W11" s="23"/>
      <c r="X11" s="23"/>
      <c r="Y11" s="23"/>
      <c r="Z11" s="23">
        <f>Z9/$B$3*100</f>
        <v>35.787500000000001</v>
      </c>
      <c r="AA11" s="23"/>
      <c r="AB11" s="23"/>
      <c r="AC11" s="23">
        <f>AC9/$B$3*100</f>
        <v>47.717500000000001</v>
      </c>
      <c r="AD11" s="23"/>
      <c r="AE11" s="23"/>
      <c r="AF11" s="23">
        <f>AF9/$B$3*100</f>
        <v>37.172499999999999</v>
      </c>
      <c r="AG11" s="23"/>
    </row>
    <row r="12" spans="1:33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>
      <c r="B13" s="1" t="s">
        <v>0</v>
      </c>
      <c r="C13" s="32" t="s">
        <v>1</v>
      </c>
      <c r="D13" s="32"/>
      <c r="E13" s="32"/>
      <c r="F13" s="32"/>
      <c r="G13" s="32"/>
      <c r="H13" s="32"/>
      <c r="I13" s="32"/>
      <c r="J13" s="32"/>
      <c r="K13" s="32"/>
      <c r="M13" s="1" t="s">
        <v>0</v>
      </c>
      <c r="N13" s="32" t="s">
        <v>26</v>
      </c>
      <c r="O13" s="32"/>
      <c r="P13" s="32"/>
      <c r="Q13" s="32"/>
      <c r="R13" s="32"/>
      <c r="S13" s="32"/>
      <c r="T13" s="32"/>
      <c r="U13" s="32"/>
      <c r="V13" s="32"/>
      <c r="X13" s="1" t="s">
        <v>0</v>
      </c>
      <c r="Y13" s="34" t="s">
        <v>28</v>
      </c>
      <c r="Z13" s="35"/>
      <c r="AA13" s="35"/>
      <c r="AB13" s="35"/>
      <c r="AC13" s="35"/>
      <c r="AD13" s="35"/>
      <c r="AE13" s="35"/>
      <c r="AF13" s="35"/>
      <c r="AG13" s="36"/>
    </row>
    <row r="14" spans="1:33">
      <c r="B14" s="1" t="s">
        <v>24</v>
      </c>
      <c r="C14" s="32" t="s">
        <v>3</v>
      </c>
      <c r="D14" s="32"/>
      <c r="E14" s="32"/>
      <c r="F14" s="32"/>
      <c r="G14" s="32"/>
      <c r="H14" s="32"/>
      <c r="I14" s="32"/>
      <c r="J14" s="32"/>
      <c r="K14" s="32"/>
      <c r="M14" s="1" t="s">
        <v>2</v>
      </c>
      <c r="N14" s="32" t="s">
        <v>3</v>
      </c>
      <c r="O14" s="32"/>
      <c r="P14" s="32"/>
      <c r="Q14" s="32"/>
      <c r="R14" s="32"/>
      <c r="S14" s="32"/>
      <c r="T14" s="32"/>
      <c r="U14" s="32"/>
      <c r="V14" s="32"/>
      <c r="X14" s="1" t="s">
        <v>2</v>
      </c>
      <c r="Y14" s="34" t="s">
        <v>3</v>
      </c>
      <c r="Z14" s="35"/>
      <c r="AA14" s="35"/>
      <c r="AB14" s="35"/>
      <c r="AC14" s="35"/>
      <c r="AD14" s="35"/>
      <c r="AE14" s="35"/>
      <c r="AF14" s="35"/>
      <c r="AG14" s="36"/>
    </row>
    <row r="15" spans="1:33">
      <c r="B15" s="1" t="s">
        <v>4</v>
      </c>
      <c r="C15" s="32" t="s">
        <v>5</v>
      </c>
      <c r="D15" s="32"/>
      <c r="E15" s="32"/>
      <c r="F15" s="32" t="s">
        <v>6</v>
      </c>
      <c r="G15" s="32"/>
      <c r="H15" s="32"/>
      <c r="I15" s="32" t="s">
        <v>7</v>
      </c>
      <c r="J15" s="32"/>
      <c r="K15" s="32"/>
      <c r="M15" s="1" t="s">
        <v>4</v>
      </c>
      <c r="N15" s="32" t="s">
        <v>5</v>
      </c>
      <c r="O15" s="32"/>
      <c r="P15" s="32"/>
      <c r="Q15" s="32" t="s">
        <v>6</v>
      </c>
      <c r="R15" s="32"/>
      <c r="S15" s="32"/>
      <c r="T15" s="32" t="s">
        <v>7</v>
      </c>
      <c r="U15" s="32"/>
      <c r="V15" s="32"/>
      <c r="X15" s="1" t="s">
        <v>4</v>
      </c>
      <c r="Y15" s="34" t="s">
        <v>5</v>
      </c>
      <c r="Z15" s="35"/>
      <c r="AA15" s="36"/>
      <c r="AB15" s="34" t="s">
        <v>6</v>
      </c>
      <c r="AC15" s="35"/>
      <c r="AD15" s="36"/>
      <c r="AE15" s="34" t="s">
        <v>7</v>
      </c>
      <c r="AF15" s="35"/>
      <c r="AG15" s="36"/>
    </row>
    <row r="16" spans="1:33">
      <c r="C16" s="1" t="s">
        <v>8</v>
      </c>
      <c r="D16" s="1" t="s">
        <v>9</v>
      </c>
      <c r="E16" s="1" t="s">
        <v>10</v>
      </c>
      <c r="F16" s="1" t="s">
        <v>8</v>
      </c>
      <c r="G16" s="1" t="s">
        <v>9</v>
      </c>
      <c r="H16" s="1" t="s">
        <v>10</v>
      </c>
      <c r="I16" s="1" t="s">
        <v>8</v>
      </c>
      <c r="J16" s="1" t="s">
        <v>9</v>
      </c>
      <c r="K16" s="1" t="s">
        <v>10</v>
      </c>
      <c r="M16" s="11"/>
      <c r="N16" s="1" t="s">
        <v>8</v>
      </c>
      <c r="O16" s="1" t="s">
        <v>9</v>
      </c>
      <c r="P16" s="1" t="s">
        <v>10</v>
      </c>
      <c r="Q16" s="1" t="s">
        <v>8</v>
      </c>
      <c r="R16" s="1" t="s">
        <v>9</v>
      </c>
      <c r="S16" s="1" t="s">
        <v>10</v>
      </c>
      <c r="T16" s="1" t="s">
        <v>8</v>
      </c>
      <c r="U16" s="1" t="s">
        <v>9</v>
      </c>
      <c r="V16" s="1" t="s">
        <v>10</v>
      </c>
      <c r="X16" s="11"/>
      <c r="Y16" s="1" t="s">
        <v>8</v>
      </c>
      <c r="Z16" s="1" t="s">
        <v>9</v>
      </c>
      <c r="AA16" s="1" t="s">
        <v>10</v>
      </c>
      <c r="AB16" s="1" t="s">
        <v>8</v>
      </c>
      <c r="AC16" s="1" t="s">
        <v>9</v>
      </c>
      <c r="AD16" s="1" t="s">
        <v>10</v>
      </c>
      <c r="AE16" s="1" t="s">
        <v>8</v>
      </c>
      <c r="AF16" s="1" t="s">
        <v>9</v>
      </c>
      <c r="AG16" s="1" t="s">
        <v>10</v>
      </c>
    </row>
    <row r="17" spans="2:33">
      <c r="B17" s="1" t="s">
        <v>11</v>
      </c>
      <c r="C17" s="1">
        <v>14.01</v>
      </c>
      <c r="D17" s="1">
        <v>911</v>
      </c>
      <c r="E17" s="1">
        <v>67</v>
      </c>
      <c r="F17" s="1">
        <v>13.01</v>
      </c>
      <c r="G17" s="1">
        <v>1003</v>
      </c>
      <c r="H17" s="1">
        <v>69</v>
      </c>
      <c r="I17" s="1">
        <v>14.01</v>
      </c>
      <c r="J17" s="1">
        <v>869</v>
      </c>
      <c r="K17" s="1">
        <v>67</v>
      </c>
      <c r="M17" s="1" t="s">
        <v>11</v>
      </c>
      <c r="N17" s="1">
        <v>22</v>
      </c>
      <c r="O17" s="1">
        <v>3538</v>
      </c>
      <c r="P17" s="1">
        <v>131</v>
      </c>
      <c r="Q17" s="1">
        <v>25.01</v>
      </c>
      <c r="R17" s="1">
        <v>4351</v>
      </c>
      <c r="S17" s="1">
        <v>131</v>
      </c>
      <c r="T17" s="1">
        <v>22.04</v>
      </c>
      <c r="U17" s="1">
        <v>3640</v>
      </c>
      <c r="V17" s="1">
        <v>131</v>
      </c>
      <c r="X17" s="1" t="s">
        <v>11</v>
      </c>
      <c r="Y17" s="1">
        <v>59.04</v>
      </c>
      <c r="Z17" s="1">
        <v>14594</v>
      </c>
      <c r="AA17" s="1">
        <v>263</v>
      </c>
      <c r="AB17" s="1">
        <v>79.06</v>
      </c>
      <c r="AC17" s="1">
        <v>19510</v>
      </c>
      <c r="AD17" s="1">
        <v>263</v>
      </c>
      <c r="AE17" s="1">
        <v>41.05</v>
      </c>
      <c r="AF17" s="1">
        <v>15202</v>
      </c>
      <c r="AG17" s="1">
        <v>263</v>
      </c>
    </row>
    <row r="18" spans="2:33">
      <c r="B18" s="1" t="s">
        <v>12</v>
      </c>
      <c r="C18" s="1">
        <v>2</v>
      </c>
      <c r="D18" s="1">
        <v>958</v>
      </c>
      <c r="E18" s="1">
        <v>69</v>
      </c>
      <c r="F18" s="1">
        <v>5</v>
      </c>
      <c r="G18" s="1">
        <v>1633</v>
      </c>
      <c r="H18" s="1">
        <v>67</v>
      </c>
      <c r="I18" s="1">
        <v>3</v>
      </c>
      <c r="J18" s="1">
        <v>989</v>
      </c>
      <c r="K18" s="1">
        <v>69</v>
      </c>
      <c r="M18" s="1" t="s">
        <v>12</v>
      </c>
      <c r="N18" s="1">
        <v>10.01</v>
      </c>
      <c r="O18" s="1">
        <v>3662</v>
      </c>
      <c r="P18" s="1">
        <v>133</v>
      </c>
      <c r="Q18" s="1">
        <v>32.04</v>
      </c>
      <c r="R18" s="1">
        <v>9000</v>
      </c>
      <c r="S18" s="1">
        <v>132</v>
      </c>
      <c r="T18" s="1">
        <v>10.01</v>
      </c>
      <c r="U18" s="1">
        <v>3802</v>
      </c>
      <c r="V18" s="1">
        <v>133</v>
      </c>
      <c r="X18" s="1" t="s">
        <v>12</v>
      </c>
      <c r="Y18" s="1">
        <v>44.07</v>
      </c>
      <c r="Z18" s="1">
        <v>15234</v>
      </c>
      <c r="AA18" s="1">
        <v>264</v>
      </c>
      <c r="AB18" s="1">
        <v>76.459999999999994</v>
      </c>
      <c r="AC18" s="1">
        <v>21256</v>
      </c>
      <c r="AD18" s="1">
        <v>264</v>
      </c>
      <c r="AE18" s="1">
        <v>47.97</v>
      </c>
      <c r="AF18" s="1">
        <v>15406</v>
      </c>
      <c r="AG18" s="1">
        <v>264</v>
      </c>
    </row>
    <row r="19" spans="2:33">
      <c r="B19" s="1" t="s">
        <v>13</v>
      </c>
      <c r="C19" s="1">
        <v>2</v>
      </c>
      <c r="D19" s="1">
        <v>981</v>
      </c>
      <c r="E19" s="1">
        <v>69</v>
      </c>
      <c r="F19" s="1">
        <v>4.01</v>
      </c>
      <c r="G19" s="1">
        <v>1679</v>
      </c>
      <c r="H19" s="1">
        <v>69</v>
      </c>
      <c r="I19" s="1">
        <v>2</v>
      </c>
      <c r="J19" s="1">
        <v>1052</v>
      </c>
      <c r="K19" s="1">
        <v>67</v>
      </c>
      <c r="M19" s="1" t="s">
        <v>13</v>
      </c>
      <c r="N19" s="1">
        <v>10.02</v>
      </c>
      <c r="O19" s="1">
        <v>3860</v>
      </c>
      <c r="P19" s="1">
        <v>137</v>
      </c>
      <c r="Q19" s="1">
        <v>31.04</v>
      </c>
      <c r="R19" s="1">
        <v>9246</v>
      </c>
      <c r="S19" s="1">
        <v>137</v>
      </c>
      <c r="T19" s="1">
        <v>10.01</v>
      </c>
      <c r="U19" s="1">
        <v>3888</v>
      </c>
      <c r="V19" s="1">
        <v>132</v>
      </c>
      <c r="X19" s="1" t="s">
        <v>13</v>
      </c>
      <c r="Y19" s="1">
        <v>50.08</v>
      </c>
      <c r="Z19" s="1">
        <v>16255</v>
      </c>
      <c r="AA19" s="1">
        <v>266</v>
      </c>
      <c r="AB19" s="1">
        <v>83.1</v>
      </c>
      <c r="AC19" s="1">
        <v>24827</v>
      </c>
      <c r="AD19" s="1">
        <v>272</v>
      </c>
      <c r="AE19" s="1">
        <v>50.06</v>
      </c>
      <c r="AF19" s="1">
        <v>15950</v>
      </c>
      <c r="AG19" s="1">
        <v>265</v>
      </c>
    </row>
    <row r="20" spans="2:33">
      <c r="B20" s="1" t="s">
        <v>14</v>
      </c>
      <c r="C20" s="1">
        <v>3</v>
      </c>
      <c r="D20" s="1">
        <v>982</v>
      </c>
      <c r="E20" s="1">
        <v>67</v>
      </c>
      <c r="F20" s="1">
        <v>7</v>
      </c>
      <c r="G20" s="1">
        <v>1562</v>
      </c>
      <c r="H20" s="1">
        <v>67</v>
      </c>
      <c r="I20" s="1">
        <v>4</v>
      </c>
      <c r="J20" s="1">
        <v>1020</v>
      </c>
      <c r="K20" s="1">
        <v>69</v>
      </c>
      <c r="M20" s="1" t="s">
        <v>14</v>
      </c>
      <c r="N20" s="1">
        <v>12.01</v>
      </c>
      <c r="O20" s="1">
        <v>3783</v>
      </c>
      <c r="P20" s="1">
        <v>135</v>
      </c>
      <c r="Q20" s="1">
        <v>35.090000000000003</v>
      </c>
      <c r="R20" s="1">
        <v>8991</v>
      </c>
      <c r="S20" s="1">
        <v>132</v>
      </c>
      <c r="T20" s="1">
        <v>12.02</v>
      </c>
      <c r="U20" s="1">
        <v>4120</v>
      </c>
      <c r="V20" s="1">
        <v>137</v>
      </c>
      <c r="X20" s="1" t="s">
        <v>14</v>
      </c>
      <c r="Y20" s="1">
        <v>51.03</v>
      </c>
      <c r="Z20" s="1">
        <v>16178</v>
      </c>
      <c r="AA20" s="1">
        <v>272</v>
      </c>
      <c r="AB20" s="1">
        <v>89.09</v>
      </c>
      <c r="AC20" s="1">
        <v>25021</v>
      </c>
      <c r="AD20" s="1">
        <v>264</v>
      </c>
      <c r="AE20" s="1">
        <v>53.02</v>
      </c>
      <c r="AF20" s="1">
        <v>15700</v>
      </c>
      <c r="AG20" s="1">
        <v>272</v>
      </c>
    </row>
    <row r="21" spans="2:33">
      <c r="B21" s="1" t="s">
        <v>15</v>
      </c>
      <c r="C21" s="1">
        <v>2</v>
      </c>
      <c r="D21" s="1">
        <v>1023</v>
      </c>
      <c r="E21" s="1">
        <v>69</v>
      </c>
      <c r="F21" s="1">
        <v>3.01</v>
      </c>
      <c r="G21" s="1">
        <v>1386</v>
      </c>
      <c r="H21" s="1">
        <v>71</v>
      </c>
      <c r="I21" s="1">
        <v>2</v>
      </c>
      <c r="J21" s="1">
        <v>1077</v>
      </c>
      <c r="K21" s="1">
        <v>69</v>
      </c>
      <c r="M21" s="1" t="s">
        <v>15</v>
      </c>
      <c r="N21" s="1">
        <v>12.01</v>
      </c>
      <c r="O21" s="1">
        <v>3927</v>
      </c>
      <c r="P21" s="1">
        <v>138</v>
      </c>
      <c r="Q21" s="1">
        <v>32.049999999999997</v>
      </c>
      <c r="R21" s="1">
        <v>9220</v>
      </c>
      <c r="S21" s="1">
        <v>134</v>
      </c>
      <c r="T21" s="1">
        <v>12.01</v>
      </c>
      <c r="U21" s="1">
        <v>3940</v>
      </c>
      <c r="V21" s="1">
        <v>135</v>
      </c>
      <c r="X21" s="1" t="s">
        <v>15</v>
      </c>
      <c r="Y21" s="1">
        <v>57.07</v>
      </c>
      <c r="Z21" s="1">
        <v>16462</v>
      </c>
      <c r="AA21" s="1">
        <v>269</v>
      </c>
      <c r="AB21" s="1">
        <v>97.11</v>
      </c>
      <c r="AC21" s="1">
        <v>25559</v>
      </c>
      <c r="AD21" s="1">
        <v>268</v>
      </c>
      <c r="AE21" s="1">
        <v>50.04</v>
      </c>
      <c r="AF21" s="1">
        <v>16165</v>
      </c>
      <c r="AG21" s="1">
        <v>268</v>
      </c>
    </row>
    <row r="22" spans="2:33">
      <c r="B22" s="1" t="s">
        <v>16</v>
      </c>
      <c r="C22" s="1">
        <v>3</v>
      </c>
      <c r="D22" s="1">
        <v>1051</v>
      </c>
      <c r="E22" s="1">
        <v>68</v>
      </c>
      <c r="F22" s="1">
        <v>4</v>
      </c>
      <c r="G22" s="1">
        <v>1229</v>
      </c>
      <c r="H22" s="1">
        <v>68</v>
      </c>
      <c r="I22" s="1">
        <v>4</v>
      </c>
      <c r="J22" s="1">
        <v>1074</v>
      </c>
      <c r="K22" s="1">
        <v>67</v>
      </c>
      <c r="M22" s="1" t="s">
        <v>16</v>
      </c>
      <c r="N22" s="1">
        <v>11.02</v>
      </c>
      <c r="O22" s="1">
        <v>3974</v>
      </c>
      <c r="P22" s="1">
        <v>134</v>
      </c>
      <c r="Q22" s="1">
        <v>31</v>
      </c>
      <c r="R22" s="1">
        <v>8790</v>
      </c>
      <c r="S22" s="1">
        <v>137</v>
      </c>
      <c r="T22" s="1">
        <v>11</v>
      </c>
      <c r="U22" s="1">
        <v>4004</v>
      </c>
      <c r="V22" s="1">
        <v>137</v>
      </c>
      <c r="X22" s="1" t="s">
        <v>16</v>
      </c>
      <c r="Y22" s="1">
        <v>58.06</v>
      </c>
      <c r="Z22" s="1">
        <v>16316</v>
      </c>
      <c r="AA22" s="1">
        <v>274</v>
      </c>
      <c r="AB22" s="1">
        <v>90.8</v>
      </c>
      <c r="AC22" s="1">
        <v>25248</v>
      </c>
      <c r="AD22" s="1">
        <v>272</v>
      </c>
      <c r="AE22" s="1">
        <v>51.74</v>
      </c>
      <c r="AF22" s="1">
        <v>16608</v>
      </c>
      <c r="AG22" s="1">
        <v>273</v>
      </c>
    </row>
    <row r="23" spans="2:33">
      <c r="B23" s="1" t="s">
        <v>17</v>
      </c>
      <c r="C23" s="1">
        <v>2</v>
      </c>
      <c r="D23" s="1">
        <v>1037</v>
      </c>
      <c r="E23" s="1">
        <v>69</v>
      </c>
      <c r="F23" s="1">
        <v>4</v>
      </c>
      <c r="G23" s="1">
        <v>1772</v>
      </c>
      <c r="H23" s="1">
        <v>68</v>
      </c>
      <c r="I23" s="1">
        <v>3</v>
      </c>
      <c r="J23" s="1">
        <v>1080</v>
      </c>
      <c r="K23" s="1">
        <v>69</v>
      </c>
      <c r="M23" s="1" t="s">
        <v>17</v>
      </c>
      <c r="N23" s="1">
        <v>10.01</v>
      </c>
      <c r="O23" s="1">
        <v>4030</v>
      </c>
      <c r="P23" s="1">
        <v>138</v>
      </c>
      <c r="Q23" s="1">
        <v>40.03</v>
      </c>
      <c r="R23" s="1">
        <v>11115</v>
      </c>
      <c r="S23" s="1">
        <v>133</v>
      </c>
      <c r="T23" s="1">
        <v>11.02</v>
      </c>
      <c r="U23" s="1">
        <v>4094</v>
      </c>
      <c r="V23" s="1">
        <v>138</v>
      </c>
      <c r="X23" s="1" t="s">
        <v>17</v>
      </c>
      <c r="Y23" s="1">
        <v>48.05</v>
      </c>
      <c r="Z23" s="1">
        <v>16109</v>
      </c>
      <c r="AA23" s="1">
        <v>271</v>
      </c>
      <c r="AB23" s="1">
        <v>178.15</v>
      </c>
      <c r="AC23" s="1">
        <v>48113</v>
      </c>
      <c r="AD23" s="1">
        <v>270</v>
      </c>
      <c r="AE23" s="1">
        <v>42.06</v>
      </c>
      <c r="AF23" s="1">
        <v>16066</v>
      </c>
      <c r="AG23" s="1">
        <v>272</v>
      </c>
    </row>
    <row r="24" spans="2:33">
      <c r="B24" s="1" t="s">
        <v>18</v>
      </c>
      <c r="C24" s="1">
        <v>5</v>
      </c>
      <c r="D24" s="1">
        <v>1041</v>
      </c>
      <c r="E24" s="1">
        <v>69</v>
      </c>
      <c r="F24" s="1">
        <v>6</v>
      </c>
      <c r="G24" s="1">
        <v>1706</v>
      </c>
      <c r="H24" s="1">
        <v>69</v>
      </c>
      <c r="I24" s="1">
        <v>3</v>
      </c>
      <c r="J24" s="1">
        <v>1110</v>
      </c>
      <c r="K24" s="1">
        <v>68</v>
      </c>
      <c r="M24" s="1" t="s">
        <v>18</v>
      </c>
      <c r="N24" s="1">
        <v>13.01</v>
      </c>
      <c r="O24" s="1">
        <v>4040</v>
      </c>
      <c r="P24" s="1">
        <v>138</v>
      </c>
      <c r="Q24" s="1">
        <v>39.31</v>
      </c>
      <c r="R24" s="1">
        <v>10753</v>
      </c>
      <c r="S24" s="1">
        <v>138</v>
      </c>
      <c r="T24" s="1">
        <v>12.01</v>
      </c>
      <c r="U24" s="1">
        <v>4136</v>
      </c>
      <c r="V24" s="1">
        <v>134</v>
      </c>
      <c r="X24" s="1" t="s">
        <v>18</v>
      </c>
      <c r="Y24" s="1">
        <v>52.05</v>
      </c>
      <c r="Z24" s="1">
        <v>16499</v>
      </c>
      <c r="AA24" s="1">
        <v>273</v>
      </c>
      <c r="AB24" s="1">
        <v>183.2</v>
      </c>
      <c r="AC24" s="1">
        <v>50231</v>
      </c>
      <c r="AD24" s="1">
        <v>274</v>
      </c>
      <c r="AE24" s="1">
        <v>43.21</v>
      </c>
      <c r="AF24" s="1">
        <v>16260</v>
      </c>
      <c r="AG24" s="1">
        <v>275</v>
      </c>
    </row>
    <row r="25" spans="2:33">
      <c r="B25" s="1" t="s">
        <v>19</v>
      </c>
      <c r="C25" s="1">
        <v>3</v>
      </c>
      <c r="D25" s="1">
        <v>1076</v>
      </c>
      <c r="E25" s="1">
        <v>70</v>
      </c>
      <c r="F25" s="1">
        <v>4</v>
      </c>
      <c r="G25" s="1">
        <v>1759</v>
      </c>
      <c r="H25" s="1">
        <v>71</v>
      </c>
      <c r="I25" s="1">
        <v>3</v>
      </c>
      <c r="J25" s="1">
        <v>1113</v>
      </c>
      <c r="K25" s="1">
        <v>69</v>
      </c>
      <c r="M25" s="1" t="s">
        <v>19</v>
      </c>
      <c r="N25" s="1">
        <v>11.01</v>
      </c>
      <c r="O25" s="1">
        <v>4154</v>
      </c>
      <c r="P25" s="1">
        <v>136</v>
      </c>
      <c r="Q25" s="1">
        <v>45.13</v>
      </c>
      <c r="R25" s="1">
        <v>11343</v>
      </c>
      <c r="S25" s="1">
        <v>137</v>
      </c>
      <c r="T25" s="1">
        <v>11.01</v>
      </c>
      <c r="U25" s="1">
        <v>4174</v>
      </c>
      <c r="V25" s="1">
        <v>136</v>
      </c>
      <c r="X25" s="1" t="s">
        <v>19</v>
      </c>
      <c r="Y25" s="1">
        <v>52.01</v>
      </c>
      <c r="Z25" s="1">
        <v>16299</v>
      </c>
      <c r="AA25" s="1">
        <v>274</v>
      </c>
      <c r="AB25" s="1">
        <v>194.15</v>
      </c>
      <c r="AC25" s="1">
        <v>50208</v>
      </c>
      <c r="AD25" s="1">
        <v>275</v>
      </c>
      <c r="AE25" s="1">
        <v>46.05</v>
      </c>
      <c r="AF25" s="1">
        <v>16249</v>
      </c>
      <c r="AG25" s="1">
        <v>273</v>
      </c>
    </row>
    <row r="26" spans="2:33" ht="15.75" thickBot="1">
      <c r="B26" s="2" t="s">
        <v>20</v>
      </c>
      <c r="C26" s="2">
        <v>2</v>
      </c>
      <c r="D26" s="2">
        <v>1083</v>
      </c>
      <c r="E26" s="2">
        <v>70</v>
      </c>
      <c r="F26" s="2">
        <v>4</v>
      </c>
      <c r="G26" s="2">
        <v>1680</v>
      </c>
      <c r="H26" s="2">
        <v>68</v>
      </c>
      <c r="I26" s="2">
        <v>2</v>
      </c>
      <c r="J26" s="2">
        <v>1150</v>
      </c>
      <c r="K26" s="2">
        <v>67</v>
      </c>
      <c r="M26" s="2" t="s">
        <v>20</v>
      </c>
      <c r="N26" s="2">
        <v>10.95</v>
      </c>
      <c r="O26" s="2">
        <v>4177</v>
      </c>
      <c r="P26" s="2">
        <v>140</v>
      </c>
      <c r="Q26" s="2">
        <v>40.049999999999997</v>
      </c>
      <c r="R26" s="2">
        <v>10971</v>
      </c>
      <c r="S26" s="2">
        <v>139</v>
      </c>
      <c r="T26" s="2">
        <v>11.02</v>
      </c>
      <c r="U26" s="2">
        <v>4266</v>
      </c>
      <c r="V26" s="2">
        <v>140</v>
      </c>
      <c r="X26" s="1" t="s">
        <v>20</v>
      </c>
      <c r="Y26" s="1">
        <v>57.04</v>
      </c>
      <c r="Z26" s="1">
        <v>16494</v>
      </c>
      <c r="AA26" s="1">
        <v>274</v>
      </c>
      <c r="AB26" s="1">
        <v>194.11</v>
      </c>
      <c r="AC26" s="1">
        <v>50808</v>
      </c>
      <c r="AD26" s="1">
        <v>270</v>
      </c>
      <c r="AE26" s="1">
        <v>45.05</v>
      </c>
      <c r="AF26" s="1">
        <v>16214</v>
      </c>
      <c r="AG26" s="1">
        <v>277</v>
      </c>
    </row>
    <row r="27" spans="2:33" ht="15.75" thickBot="1">
      <c r="B27" s="3" t="s">
        <v>25</v>
      </c>
      <c r="C27" s="4">
        <f t="shared" ref="C27:K27" si="1">AVERAGE(C17:C26)</f>
        <v>3.8009999999999997</v>
      </c>
      <c r="D27" s="4">
        <f t="shared" si="1"/>
        <v>1014.3</v>
      </c>
      <c r="E27" s="4">
        <f t="shared" si="1"/>
        <v>68.7</v>
      </c>
      <c r="F27" s="4">
        <f t="shared" si="1"/>
        <v>5.4029999999999996</v>
      </c>
      <c r="G27" s="4">
        <f t="shared" si="1"/>
        <v>1540.9</v>
      </c>
      <c r="H27" s="4">
        <f t="shared" si="1"/>
        <v>68.7</v>
      </c>
      <c r="I27" s="4">
        <f t="shared" si="1"/>
        <v>4.0009999999999994</v>
      </c>
      <c r="J27" s="4">
        <f t="shared" si="1"/>
        <v>1053.4000000000001</v>
      </c>
      <c r="K27" s="5">
        <f t="shared" si="1"/>
        <v>68.099999999999994</v>
      </c>
      <c r="M27" s="3" t="s">
        <v>27</v>
      </c>
      <c r="N27" s="4">
        <f t="shared" ref="N27:V27" si="2">AVERAGE(N17:N26)</f>
        <v>12.205000000000002</v>
      </c>
      <c r="O27" s="4">
        <f t="shared" si="2"/>
        <v>3914.5</v>
      </c>
      <c r="P27" s="4">
        <f t="shared" si="2"/>
        <v>136</v>
      </c>
      <c r="Q27" s="4">
        <f t="shared" si="2"/>
        <v>35.075000000000003</v>
      </c>
      <c r="R27" s="4">
        <f t="shared" si="2"/>
        <v>9378</v>
      </c>
      <c r="S27" s="4">
        <f t="shared" si="2"/>
        <v>135</v>
      </c>
      <c r="T27" s="4">
        <f t="shared" si="2"/>
        <v>12.215</v>
      </c>
      <c r="U27" s="4">
        <f t="shared" si="2"/>
        <v>4006.4</v>
      </c>
      <c r="V27" s="5">
        <f t="shared" si="2"/>
        <v>135.30000000000001</v>
      </c>
      <c r="X27" s="1" t="s">
        <v>21</v>
      </c>
      <c r="Y27" s="12">
        <f t="shared" ref="Y27:AG27" si="3">AVERAGE(Y17:Y26)</f>
        <v>52.85</v>
      </c>
      <c r="Z27" s="12">
        <f t="shared" si="3"/>
        <v>16044</v>
      </c>
      <c r="AA27" s="12">
        <f t="shared" si="3"/>
        <v>270</v>
      </c>
      <c r="AB27" s="12">
        <f t="shared" si="3"/>
        <v>126.523</v>
      </c>
      <c r="AC27" s="12">
        <f t="shared" si="3"/>
        <v>34078.1</v>
      </c>
      <c r="AD27" s="12">
        <f t="shared" si="3"/>
        <v>269.2</v>
      </c>
      <c r="AE27" s="12">
        <f t="shared" si="3"/>
        <v>47.024999999999999</v>
      </c>
      <c r="AF27" s="12">
        <f t="shared" si="3"/>
        <v>15982</v>
      </c>
      <c r="AG27" s="12">
        <f t="shared" si="3"/>
        <v>270.2</v>
      </c>
    </row>
    <row r="28" spans="2:3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6"/>
    </row>
    <row r="29" spans="2:3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6"/>
    </row>
    <row r="30" spans="2:3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6"/>
    </row>
    <row r="31" spans="2:33"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">
        <v>3538</v>
      </c>
      <c r="P31" s="22">
        <f>O31/$B$2*100</f>
        <v>35.380000000000003</v>
      </c>
      <c r="Q31" s="22"/>
      <c r="R31" s="1">
        <v>4351</v>
      </c>
      <c r="S31" s="22">
        <f>R31/$B$2*100</f>
        <v>43.51</v>
      </c>
      <c r="T31" s="22"/>
      <c r="U31" s="1">
        <v>3640</v>
      </c>
      <c r="V31" s="22">
        <f>U31/$B$2*100</f>
        <v>36.4</v>
      </c>
      <c r="W31" s="22"/>
      <c r="X31" s="22"/>
      <c r="Y31" s="22"/>
      <c r="Z31" s="1">
        <v>14594</v>
      </c>
      <c r="AA31" s="22">
        <f>Z31/$B$3*100</f>
        <v>36.484999999999999</v>
      </c>
      <c r="AB31" s="22"/>
      <c r="AC31" s="1">
        <v>19510</v>
      </c>
      <c r="AD31" s="22">
        <f>AC31/$B$3*100</f>
        <v>48.774999999999999</v>
      </c>
      <c r="AE31" s="22"/>
      <c r="AF31" s="1">
        <v>15202</v>
      </c>
      <c r="AG31" s="22">
        <f>AF31/$B$3*100</f>
        <v>38.005000000000003</v>
      </c>
    </row>
    <row r="32" spans="2:33">
      <c r="D32" s="1">
        <v>911</v>
      </c>
      <c r="E32" s="22">
        <f>D32/$B$1*100</f>
        <v>36.44</v>
      </c>
      <c r="F32" s="22"/>
      <c r="G32" s="1">
        <v>1003</v>
      </c>
      <c r="H32" s="22">
        <f>G32/$B$1*100</f>
        <v>40.119999999999997</v>
      </c>
      <c r="I32" s="22"/>
      <c r="J32" s="1">
        <v>869</v>
      </c>
      <c r="K32" s="22">
        <f>J32/$B$1*100</f>
        <v>34.760000000000005</v>
      </c>
      <c r="L32" s="22"/>
      <c r="M32" s="22"/>
      <c r="N32" s="22"/>
      <c r="O32" s="1">
        <v>3662</v>
      </c>
      <c r="P32" s="22">
        <f t="shared" ref="P32:P40" si="4">O32/$B$2*100</f>
        <v>36.620000000000005</v>
      </c>
      <c r="Q32" s="22"/>
      <c r="R32" s="1">
        <v>9000</v>
      </c>
      <c r="S32" s="22">
        <f t="shared" ref="S32:S40" si="5">R32/$B$2*100</f>
        <v>90</v>
      </c>
      <c r="T32" s="22"/>
      <c r="U32" s="1">
        <v>3802</v>
      </c>
      <c r="V32" s="22">
        <f t="shared" ref="V32:V40" si="6">U32/$B$2*100</f>
        <v>38.019999999999996</v>
      </c>
      <c r="W32" s="22"/>
      <c r="X32" s="22"/>
      <c r="Y32" s="22"/>
      <c r="Z32" s="1">
        <v>15234</v>
      </c>
      <c r="AA32" s="22">
        <f t="shared" ref="AA32:AA40" si="7">Z32/$B$3*100</f>
        <v>38.085000000000001</v>
      </c>
      <c r="AB32" s="22"/>
      <c r="AC32" s="1">
        <v>21256</v>
      </c>
      <c r="AD32" s="22">
        <f t="shared" ref="AD32:AD40" si="8">AC32/$B$3*100</f>
        <v>53.14</v>
      </c>
      <c r="AE32" s="22"/>
      <c r="AF32" s="1">
        <v>15406</v>
      </c>
      <c r="AG32" s="22">
        <f t="shared" ref="AG32:AG40" si="9">AF32/$B$3*100</f>
        <v>38.515000000000001</v>
      </c>
    </row>
    <row r="33" spans="2:33">
      <c r="D33" s="1">
        <v>958</v>
      </c>
      <c r="E33" s="22">
        <f t="shared" ref="E33:E41" si="10">D33/$B$1*100</f>
        <v>38.32</v>
      </c>
      <c r="F33" s="22"/>
      <c r="G33" s="1">
        <v>1633</v>
      </c>
      <c r="H33" s="22">
        <f t="shared" ref="H33:H41" si="11">G33/$B$1*100</f>
        <v>65.319999999999993</v>
      </c>
      <c r="I33" s="22"/>
      <c r="J33" s="1">
        <v>989</v>
      </c>
      <c r="K33" s="22">
        <f t="shared" ref="K33:K41" si="12">J33/$B$1*100</f>
        <v>39.56</v>
      </c>
      <c r="L33" s="22"/>
      <c r="M33" s="22"/>
      <c r="N33" s="22"/>
      <c r="O33" s="1">
        <v>3860</v>
      </c>
      <c r="P33" s="22">
        <f t="shared" si="4"/>
        <v>38.6</v>
      </c>
      <c r="Q33" s="22"/>
      <c r="R33" s="1">
        <v>9246</v>
      </c>
      <c r="S33" s="22">
        <f t="shared" si="5"/>
        <v>92.46</v>
      </c>
      <c r="T33" s="22"/>
      <c r="U33" s="1">
        <v>3888</v>
      </c>
      <c r="V33" s="22">
        <f t="shared" si="6"/>
        <v>38.879999999999995</v>
      </c>
      <c r="W33" s="22"/>
      <c r="X33" s="22"/>
      <c r="Y33" s="22"/>
      <c r="Z33" s="1">
        <v>16255</v>
      </c>
      <c r="AA33" s="22">
        <f t="shared" si="7"/>
        <v>40.637499999999996</v>
      </c>
      <c r="AB33" s="22"/>
      <c r="AC33" s="1">
        <v>24827</v>
      </c>
      <c r="AD33" s="22">
        <f t="shared" si="8"/>
        <v>62.067499999999995</v>
      </c>
      <c r="AE33" s="22"/>
      <c r="AF33" s="1">
        <v>15950</v>
      </c>
      <c r="AG33" s="22">
        <f t="shared" si="9"/>
        <v>39.875</v>
      </c>
    </row>
    <row r="34" spans="2:33">
      <c r="D34" s="1">
        <v>981</v>
      </c>
      <c r="E34" s="22">
        <f t="shared" si="10"/>
        <v>39.24</v>
      </c>
      <c r="F34" s="22"/>
      <c r="G34" s="1">
        <v>1679</v>
      </c>
      <c r="H34" s="22">
        <f t="shared" si="11"/>
        <v>67.16</v>
      </c>
      <c r="I34" s="22"/>
      <c r="J34" s="1">
        <v>1052</v>
      </c>
      <c r="K34" s="22">
        <f t="shared" si="12"/>
        <v>42.08</v>
      </c>
      <c r="L34" s="22"/>
      <c r="M34" s="22"/>
      <c r="N34" s="22"/>
      <c r="O34" s="1">
        <v>3783</v>
      </c>
      <c r="P34" s="22">
        <f t="shared" si="4"/>
        <v>37.830000000000005</v>
      </c>
      <c r="Q34" s="22"/>
      <c r="R34" s="1">
        <v>8991</v>
      </c>
      <c r="S34" s="22">
        <f t="shared" si="5"/>
        <v>89.91</v>
      </c>
      <c r="T34" s="22"/>
      <c r="U34" s="1">
        <v>4120</v>
      </c>
      <c r="V34" s="22">
        <f t="shared" si="6"/>
        <v>41.199999999999996</v>
      </c>
      <c r="W34" s="22"/>
      <c r="X34" s="22"/>
      <c r="Y34" s="22"/>
      <c r="Z34" s="1">
        <v>16178</v>
      </c>
      <c r="AA34" s="22">
        <f t="shared" si="7"/>
        <v>40.445</v>
      </c>
      <c r="AB34" s="22"/>
      <c r="AC34" s="1">
        <v>25021</v>
      </c>
      <c r="AD34" s="22">
        <f t="shared" si="8"/>
        <v>62.552500000000002</v>
      </c>
      <c r="AE34" s="22"/>
      <c r="AF34" s="1">
        <v>15700</v>
      </c>
      <c r="AG34" s="22">
        <f t="shared" si="9"/>
        <v>39.25</v>
      </c>
    </row>
    <row r="35" spans="2:33">
      <c r="D35" s="1">
        <v>982</v>
      </c>
      <c r="E35" s="22">
        <f t="shared" si="10"/>
        <v>39.28</v>
      </c>
      <c r="F35" s="22"/>
      <c r="G35" s="1">
        <v>1562</v>
      </c>
      <c r="H35" s="22">
        <f t="shared" si="11"/>
        <v>62.480000000000004</v>
      </c>
      <c r="I35" s="22"/>
      <c r="J35" s="1">
        <v>1020</v>
      </c>
      <c r="K35" s="22">
        <f t="shared" si="12"/>
        <v>40.799999999999997</v>
      </c>
      <c r="L35" s="22"/>
      <c r="M35" s="22"/>
      <c r="N35" s="22"/>
      <c r="O35" s="1">
        <v>3927</v>
      </c>
      <c r="P35" s="22">
        <f t="shared" si="4"/>
        <v>39.269999999999996</v>
      </c>
      <c r="Q35" s="22"/>
      <c r="R35" s="1">
        <v>9220</v>
      </c>
      <c r="S35" s="22">
        <f t="shared" si="5"/>
        <v>92.2</v>
      </c>
      <c r="T35" s="22"/>
      <c r="U35" s="1">
        <v>3940</v>
      </c>
      <c r="V35" s="22">
        <f t="shared" si="6"/>
        <v>39.4</v>
      </c>
      <c r="W35" s="22"/>
      <c r="X35" s="22"/>
      <c r="Y35" s="22"/>
      <c r="Z35" s="1">
        <v>16462</v>
      </c>
      <c r="AA35" s="22">
        <f t="shared" si="7"/>
        <v>41.155000000000001</v>
      </c>
      <c r="AB35" s="22"/>
      <c r="AC35" s="1">
        <v>25559</v>
      </c>
      <c r="AD35" s="22">
        <f t="shared" si="8"/>
        <v>63.897499999999994</v>
      </c>
      <c r="AE35" s="22"/>
      <c r="AF35" s="1">
        <v>16165</v>
      </c>
      <c r="AG35" s="22">
        <f t="shared" si="9"/>
        <v>40.412500000000001</v>
      </c>
    </row>
    <row r="36" spans="2:33">
      <c r="B36" s="23"/>
      <c r="C36" s="23"/>
      <c r="D36" s="1">
        <v>1023</v>
      </c>
      <c r="E36" s="22">
        <f t="shared" si="10"/>
        <v>40.92</v>
      </c>
      <c r="F36" s="24"/>
      <c r="G36" s="1">
        <v>1386</v>
      </c>
      <c r="H36" s="22">
        <f t="shared" si="11"/>
        <v>55.44</v>
      </c>
      <c r="I36" s="24"/>
      <c r="J36" s="1">
        <v>1077</v>
      </c>
      <c r="K36" s="22">
        <f t="shared" si="12"/>
        <v>43.08</v>
      </c>
      <c r="L36" s="24"/>
      <c r="M36" s="24"/>
      <c r="N36" s="24"/>
      <c r="O36" s="1">
        <v>3974</v>
      </c>
      <c r="P36" s="22">
        <f t="shared" si="4"/>
        <v>39.739999999999995</v>
      </c>
      <c r="Q36" s="24"/>
      <c r="R36" s="1">
        <v>8790</v>
      </c>
      <c r="S36" s="22">
        <f t="shared" si="5"/>
        <v>87.9</v>
      </c>
      <c r="T36" s="24"/>
      <c r="U36" s="1">
        <v>4004</v>
      </c>
      <c r="V36" s="22">
        <f t="shared" si="6"/>
        <v>40.04</v>
      </c>
      <c r="W36" s="24"/>
      <c r="X36" s="24"/>
      <c r="Y36" s="24"/>
      <c r="Z36" s="1">
        <v>16316</v>
      </c>
      <c r="AA36" s="22">
        <f t="shared" si="7"/>
        <v>40.79</v>
      </c>
      <c r="AB36" s="24"/>
      <c r="AC36" s="1">
        <v>25248</v>
      </c>
      <c r="AD36" s="22">
        <f t="shared" si="8"/>
        <v>63.12</v>
      </c>
      <c r="AE36" s="24"/>
      <c r="AF36" s="1">
        <v>16608</v>
      </c>
      <c r="AG36" s="22">
        <f t="shared" si="9"/>
        <v>41.52</v>
      </c>
    </row>
    <row r="37" spans="2:33">
      <c r="B37" s="23"/>
      <c r="C37" s="23"/>
      <c r="D37" s="1">
        <v>1051</v>
      </c>
      <c r="E37" s="22">
        <f t="shared" si="10"/>
        <v>42.04</v>
      </c>
      <c r="F37" s="24"/>
      <c r="G37" s="1">
        <v>1229</v>
      </c>
      <c r="H37" s="22">
        <f t="shared" si="11"/>
        <v>49.16</v>
      </c>
      <c r="I37" s="24"/>
      <c r="J37" s="1">
        <v>1074</v>
      </c>
      <c r="K37" s="22">
        <f t="shared" si="12"/>
        <v>42.96</v>
      </c>
      <c r="L37" s="24"/>
      <c r="M37" s="24"/>
      <c r="N37" s="24"/>
      <c r="O37" s="1">
        <v>4030</v>
      </c>
      <c r="P37" s="22">
        <f t="shared" si="4"/>
        <v>40.300000000000004</v>
      </c>
      <c r="Q37" s="24"/>
      <c r="R37" s="1">
        <v>11115</v>
      </c>
      <c r="S37" s="22">
        <f t="shared" si="5"/>
        <v>111.14999999999999</v>
      </c>
      <c r="T37" s="24"/>
      <c r="U37" s="1">
        <v>4094</v>
      </c>
      <c r="V37" s="22">
        <f t="shared" si="6"/>
        <v>40.94</v>
      </c>
      <c r="W37" s="24"/>
      <c r="X37" s="24"/>
      <c r="Y37" s="24"/>
      <c r="Z37" s="1">
        <v>16109</v>
      </c>
      <c r="AA37" s="22">
        <f t="shared" si="7"/>
        <v>40.272500000000001</v>
      </c>
      <c r="AB37" s="24"/>
      <c r="AC37" s="1">
        <v>48113</v>
      </c>
      <c r="AD37" s="22">
        <f t="shared" si="8"/>
        <v>120.2825</v>
      </c>
      <c r="AE37" s="24"/>
      <c r="AF37" s="1">
        <v>16066</v>
      </c>
      <c r="AG37" s="22">
        <f t="shared" si="9"/>
        <v>40.164999999999999</v>
      </c>
    </row>
    <row r="38" spans="2:33">
      <c r="B38" s="23"/>
      <c r="C38" s="23"/>
      <c r="D38" s="1">
        <v>1037</v>
      </c>
      <c r="E38" s="22">
        <f t="shared" si="10"/>
        <v>41.48</v>
      </c>
      <c r="F38" s="24"/>
      <c r="G38" s="1">
        <v>1772</v>
      </c>
      <c r="H38" s="22">
        <f t="shared" si="11"/>
        <v>70.88</v>
      </c>
      <c r="I38" s="24"/>
      <c r="J38" s="1">
        <v>1080</v>
      </c>
      <c r="K38" s="22">
        <f t="shared" si="12"/>
        <v>43.2</v>
      </c>
      <c r="L38" s="24"/>
      <c r="M38" s="24"/>
      <c r="N38" s="24"/>
      <c r="O38" s="1">
        <v>4040</v>
      </c>
      <c r="P38" s="22">
        <f t="shared" si="4"/>
        <v>40.400000000000006</v>
      </c>
      <c r="Q38" s="24"/>
      <c r="R38" s="1">
        <v>10753</v>
      </c>
      <c r="S38" s="22">
        <f t="shared" si="5"/>
        <v>107.52999999999999</v>
      </c>
      <c r="T38" s="24"/>
      <c r="U38" s="1">
        <v>4136</v>
      </c>
      <c r="V38" s="22">
        <f t="shared" si="6"/>
        <v>41.36</v>
      </c>
      <c r="W38" s="24"/>
      <c r="X38" s="24"/>
      <c r="Y38" s="24"/>
      <c r="Z38" s="1">
        <v>16499</v>
      </c>
      <c r="AA38" s="22">
        <f t="shared" si="7"/>
        <v>41.247499999999995</v>
      </c>
      <c r="AB38" s="24"/>
      <c r="AC38" s="1">
        <v>50231</v>
      </c>
      <c r="AD38" s="22">
        <f t="shared" si="8"/>
        <v>125.57750000000001</v>
      </c>
      <c r="AE38" s="24"/>
      <c r="AF38" s="1">
        <v>16260</v>
      </c>
      <c r="AG38" s="22">
        <f t="shared" si="9"/>
        <v>40.65</v>
      </c>
    </row>
    <row r="39" spans="2:33">
      <c r="D39" s="1">
        <v>1041</v>
      </c>
      <c r="E39" s="22">
        <f t="shared" si="10"/>
        <v>41.64</v>
      </c>
      <c r="F39" s="22"/>
      <c r="G39" s="1">
        <v>1706</v>
      </c>
      <c r="H39" s="22">
        <f t="shared" si="11"/>
        <v>68.239999999999995</v>
      </c>
      <c r="I39" s="22"/>
      <c r="J39" s="1">
        <v>1110</v>
      </c>
      <c r="K39" s="22">
        <f t="shared" si="12"/>
        <v>44.4</v>
      </c>
      <c r="L39" s="22"/>
      <c r="M39" s="22"/>
      <c r="N39" s="22"/>
      <c r="O39" s="1">
        <v>4154</v>
      </c>
      <c r="P39" s="22">
        <f t="shared" si="4"/>
        <v>41.54</v>
      </c>
      <c r="Q39" s="22"/>
      <c r="R39" s="1">
        <v>11343</v>
      </c>
      <c r="S39" s="22">
        <f t="shared" si="5"/>
        <v>113.43</v>
      </c>
      <c r="T39" s="22"/>
      <c r="U39" s="1">
        <v>4174</v>
      </c>
      <c r="V39" s="22">
        <f t="shared" si="6"/>
        <v>41.74</v>
      </c>
      <c r="W39" s="22"/>
      <c r="X39" s="22"/>
      <c r="Y39" s="22"/>
      <c r="Z39" s="1">
        <v>16299</v>
      </c>
      <c r="AA39" s="22">
        <f t="shared" si="7"/>
        <v>40.747499999999995</v>
      </c>
      <c r="AB39" s="22"/>
      <c r="AC39" s="1">
        <v>50208</v>
      </c>
      <c r="AD39" s="22">
        <f t="shared" si="8"/>
        <v>125.52000000000001</v>
      </c>
      <c r="AE39" s="22"/>
      <c r="AF39" s="1">
        <v>16249</v>
      </c>
      <c r="AG39" s="22">
        <f t="shared" si="9"/>
        <v>40.622500000000002</v>
      </c>
    </row>
    <row r="40" spans="2:33" ht="15.75" thickBot="1">
      <c r="D40" s="1">
        <v>1076</v>
      </c>
      <c r="E40" s="22">
        <f t="shared" si="10"/>
        <v>43.04</v>
      </c>
      <c r="F40" s="22"/>
      <c r="G40" s="1">
        <v>1759</v>
      </c>
      <c r="H40" s="22">
        <f t="shared" si="11"/>
        <v>70.36</v>
      </c>
      <c r="I40" s="22"/>
      <c r="J40" s="1">
        <v>1113</v>
      </c>
      <c r="K40" s="22">
        <f t="shared" si="12"/>
        <v>44.519999999999996</v>
      </c>
      <c r="L40" s="22"/>
      <c r="M40" s="22"/>
      <c r="N40" s="22"/>
      <c r="O40" s="2">
        <v>4177</v>
      </c>
      <c r="P40" s="22">
        <f t="shared" si="4"/>
        <v>41.77</v>
      </c>
      <c r="Q40" s="22"/>
      <c r="R40" s="2">
        <v>10971</v>
      </c>
      <c r="S40" s="22">
        <f t="shared" si="5"/>
        <v>109.71</v>
      </c>
      <c r="T40" s="22"/>
      <c r="U40" s="2">
        <v>4266</v>
      </c>
      <c r="V40" s="22">
        <f t="shared" si="6"/>
        <v>42.66</v>
      </c>
      <c r="W40" s="22"/>
      <c r="X40" s="22"/>
      <c r="Y40" s="22"/>
      <c r="Z40" s="1">
        <v>16494</v>
      </c>
      <c r="AA40" s="22">
        <f t="shared" si="7"/>
        <v>41.234999999999999</v>
      </c>
      <c r="AB40" s="22"/>
      <c r="AC40" s="1">
        <v>50808</v>
      </c>
      <c r="AD40" s="22">
        <f t="shared" si="8"/>
        <v>127.02</v>
      </c>
      <c r="AE40" s="22"/>
      <c r="AF40" s="1">
        <v>16214</v>
      </c>
      <c r="AG40" s="22">
        <f t="shared" si="9"/>
        <v>40.534999999999997</v>
      </c>
    </row>
    <row r="41" spans="2:33" ht="15.75" thickBot="1">
      <c r="D41" s="2">
        <v>1083</v>
      </c>
      <c r="E41" s="22">
        <f t="shared" si="10"/>
        <v>43.32</v>
      </c>
      <c r="F41" s="22"/>
      <c r="G41" s="2">
        <v>1680</v>
      </c>
      <c r="H41" s="22">
        <f t="shared" si="11"/>
        <v>67.2</v>
      </c>
      <c r="I41" s="22"/>
      <c r="J41" s="2">
        <v>1150</v>
      </c>
      <c r="K41" s="22">
        <f t="shared" si="12"/>
        <v>46</v>
      </c>
      <c r="L41" s="22"/>
      <c r="M41" s="22"/>
      <c r="N41" s="22"/>
      <c r="O41" s="4">
        <f t="shared" ref="O41" si="13">AVERAGE(O31:O40)</f>
        <v>3914.5</v>
      </c>
      <c r="P41" s="25">
        <f t="shared" ref="P41" si="14">AVERAGE(P31:P40)</f>
        <v>39.144999999999996</v>
      </c>
      <c r="Q41" s="22"/>
      <c r="R41" s="4">
        <f t="shared" ref="R41" si="15">AVERAGE(R31:R40)</f>
        <v>9378</v>
      </c>
      <c r="S41" s="25">
        <f t="shared" ref="S41" si="16">AVERAGE(S31:S40)</f>
        <v>93.78</v>
      </c>
      <c r="T41" s="22"/>
      <c r="U41" s="4">
        <f t="shared" ref="U41" si="17">AVERAGE(U31:U40)</f>
        <v>4006.4</v>
      </c>
      <c r="V41" s="25">
        <f t="shared" ref="V41" si="18">AVERAGE(V31:V40)</f>
        <v>40.064</v>
      </c>
      <c r="W41" s="22"/>
      <c r="X41" s="22"/>
      <c r="Y41" s="22"/>
      <c r="Z41" s="12">
        <f t="shared" ref="Z41" si="19">AVERAGE(Z31:Z40)</f>
        <v>16044</v>
      </c>
      <c r="AA41" s="25">
        <f t="shared" ref="AA41" si="20">AVERAGE(AA31:AA40)</f>
        <v>40.11</v>
      </c>
      <c r="AB41" s="22"/>
      <c r="AC41" s="12">
        <f t="shared" ref="AC41" si="21">AVERAGE(AC31:AC40)</f>
        <v>34078.1</v>
      </c>
      <c r="AD41" s="25">
        <f t="shared" ref="AD41" si="22">AVERAGE(AD31:AD40)</f>
        <v>85.195250000000001</v>
      </c>
      <c r="AE41" s="22"/>
      <c r="AF41" s="12">
        <f t="shared" ref="AF41" si="23">AVERAGE(AF31:AF40)</f>
        <v>15982</v>
      </c>
      <c r="AG41" s="25">
        <f t="shared" ref="AG41" si="24">AVERAGE(AG31:AG40)</f>
        <v>39.954999999999998</v>
      </c>
    </row>
    <row r="42" spans="2:33" ht="15.75" thickBot="1">
      <c r="D42" s="4">
        <f t="shared" ref="D42" si="25">AVERAGE(D32:D41)</f>
        <v>1014.3</v>
      </c>
      <c r="E42" s="25">
        <f>AVERAGE(E32:E41)</f>
        <v>40.571999999999996</v>
      </c>
      <c r="F42" s="22"/>
      <c r="G42" s="4">
        <f t="shared" ref="G42" si="26">AVERAGE(G32:G41)</f>
        <v>1540.9</v>
      </c>
      <c r="H42" s="25">
        <f t="shared" ref="H42" si="27">AVERAGE(H32:H41)</f>
        <v>61.636000000000003</v>
      </c>
      <c r="I42" s="22"/>
      <c r="J42" s="4">
        <f t="shared" ref="J42" si="28">AVERAGE(J32:J41)</f>
        <v>1053.4000000000001</v>
      </c>
      <c r="K42" s="25">
        <f>AVERAGE(K32:K41)</f>
        <v>42.135999999999996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2:33"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</sheetData>
  <mergeCells count="30">
    <mergeCell ref="C5:K5"/>
    <mergeCell ref="N5:V5"/>
    <mergeCell ref="Y5:AG5"/>
    <mergeCell ref="C6:K6"/>
    <mergeCell ref="N6:V6"/>
    <mergeCell ref="Y6:AG6"/>
    <mergeCell ref="T7:V7"/>
    <mergeCell ref="Y7:AA7"/>
    <mergeCell ref="AB7:AD7"/>
    <mergeCell ref="AE7:AG7"/>
    <mergeCell ref="C14:K14"/>
    <mergeCell ref="N14:V14"/>
    <mergeCell ref="Y14:AG14"/>
    <mergeCell ref="C7:E7"/>
    <mergeCell ref="F7:H7"/>
    <mergeCell ref="I7:K7"/>
    <mergeCell ref="N7:P7"/>
    <mergeCell ref="Q7:S7"/>
    <mergeCell ref="C13:K13"/>
    <mergeCell ref="N13:V13"/>
    <mergeCell ref="Y13:AG13"/>
    <mergeCell ref="C15:E15"/>
    <mergeCell ref="F15:H15"/>
    <mergeCell ref="AE15:AG15"/>
    <mergeCell ref="I15:K15"/>
    <mergeCell ref="N15:P15"/>
    <mergeCell ref="Q15:S15"/>
    <mergeCell ref="T15:V15"/>
    <mergeCell ref="Y15:AA15"/>
    <mergeCell ref="AB15:A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7"/>
  <sheetViews>
    <sheetView tabSelected="1" topLeftCell="A16" workbookViewId="0">
      <selection activeCell="D146" sqref="D146"/>
    </sheetView>
  </sheetViews>
  <sheetFormatPr defaultRowHeight="15"/>
  <sheetData>
    <row r="2" spans="1:32">
      <c r="A2" s="33" t="s">
        <v>31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1:3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5" spans="1:32">
      <c r="A5" s="1" t="s">
        <v>0</v>
      </c>
      <c r="B5" s="32" t="s">
        <v>1</v>
      </c>
      <c r="C5" s="32"/>
      <c r="D5" s="32"/>
      <c r="E5" s="32"/>
      <c r="F5" s="32"/>
      <c r="G5" s="32"/>
      <c r="H5" s="32"/>
      <c r="I5" s="32"/>
      <c r="J5" s="32"/>
      <c r="L5" s="1" t="s">
        <v>0</v>
      </c>
      <c r="M5" s="32" t="s">
        <v>26</v>
      </c>
      <c r="N5" s="32"/>
      <c r="O5" s="32"/>
      <c r="P5" s="32"/>
      <c r="Q5" s="32"/>
      <c r="R5" s="32"/>
      <c r="S5" s="32"/>
      <c r="T5" s="32"/>
      <c r="U5" s="32"/>
      <c r="W5" s="1" t="s">
        <v>0</v>
      </c>
      <c r="X5" s="32" t="s">
        <v>28</v>
      </c>
      <c r="Y5" s="32"/>
      <c r="Z5" s="32"/>
      <c r="AA5" s="32"/>
      <c r="AB5" s="32"/>
      <c r="AC5" s="32"/>
      <c r="AD5" s="32"/>
      <c r="AE5" s="32"/>
      <c r="AF5" s="32"/>
    </row>
    <row r="6" spans="1:32">
      <c r="A6" s="1" t="s">
        <v>2</v>
      </c>
      <c r="B6" s="32" t="s">
        <v>3</v>
      </c>
      <c r="C6" s="32"/>
      <c r="D6" s="32"/>
      <c r="E6" s="32"/>
      <c r="F6" s="32"/>
      <c r="G6" s="32"/>
      <c r="H6" s="32"/>
      <c r="I6" s="32"/>
      <c r="J6" s="32"/>
      <c r="L6" s="1" t="s">
        <v>2</v>
      </c>
      <c r="M6" s="32" t="s">
        <v>3</v>
      </c>
      <c r="N6" s="32"/>
      <c r="O6" s="32"/>
      <c r="P6" s="32"/>
      <c r="Q6" s="32"/>
      <c r="R6" s="32"/>
      <c r="S6" s="32"/>
      <c r="T6" s="32"/>
      <c r="U6" s="32"/>
      <c r="W6" s="1" t="s">
        <v>2</v>
      </c>
      <c r="X6" s="32" t="s">
        <v>3</v>
      </c>
      <c r="Y6" s="32"/>
      <c r="Z6" s="32"/>
      <c r="AA6" s="32"/>
      <c r="AB6" s="32"/>
      <c r="AC6" s="32"/>
      <c r="AD6" s="32"/>
      <c r="AE6" s="32"/>
      <c r="AF6" s="32"/>
    </row>
    <row r="7" spans="1:32">
      <c r="A7" s="1" t="s">
        <v>4</v>
      </c>
      <c r="B7" s="34" t="s">
        <v>5</v>
      </c>
      <c r="C7" s="35"/>
      <c r="D7" s="36"/>
      <c r="E7" s="34" t="s">
        <v>6</v>
      </c>
      <c r="F7" s="35"/>
      <c r="G7" s="36"/>
      <c r="H7" s="32" t="s">
        <v>7</v>
      </c>
      <c r="I7" s="32"/>
      <c r="J7" s="32"/>
      <c r="L7" s="1" t="s">
        <v>4</v>
      </c>
      <c r="M7" s="34" t="s">
        <v>5</v>
      </c>
      <c r="N7" s="35"/>
      <c r="O7" s="36"/>
      <c r="P7" s="34" t="s">
        <v>6</v>
      </c>
      <c r="Q7" s="35"/>
      <c r="R7" s="36"/>
      <c r="S7" s="32" t="s">
        <v>7</v>
      </c>
      <c r="T7" s="32"/>
      <c r="U7" s="32"/>
      <c r="W7" s="1" t="s">
        <v>4</v>
      </c>
      <c r="X7" s="32" t="s">
        <v>5</v>
      </c>
      <c r="Y7" s="32"/>
      <c r="Z7" s="32"/>
      <c r="AA7" s="32" t="s">
        <v>6</v>
      </c>
      <c r="AB7" s="32"/>
      <c r="AC7" s="32"/>
      <c r="AD7" s="32" t="s">
        <v>7</v>
      </c>
      <c r="AE7" s="32"/>
      <c r="AF7" s="32"/>
    </row>
    <row r="8" spans="1:32">
      <c r="A8" s="11"/>
      <c r="B8" s="1" t="s">
        <v>8</v>
      </c>
      <c r="C8" s="1" t="s">
        <v>9</v>
      </c>
      <c r="D8" s="1" t="s">
        <v>10</v>
      </c>
      <c r="E8" s="1" t="s">
        <v>8</v>
      </c>
      <c r="F8" s="1" t="s">
        <v>9</v>
      </c>
      <c r="G8" s="1" t="s">
        <v>10</v>
      </c>
      <c r="H8" s="1" t="s">
        <v>8</v>
      </c>
      <c r="I8" s="1" t="s">
        <v>9</v>
      </c>
      <c r="J8" s="1" t="s">
        <v>10</v>
      </c>
      <c r="M8" s="1" t="s">
        <v>8</v>
      </c>
      <c r="N8" s="1" t="s">
        <v>9</v>
      </c>
      <c r="O8" s="1" t="s">
        <v>10</v>
      </c>
      <c r="P8" s="1" t="s">
        <v>8</v>
      </c>
      <c r="Q8" s="1" t="s">
        <v>9</v>
      </c>
      <c r="R8" s="1" t="s">
        <v>10</v>
      </c>
      <c r="S8" s="1" t="s">
        <v>8</v>
      </c>
      <c r="T8" s="1" t="s">
        <v>9</v>
      </c>
      <c r="U8" s="1" t="s">
        <v>10</v>
      </c>
      <c r="X8" s="1" t="s">
        <v>8</v>
      </c>
      <c r="Y8" s="1" t="s">
        <v>9</v>
      </c>
      <c r="Z8" s="1" t="s">
        <v>10</v>
      </c>
      <c r="AA8" s="1" t="s">
        <v>8</v>
      </c>
      <c r="AB8" s="1" t="s">
        <v>9</v>
      </c>
      <c r="AC8" s="1" t="s">
        <v>10</v>
      </c>
      <c r="AD8" s="1" t="s">
        <v>8</v>
      </c>
      <c r="AE8" s="1" t="s">
        <v>9</v>
      </c>
      <c r="AF8" s="1" t="s">
        <v>10</v>
      </c>
    </row>
    <row r="9" spans="1:32">
      <c r="A9" s="1" t="s">
        <v>11</v>
      </c>
      <c r="B9" s="1">
        <v>5</v>
      </c>
      <c r="C9" s="1">
        <v>1211</v>
      </c>
      <c r="D9" s="1">
        <v>224</v>
      </c>
      <c r="E9" s="1">
        <v>5</v>
      </c>
      <c r="F9" s="1">
        <v>1632</v>
      </c>
      <c r="G9" s="1">
        <v>224</v>
      </c>
      <c r="H9" s="1">
        <v>6.01</v>
      </c>
      <c r="I9" s="1">
        <v>1376</v>
      </c>
      <c r="J9" s="1">
        <v>224</v>
      </c>
      <c r="L9" s="15" t="s">
        <v>11</v>
      </c>
      <c r="M9" s="1">
        <v>8.99</v>
      </c>
      <c r="N9" s="1">
        <v>4887</v>
      </c>
      <c r="O9" s="1">
        <v>452</v>
      </c>
      <c r="P9" s="1">
        <v>10.96</v>
      </c>
      <c r="Q9" s="1">
        <v>7389</v>
      </c>
      <c r="R9" s="1">
        <v>452</v>
      </c>
      <c r="S9" s="1">
        <v>12</v>
      </c>
      <c r="T9" s="1">
        <v>5839</v>
      </c>
      <c r="U9" s="1">
        <v>452</v>
      </c>
      <c r="W9" s="15" t="s">
        <v>11</v>
      </c>
      <c r="X9" s="1">
        <v>32.96</v>
      </c>
      <c r="Y9" s="1">
        <v>20013</v>
      </c>
      <c r="Z9" s="1">
        <v>901</v>
      </c>
      <c r="AA9" s="1">
        <v>34.96</v>
      </c>
      <c r="AB9" s="1">
        <v>31313</v>
      </c>
      <c r="AC9" s="1">
        <v>901</v>
      </c>
      <c r="AD9" s="1">
        <v>57.96</v>
      </c>
      <c r="AE9" s="1">
        <v>24318</v>
      </c>
      <c r="AF9" s="1">
        <v>901</v>
      </c>
    </row>
    <row r="10" spans="1:32">
      <c r="A10" s="1" t="s">
        <v>12</v>
      </c>
      <c r="B10" s="1">
        <v>2</v>
      </c>
      <c r="C10" s="1">
        <v>1301</v>
      </c>
      <c r="D10" s="1">
        <v>225</v>
      </c>
      <c r="E10" s="1">
        <v>2</v>
      </c>
      <c r="F10" s="1">
        <v>1763</v>
      </c>
      <c r="G10" s="1">
        <v>225</v>
      </c>
      <c r="H10" s="1">
        <v>2</v>
      </c>
      <c r="I10" s="1">
        <v>1419</v>
      </c>
      <c r="J10" s="1">
        <v>225</v>
      </c>
      <c r="L10" s="15" t="s">
        <v>12</v>
      </c>
      <c r="M10" s="1">
        <v>3.99</v>
      </c>
      <c r="N10" s="1">
        <v>5097</v>
      </c>
      <c r="O10" s="1">
        <v>453</v>
      </c>
      <c r="P10" s="1">
        <v>7.98</v>
      </c>
      <c r="Q10" s="1">
        <v>7578</v>
      </c>
      <c r="R10" s="1">
        <v>453</v>
      </c>
      <c r="S10" s="1">
        <v>7</v>
      </c>
      <c r="T10" s="1">
        <v>5992</v>
      </c>
      <c r="U10" s="1">
        <v>453</v>
      </c>
      <c r="W10" s="15" t="s">
        <v>12</v>
      </c>
      <c r="X10" s="1">
        <v>42.99</v>
      </c>
      <c r="Y10" s="1">
        <v>20311</v>
      </c>
      <c r="Z10" s="1">
        <v>904</v>
      </c>
      <c r="AA10" s="1">
        <v>34.840000000000003</v>
      </c>
      <c r="AB10" s="1">
        <v>32220</v>
      </c>
      <c r="AC10" s="1">
        <v>904</v>
      </c>
      <c r="AD10" s="1">
        <v>32.520000000000003</v>
      </c>
      <c r="AE10" s="1">
        <v>24278</v>
      </c>
      <c r="AF10" s="1">
        <v>904</v>
      </c>
    </row>
    <row r="11" spans="1:32">
      <c r="A11" s="1" t="s">
        <v>13</v>
      </c>
      <c r="B11" s="1">
        <v>0.99</v>
      </c>
      <c r="C11" s="1">
        <v>1351</v>
      </c>
      <c r="D11" s="1">
        <v>225</v>
      </c>
      <c r="E11" s="1">
        <v>3</v>
      </c>
      <c r="F11" s="1">
        <v>1896</v>
      </c>
      <c r="G11" s="1">
        <v>226</v>
      </c>
      <c r="H11" s="1">
        <v>2</v>
      </c>
      <c r="I11" s="1">
        <v>1458</v>
      </c>
      <c r="J11" s="1">
        <v>225</v>
      </c>
      <c r="L11" s="15" t="s">
        <v>13</v>
      </c>
      <c r="M11" s="1">
        <v>6</v>
      </c>
      <c r="N11" s="1">
        <v>5196</v>
      </c>
      <c r="O11" s="1">
        <v>456</v>
      </c>
      <c r="P11" s="1">
        <v>8.98</v>
      </c>
      <c r="Q11" s="1">
        <v>7771</v>
      </c>
      <c r="R11" s="1">
        <v>454</v>
      </c>
      <c r="S11" s="1">
        <v>10.01</v>
      </c>
      <c r="T11" s="1">
        <v>6089</v>
      </c>
      <c r="U11" s="1">
        <v>457</v>
      </c>
      <c r="W11" s="15" t="s">
        <v>13</v>
      </c>
      <c r="X11" s="1">
        <v>22.01</v>
      </c>
      <c r="Y11" s="1">
        <v>20508</v>
      </c>
      <c r="Z11" s="1">
        <v>907</v>
      </c>
      <c r="AA11" s="1">
        <v>37.93</v>
      </c>
      <c r="AB11" s="1">
        <v>32971</v>
      </c>
      <c r="AC11" s="1">
        <v>905</v>
      </c>
      <c r="AD11" s="1">
        <v>61.99</v>
      </c>
      <c r="AE11" s="1">
        <v>24370</v>
      </c>
      <c r="AF11" s="1">
        <v>907</v>
      </c>
    </row>
    <row r="12" spans="1:32">
      <c r="A12" s="1" t="s">
        <v>14</v>
      </c>
      <c r="B12" s="1">
        <v>1</v>
      </c>
      <c r="C12" s="1">
        <v>1380</v>
      </c>
      <c r="D12" s="1">
        <v>228</v>
      </c>
      <c r="E12" s="1">
        <v>2</v>
      </c>
      <c r="F12" s="1">
        <v>1890</v>
      </c>
      <c r="G12" s="1">
        <v>229</v>
      </c>
      <c r="H12" s="1">
        <v>1</v>
      </c>
      <c r="I12" s="1">
        <v>1466</v>
      </c>
      <c r="J12" s="1">
        <v>226</v>
      </c>
      <c r="L12" s="15" t="s">
        <v>14</v>
      </c>
      <c r="M12" s="1">
        <v>6</v>
      </c>
      <c r="N12" s="1">
        <v>5379</v>
      </c>
      <c r="O12" s="1">
        <v>457</v>
      </c>
      <c r="P12" s="1">
        <v>8.99</v>
      </c>
      <c r="Q12" s="1">
        <v>7804</v>
      </c>
      <c r="R12" s="1">
        <v>456</v>
      </c>
      <c r="S12" s="1">
        <v>14.01</v>
      </c>
      <c r="T12" s="1">
        <v>6120</v>
      </c>
      <c r="U12" s="1">
        <v>458</v>
      </c>
      <c r="W12" s="15" t="s">
        <v>14</v>
      </c>
      <c r="X12" s="1">
        <v>28.12</v>
      </c>
      <c r="Y12" s="1">
        <v>20874</v>
      </c>
      <c r="Z12" s="1">
        <v>912</v>
      </c>
      <c r="AA12" s="1">
        <v>47.93</v>
      </c>
      <c r="AB12" s="1">
        <v>34122</v>
      </c>
      <c r="AC12" s="1">
        <v>912</v>
      </c>
      <c r="AD12" s="1">
        <v>32.97</v>
      </c>
      <c r="AE12" s="1">
        <v>24673</v>
      </c>
      <c r="AF12" s="1">
        <v>908</v>
      </c>
    </row>
    <row r="13" spans="1:32">
      <c r="A13" s="1" t="s">
        <v>15</v>
      </c>
      <c r="B13" s="1">
        <v>2</v>
      </c>
      <c r="C13" s="1">
        <v>1414</v>
      </c>
      <c r="D13" s="1">
        <v>228</v>
      </c>
      <c r="E13" s="1">
        <v>2</v>
      </c>
      <c r="F13" s="1">
        <v>1976</v>
      </c>
      <c r="G13" s="1">
        <v>230</v>
      </c>
      <c r="H13" s="1">
        <v>1</v>
      </c>
      <c r="I13" s="1">
        <v>1512</v>
      </c>
      <c r="J13" s="1">
        <v>228</v>
      </c>
      <c r="L13" s="15" t="s">
        <v>15</v>
      </c>
      <c r="M13" s="1">
        <v>7</v>
      </c>
      <c r="N13" s="1">
        <v>5534</v>
      </c>
      <c r="O13" s="1">
        <v>460</v>
      </c>
      <c r="P13" s="1">
        <v>9.9700000000000006</v>
      </c>
      <c r="Q13" s="1">
        <v>8014</v>
      </c>
      <c r="R13" s="1">
        <v>459</v>
      </c>
      <c r="S13" s="1">
        <v>16.010000000000002</v>
      </c>
      <c r="T13" s="1">
        <v>6225</v>
      </c>
      <c r="U13" s="1">
        <v>458</v>
      </c>
      <c r="W13" s="15" t="s">
        <v>15</v>
      </c>
      <c r="X13" s="1">
        <v>27.21</v>
      </c>
      <c r="Y13" s="1">
        <v>21184</v>
      </c>
      <c r="Z13" s="1">
        <v>911</v>
      </c>
      <c r="AA13" s="1">
        <v>54.88</v>
      </c>
      <c r="AB13" s="1">
        <v>34914</v>
      </c>
      <c r="AC13" s="1">
        <v>915</v>
      </c>
      <c r="AD13" s="1">
        <v>48.9</v>
      </c>
      <c r="AE13" s="1">
        <v>24795</v>
      </c>
      <c r="AF13" s="1">
        <v>915</v>
      </c>
    </row>
    <row r="14" spans="1:32">
      <c r="A14" s="1" t="s">
        <v>16</v>
      </c>
      <c r="B14" s="1">
        <v>1</v>
      </c>
      <c r="C14" s="1">
        <v>1442</v>
      </c>
      <c r="D14" s="1">
        <v>228</v>
      </c>
      <c r="E14" s="1">
        <v>2</v>
      </c>
      <c r="F14" s="1">
        <v>1933</v>
      </c>
      <c r="G14" s="1">
        <v>227</v>
      </c>
      <c r="H14" s="1">
        <v>2</v>
      </c>
      <c r="I14" s="1">
        <v>1473</v>
      </c>
      <c r="J14" s="1">
        <v>229</v>
      </c>
      <c r="L14" s="15" t="s">
        <v>16</v>
      </c>
      <c r="M14" s="1">
        <v>7</v>
      </c>
      <c r="N14" s="1">
        <v>5663</v>
      </c>
      <c r="O14" s="1">
        <v>465</v>
      </c>
      <c r="P14" s="1">
        <v>7.98</v>
      </c>
      <c r="Q14" s="1">
        <v>7979</v>
      </c>
      <c r="R14" s="1">
        <v>458</v>
      </c>
      <c r="S14" s="1">
        <v>11</v>
      </c>
      <c r="T14" s="1">
        <v>6890</v>
      </c>
      <c r="U14" s="1">
        <v>461</v>
      </c>
      <c r="W14" s="15" t="s">
        <v>16</v>
      </c>
      <c r="X14" s="1">
        <v>27.73</v>
      </c>
      <c r="Y14" s="1">
        <v>21338</v>
      </c>
      <c r="Z14" s="1">
        <v>915</v>
      </c>
      <c r="AA14" s="1">
        <v>41.88</v>
      </c>
      <c r="AB14" s="1">
        <v>34538</v>
      </c>
      <c r="AC14" s="1">
        <v>916</v>
      </c>
      <c r="AD14" s="1">
        <v>55.92</v>
      </c>
      <c r="AE14" s="1">
        <v>24741</v>
      </c>
      <c r="AF14" s="1">
        <v>920</v>
      </c>
    </row>
    <row r="15" spans="1:32">
      <c r="A15" s="1" t="s">
        <v>17</v>
      </c>
      <c r="B15" s="1">
        <v>1</v>
      </c>
      <c r="C15" s="1">
        <v>1423</v>
      </c>
      <c r="D15" s="1">
        <v>231</v>
      </c>
      <c r="E15" s="1">
        <v>2</v>
      </c>
      <c r="F15" s="1">
        <v>2072</v>
      </c>
      <c r="G15" s="1">
        <v>229</v>
      </c>
      <c r="H15" s="1">
        <v>2</v>
      </c>
      <c r="I15" s="1">
        <v>1482</v>
      </c>
      <c r="J15" s="1">
        <v>225</v>
      </c>
      <c r="L15" s="15" t="s">
        <v>17</v>
      </c>
      <c r="M15" s="1">
        <v>6.99</v>
      </c>
      <c r="N15" s="1">
        <v>5739</v>
      </c>
      <c r="O15" s="1">
        <v>461</v>
      </c>
      <c r="P15" s="1">
        <v>10.97</v>
      </c>
      <c r="Q15" s="1">
        <v>8542</v>
      </c>
      <c r="R15" s="1">
        <v>466</v>
      </c>
      <c r="S15" s="1">
        <v>9.01</v>
      </c>
      <c r="T15" s="1">
        <v>6425</v>
      </c>
      <c r="U15" s="1">
        <v>462</v>
      </c>
      <c r="W15" s="15" t="s">
        <v>17</v>
      </c>
      <c r="X15" s="1">
        <v>37.08</v>
      </c>
      <c r="Y15" s="1">
        <v>21628</v>
      </c>
      <c r="Z15" s="1">
        <v>915</v>
      </c>
      <c r="AA15" s="1">
        <v>66.8</v>
      </c>
      <c r="AB15" s="1">
        <v>35716</v>
      </c>
      <c r="AC15" s="1">
        <v>916</v>
      </c>
      <c r="AD15" s="1">
        <v>62.05</v>
      </c>
      <c r="AE15" s="1">
        <v>24731</v>
      </c>
      <c r="AF15" s="1">
        <v>920</v>
      </c>
    </row>
    <row r="16" spans="1:32">
      <c r="A16" s="1" t="s">
        <v>18</v>
      </c>
      <c r="B16" s="1">
        <v>2.0099999999999998</v>
      </c>
      <c r="C16" s="1">
        <v>1441</v>
      </c>
      <c r="D16" s="1">
        <v>231</v>
      </c>
      <c r="E16" s="1">
        <v>3.01</v>
      </c>
      <c r="F16" s="1">
        <v>2069</v>
      </c>
      <c r="G16" s="1">
        <v>231</v>
      </c>
      <c r="H16" s="1">
        <v>1</v>
      </c>
      <c r="I16" s="1">
        <v>1496</v>
      </c>
      <c r="J16" s="1">
        <v>230</v>
      </c>
      <c r="L16" s="15" t="s">
        <v>18</v>
      </c>
      <c r="M16" s="1">
        <v>5.99</v>
      </c>
      <c r="N16" s="1">
        <v>5839</v>
      </c>
      <c r="O16" s="1">
        <v>470</v>
      </c>
      <c r="P16" s="1">
        <v>10.98</v>
      </c>
      <c r="Q16" s="1">
        <v>8815</v>
      </c>
      <c r="R16" s="1">
        <v>464</v>
      </c>
      <c r="S16" s="1">
        <v>16.010000000000002</v>
      </c>
      <c r="T16" s="1">
        <v>6376</v>
      </c>
      <c r="U16" s="1">
        <v>472</v>
      </c>
      <c r="W16" s="15" t="s">
        <v>18</v>
      </c>
      <c r="X16" s="1">
        <v>43.03</v>
      </c>
      <c r="Y16" s="1">
        <v>22076</v>
      </c>
      <c r="Z16" s="1">
        <v>919</v>
      </c>
      <c r="AA16" s="1">
        <v>49.96</v>
      </c>
      <c r="AB16" s="1">
        <v>34737</v>
      </c>
      <c r="AC16" s="1">
        <v>924</v>
      </c>
      <c r="AD16" s="1">
        <v>40</v>
      </c>
      <c r="AE16" s="1">
        <v>25007</v>
      </c>
      <c r="AF16" s="1">
        <v>924</v>
      </c>
    </row>
    <row r="17" spans="1:32">
      <c r="A17" s="1" t="s">
        <v>19</v>
      </c>
      <c r="B17" s="1">
        <v>1</v>
      </c>
      <c r="C17" s="1">
        <v>1461</v>
      </c>
      <c r="D17" s="1">
        <v>232</v>
      </c>
      <c r="E17" s="1">
        <v>1.98</v>
      </c>
      <c r="F17" s="1">
        <v>2021</v>
      </c>
      <c r="G17" s="1">
        <v>228</v>
      </c>
      <c r="H17" s="1">
        <v>1</v>
      </c>
      <c r="I17" s="1">
        <v>1499</v>
      </c>
      <c r="J17" s="1">
        <v>231</v>
      </c>
      <c r="L17" s="15" t="s">
        <v>19</v>
      </c>
      <c r="M17" s="1">
        <v>7</v>
      </c>
      <c r="N17" s="1">
        <v>5897</v>
      </c>
      <c r="O17" s="1">
        <v>475</v>
      </c>
      <c r="P17" s="1">
        <v>12.04</v>
      </c>
      <c r="Q17" s="1">
        <v>8914</v>
      </c>
      <c r="R17" s="1">
        <v>470</v>
      </c>
      <c r="S17" s="1">
        <v>10</v>
      </c>
      <c r="T17" s="1">
        <v>6426</v>
      </c>
      <c r="U17" s="1">
        <v>482</v>
      </c>
      <c r="W17" s="15" t="s">
        <v>19</v>
      </c>
      <c r="X17" s="1">
        <v>40.98</v>
      </c>
      <c r="Y17" s="1">
        <v>22506</v>
      </c>
      <c r="Z17" s="1">
        <v>929</v>
      </c>
      <c r="AA17" s="1">
        <v>97.97</v>
      </c>
      <c r="AB17" s="1">
        <v>36200</v>
      </c>
      <c r="AC17" s="1">
        <v>928</v>
      </c>
      <c r="AD17" s="1">
        <v>60.03</v>
      </c>
      <c r="AE17" s="1">
        <v>25008</v>
      </c>
      <c r="AF17" s="1">
        <v>926</v>
      </c>
    </row>
    <row r="18" spans="1:32">
      <c r="A18" s="1" t="s">
        <v>20</v>
      </c>
      <c r="B18" s="1">
        <v>1</v>
      </c>
      <c r="C18" s="1">
        <v>1479</v>
      </c>
      <c r="D18" s="1">
        <v>233</v>
      </c>
      <c r="E18" s="1">
        <v>2</v>
      </c>
      <c r="F18" s="1">
        <v>2077</v>
      </c>
      <c r="G18" s="1">
        <v>232</v>
      </c>
      <c r="H18" s="1">
        <v>1</v>
      </c>
      <c r="I18" s="1">
        <v>1550</v>
      </c>
      <c r="J18" s="1">
        <v>233</v>
      </c>
      <c r="L18" s="15" t="s">
        <v>20</v>
      </c>
      <c r="M18" s="1">
        <v>7.01</v>
      </c>
      <c r="N18" s="1">
        <v>5989</v>
      </c>
      <c r="O18" s="1">
        <v>464</v>
      </c>
      <c r="P18" s="1">
        <v>10.98</v>
      </c>
      <c r="Q18" s="1">
        <v>8832</v>
      </c>
      <c r="R18" s="1">
        <v>473</v>
      </c>
      <c r="S18" s="1">
        <v>8.98</v>
      </c>
      <c r="T18" s="1">
        <v>6457</v>
      </c>
      <c r="U18" s="1">
        <v>471</v>
      </c>
      <c r="W18" s="15" t="s">
        <v>20</v>
      </c>
      <c r="X18" s="1">
        <v>52.08</v>
      </c>
      <c r="Y18" s="1">
        <v>22758</v>
      </c>
      <c r="Z18" s="1">
        <v>933</v>
      </c>
      <c r="AA18" s="1">
        <v>81.05</v>
      </c>
      <c r="AB18" s="1">
        <v>35270</v>
      </c>
      <c r="AC18" s="1">
        <v>935</v>
      </c>
      <c r="AD18" s="1">
        <v>41.99</v>
      </c>
      <c r="AE18" s="1">
        <v>25159</v>
      </c>
      <c r="AF18" s="1">
        <v>940</v>
      </c>
    </row>
    <row r="19" spans="1:32">
      <c r="A19" s="1" t="s">
        <v>21</v>
      </c>
      <c r="B19" s="12">
        <f t="shared" ref="B19:J19" si="0">AVERAGE(B9:B18)</f>
        <v>1.7</v>
      </c>
      <c r="C19" s="12">
        <f t="shared" si="0"/>
        <v>1390.3</v>
      </c>
      <c r="D19" s="12">
        <f t="shared" si="0"/>
        <v>228.5</v>
      </c>
      <c r="E19" s="12">
        <f t="shared" si="0"/>
        <v>2.4989999999999997</v>
      </c>
      <c r="F19" s="12">
        <f t="shared" si="0"/>
        <v>1932.9</v>
      </c>
      <c r="G19" s="12">
        <f t="shared" si="0"/>
        <v>228.1</v>
      </c>
      <c r="H19" s="12">
        <f t="shared" si="0"/>
        <v>1.9009999999999998</v>
      </c>
      <c r="I19" s="12">
        <f t="shared" si="0"/>
        <v>1473.1</v>
      </c>
      <c r="J19" s="12">
        <f t="shared" si="0"/>
        <v>227.6</v>
      </c>
      <c r="L19" s="15" t="s">
        <v>27</v>
      </c>
      <c r="M19" s="12">
        <f t="shared" ref="M19:T19" si="1">AVERAGE(M9:M18)</f>
        <v>6.5970000000000013</v>
      </c>
      <c r="N19" s="12">
        <f t="shared" si="1"/>
        <v>5522</v>
      </c>
      <c r="O19" s="12">
        <f t="shared" si="1"/>
        <v>461.3</v>
      </c>
      <c r="P19" s="12">
        <f t="shared" si="1"/>
        <v>9.9830000000000005</v>
      </c>
      <c r="Q19" s="12">
        <f t="shared" si="1"/>
        <v>8163.8</v>
      </c>
      <c r="R19" s="12">
        <f t="shared" si="1"/>
        <v>460.5</v>
      </c>
      <c r="S19" s="12">
        <f t="shared" si="1"/>
        <v>11.403000000000002</v>
      </c>
      <c r="T19" s="12">
        <f t="shared" si="1"/>
        <v>6283.9</v>
      </c>
      <c r="U19" s="12">
        <f>AVERAGE(U9:U18)</f>
        <v>462.6</v>
      </c>
      <c r="W19" s="15" t="s">
        <v>27</v>
      </c>
      <c r="X19" s="12">
        <f t="shared" ref="X19:AE19" si="2">AVERAGE(X9:X18)</f>
        <v>35.418999999999997</v>
      </c>
      <c r="Y19" s="12">
        <f t="shared" si="2"/>
        <v>21319.599999999999</v>
      </c>
      <c r="Z19" s="12">
        <f t="shared" si="2"/>
        <v>914.6</v>
      </c>
      <c r="AA19" s="12">
        <f t="shared" si="2"/>
        <v>54.819999999999993</v>
      </c>
      <c r="AB19" s="12">
        <f t="shared" si="2"/>
        <v>34200.1</v>
      </c>
      <c r="AC19" s="12">
        <f t="shared" si="2"/>
        <v>915.6</v>
      </c>
      <c r="AD19" s="12">
        <f t="shared" si="2"/>
        <v>49.433000000000007</v>
      </c>
      <c r="AE19" s="12">
        <f t="shared" si="2"/>
        <v>24708</v>
      </c>
      <c r="AF19" s="12">
        <f>AVERAGE(AF9:AF18)</f>
        <v>916.5</v>
      </c>
    </row>
    <row r="43" spans="2:33">
      <c r="B43" s="33" t="s">
        <v>32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</row>
    <row r="44" spans="2:33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</row>
    <row r="46" spans="2:33">
      <c r="B46" s="15" t="s">
        <v>0</v>
      </c>
      <c r="C46" s="32" t="s">
        <v>1</v>
      </c>
      <c r="D46" s="32"/>
      <c r="E46" s="32"/>
      <c r="F46" s="32"/>
      <c r="G46" s="32"/>
      <c r="H46" s="32"/>
      <c r="I46" s="32"/>
      <c r="J46" s="32"/>
      <c r="K46" s="32"/>
      <c r="M46" s="1" t="s">
        <v>0</v>
      </c>
      <c r="N46" s="32" t="s">
        <v>26</v>
      </c>
      <c r="O46" s="32"/>
      <c r="P46" s="32"/>
      <c r="Q46" s="32"/>
      <c r="R46" s="32"/>
      <c r="S46" s="32"/>
      <c r="T46" s="32"/>
      <c r="U46" s="32"/>
      <c r="V46" s="32"/>
      <c r="X46" s="1" t="s">
        <v>0</v>
      </c>
      <c r="Y46" s="32" t="s">
        <v>28</v>
      </c>
      <c r="Z46" s="32"/>
      <c r="AA46" s="32"/>
      <c r="AB46" s="32"/>
      <c r="AC46" s="32"/>
      <c r="AD46" s="32"/>
      <c r="AE46" s="32"/>
      <c r="AF46" s="32"/>
      <c r="AG46" s="32"/>
    </row>
    <row r="47" spans="2:33">
      <c r="B47" s="15" t="s">
        <v>2</v>
      </c>
      <c r="C47" s="32" t="s">
        <v>3</v>
      </c>
      <c r="D47" s="32"/>
      <c r="E47" s="32"/>
      <c r="F47" s="32"/>
      <c r="G47" s="32"/>
      <c r="H47" s="32"/>
      <c r="I47" s="32"/>
      <c r="J47" s="32"/>
      <c r="K47" s="32"/>
      <c r="M47" s="1" t="s">
        <v>2</v>
      </c>
      <c r="N47" s="32" t="s">
        <v>3</v>
      </c>
      <c r="O47" s="32"/>
      <c r="P47" s="32"/>
      <c r="Q47" s="32"/>
      <c r="R47" s="32"/>
      <c r="S47" s="32"/>
      <c r="T47" s="32"/>
      <c r="U47" s="32"/>
      <c r="V47" s="32"/>
      <c r="X47" s="1" t="s">
        <v>2</v>
      </c>
      <c r="Y47" s="32" t="s">
        <v>3</v>
      </c>
      <c r="Z47" s="32"/>
      <c r="AA47" s="32"/>
      <c r="AB47" s="32"/>
      <c r="AC47" s="32"/>
      <c r="AD47" s="32"/>
      <c r="AE47" s="32"/>
      <c r="AF47" s="32"/>
      <c r="AG47" s="32"/>
    </row>
    <row r="48" spans="2:33">
      <c r="B48" s="15" t="s">
        <v>4</v>
      </c>
      <c r="C48" s="32" t="s">
        <v>5</v>
      </c>
      <c r="D48" s="32"/>
      <c r="E48" s="32"/>
      <c r="F48" s="32" t="s">
        <v>6</v>
      </c>
      <c r="G48" s="32"/>
      <c r="H48" s="32"/>
      <c r="I48" s="32" t="s">
        <v>7</v>
      </c>
      <c r="J48" s="32"/>
      <c r="K48" s="32"/>
      <c r="M48" s="1" t="s">
        <v>4</v>
      </c>
      <c r="N48" s="32" t="s">
        <v>5</v>
      </c>
      <c r="O48" s="32"/>
      <c r="P48" s="32"/>
      <c r="Q48" s="32" t="s">
        <v>6</v>
      </c>
      <c r="R48" s="32"/>
      <c r="S48" s="32"/>
      <c r="T48" s="32" t="s">
        <v>7</v>
      </c>
      <c r="U48" s="32"/>
      <c r="V48" s="32"/>
      <c r="X48" s="1" t="s">
        <v>4</v>
      </c>
      <c r="Y48" s="32" t="s">
        <v>5</v>
      </c>
      <c r="Z48" s="32"/>
      <c r="AA48" s="32"/>
      <c r="AB48" s="32" t="s">
        <v>6</v>
      </c>
      <c r="AC48" s="32"/>
      <c r="AD48" s="32"/>
      <c r="AE48" s="32" t="s">
        <v>7</v>
      </c>
      <c r="AF48" s="32"/>
      <c r="AG48" s="32"/>
    </row>
    <row r="49" spans="2:33">
      <c r="C49" s="1" t="s">
        <v>8</v>
      </c>
      <c r="D49" s="1" t="s">
        <v>9</v>
      </c>
      <c r="E49" s="1" t="s">
        <v>10</v>
      </c>
      <c r="F49" s="1" t="s">
        <v>8</v>
      </c>
      <c r="G49" s="1" t="s">
        <v>9</v>
      </c>
      <c r="H49" s="1" t="s">
        <v>10</v>
      </c>
      <c r="I49" s="1" t="s">
        <v>8</v>
      </c>
      <c r="J49" s="1" t="s">
        <v>9</v>
      </c>
      <c r="K49" s="1" t="s">
        <v>10</v>
      </c>
      <c r="N49" s="1" t="s">
        <v>8</v>
      </c>
      <c r="O49" s="1" t="s">
        <v>9</v>
      </c>
      <c r="P49" s="1" t="s">
        <v>10</v>
      </c>
      <c r="Q49" s="1" t="s">
        <v>8</v>
      </c>
      <c r="R49" s="1" t="s">
        <v>9</v>
      </c>
      <c r="S49" s="1" t="s">
        <v>10</v>
      </c>
      <c r="T49" s="1" t="s">
        <v>8</v>
      </c>
      <c r="U49" s="1" t="s">
        <v>9</v>
      </c>
      <c r="V49" s="1" t="s">
        <v>10</v>
      </c>
      <c r="Y49" s="1" t="s">
        <v>8</v>
      </c>
      <c r="Z49" s="1" t="s">
        <v>9</v>
      </c>
      <c r="AA49" s="1" t="s">
        <v>10</v>
      </c>
      <c r="AB49" s="1" t="s">
        <v>8</v>
      </c>
      <c r="AC49" s="1" t="s">
        <v>9</v>
      </c>
      <c r="AD49" s="1" t="s">
        <v>10</v>
      </c>
      <c r="AE49" s="1" t="s">
        <v>8</v>
      </c>
      <c r="AF49" s="1" t="s">
        <v>9</v>
      </c>
      <c r="AG49" s="1" t="s">
        <v>10</v>
      </c>
    </row>
    <row r="50" spans="2:33">
      <c r="B50" s="15" t="s">
        <v>11</v>
      </c>
      <c r="C50" s="1">
        <v>5</v>
      </c>
      <c r="D50" s="1">
        <v>1348</v>
      </c>
      <c r="E50" s="1">
        <v>181</v>
      </c>
      <c r="F50" s="1">
        <v>6</v>
      </c>
      <c r="G50" s="1">
        <v>1537</v>
      </c>
      <c r="H50" s="1">
        <v>181</v>
      </c>
      <c r="I50" s="1">
        <v>5</v>
      </c>
      <c r="J50" s="1">
        <v>1284</v>
      </c>
      <c r="K50" s="1">
        <v>181</v>
      </c>
      <c r="M50" s="15" t="s">
        <v>11</v>
      </c>
      <c r="N50" s="1">
        <v>12</v>
      </c>
      <c r="O50" s="1">
        <v>5943</v>
      </c>
      <c r="P50" s="1">
        <v>363</v>
      </c>
      <c r="Q50" s="1">
        <v>10.99</v>
      </c>
      <c r="R50" s="1">
        <v>6917</v>
      </c>
      <c r="S50" s="1">
        <v>363</v>
      </c>
      <c r="T50" s="1">
        <v>15</v>
      </c>
      <c r="U50" s="1">
        <v>5817</v>
      </c>
      <c r="V50" s="1">
        <v>363</v>
      </c>
      <c r="X50" s="15" t="s">
        <v>11</v>
      </c>
      <c r="Y50" s="1">
        <v>31.75</v>
      </c>
      <c r="Z50" s="1">
        <v>24109</v>
      </c>
      <c r="AA50" s="1">
        <v>716</v>
      </c>
      <c r="AB50" s="1">
        <v>33.94</v>
      </c>
      <c r="AC50" s="1">
        <v>29903</v>
      </c>
      <c r="AD50" s="1">
        <v>717</v>
      </c>
      <c r="AE50" s="1">
        <v>30.67</v>
      </c>
      <c r="AF50" s="1">
        <v>23906</v>
      </c>
      <c r="AG50" s="1">
        <v>716</v>
      </c>
    </row>
    <row r="51" spans="2:33">
      <c r="B51" s="15" t="s">
        <v>12</v>
      </c>
      <c r="C51" s="1">
        <v>2</v>
      </c>
      <c r="D51" s="1">
        <v>1418</v>
      </c>
      <c r="E51" s="1">
        <v>181</v>
      </c>
      <c r="F51" s="1">
        <v>1</v>
      </c>
      <c r="G51" s="1">
        <v>1594</v>
      </c>
      <c r="H51" s="1">
        <v>181</v>
      </c>
      <c r="I51" s="1">
        <v>1</v>
      </c>
      <c r="J51" s="1">
        <v>1392</v>
      </c>
      <c r="K51" s="1">
        <v>181</v>
      </c>
      <c r="M51" s="15" t="s">
        <v>12</v>
      </c>
      <c r="N51" s="1">
        <v>7</v>
      </c>
      <c r="O51" s="1">
        <v>6057</v>
      </c>
      <c r="P51" s="1">
        <v>364</v>
      </c>
      <c r="Q51" s="1">
        <v>8</v>
      </c>
      <c r="R51" s="1">
        <v>7365</v>
      </c>
      <c r="S51" s="1">
        <v>363</v>
      </c>
      <c r="T51" s="1">
        <v>9.01</v>
      </c>
      <c r="U51" s="1">
        <v>5910</v>
      </c>
      <c r="V51" s="1">
        <v>363</v>
      </c>
      <c r="X51" s="15" t="s">
        <v>12</v>
      </c>
      <c r="Y51" s="1">
        <v>32.93</v>
      </c>
      <c r="Z51" s="1">
        <v>24289</v>
      </c>
      <c r="AA51" s="1">
        <v>727</v>
      </c>
      <c r="AB51" s="1">
        <v>39.14</v>
      </c>
      <c r="AC51" s="1">
        <v>30188</v>
      </c>
      <c r="AD51" s="1">
        <v>751</v>
      </c>
      <c r="AE51" s="1">
        <v>24.98</v>
      </c>
      <c r="AF51" s="1">
        <v>24078</v>
      </c>
      <c r="AG51" s="1">
        <v>721</v>
      </c>
    </row>
    <row r="52" spans="2:33">
      <c r="B52" s="15" t="s">
        <v>13</v>
      </c>
      <c r="C52" s="1">
        <v>1</v>
      </c>
      <c r="D52" s="1">
        <v>1426</v>
      </c>
      <c r="E52" s="1">
        <v>181</v>
      </c>
      <c r="F52" s="1">
        <v>2</v>
      </c>
      <c r="G52" s="1">
        <v>1582</v>
      </c>
      <c r="H52" s="1">
        <v>181</v>
      </c>
      <c r="I52" s="1">
        <v>2</v>
      </c>
      <c r="J52" s="1">
        <v>1337</v>
      </c>
      <c r="K52" s="1">
        <v>181</v>
      </c>
      <c r="M52" s="15" t="s">
        <v>13</v>
      </c>
      <c r="N52" s="1">
        <v>6.97</v>
      </c>
      <c r="O52" s="1">
        <v>6138</v>
      </c>
      <c r="P52" s="1">
        <v>367</v>
      </c>
      <c r="Q52" s="1">
        <v>7.98</v>
      </c>
      <c r="R52" s="1">
        <v>7732</v>
      </c>
      <c r="S52" s="1">
        <v>368</v>
      </c>
      <c r="T52" s="1">
        <v>8</v>
      </c>
      <c r="U52" s="1">
        <v>6021</v>
      </c>
      <c r="V52" s="1">
        <v>370</v>
      </c>
      <c r="X52" s="15" t="s">
        <v>13</v>
      </c>
      <c r="Y52" s="1">
        <v>34.94</v>
      </c>
      <c r="Z52" s="1">
        <v>24723</v>
      </c>
      <c r="AA52" s="1">
        <v>726</v>
      </c>
      <c r="AB52" s="1">
        <v>42.91</v>
      </c>
      <c r="AC52" s="1">
        <v>32157</v>
      </c>
      <c r="AD52" s="1">
        <v>732</v>
      </c>
      <c r="AE52" s="1">
        <v>24.99</v>
      </c>
      <c r="AF52" s="1">
        <v>24122</v>
      </c>
      <c r="AG52" s="1">
        <v>724</v>
      </c>
    </row>
    <row r="53" spans="2:33">
      <c r="B53" s="15" t="s">
        <v>14</v>
      </c>
      <c r="C53" s="1">
        <v>2</v>
      </c>
      <c r="D53" s="1">
        <v>1491</v>
      </c>
      <c r="E53" s="1">
        <v>184</v>
      </c>
      <c r="F53" s="1">
        <v>1.96</v>
      </c>
      <c r="G53" s="1">
        <v>1696</v>
      </c>
      <c r="H53" s="1">
        <v>181</v>
      </c>
      <c r="I53" s="1">
        <v>1</v>
      </c>
      <c r="J53" s="1">
        <v>1488</v>
      </c>
      <c r="K53" s="1">
        <v>183</v>
      </c>
      <c r="M53" s="15" t="s">
        <v>14</v>
      </c>
      <c r="N53" s="1">
        <v>7.01</v>
      </c>
      <c r="O53" s="1">
        <v>6207</v>
      </c>
      <c r="P53" s="1">
        <v>372</v>
      </c>
      <c r="Q53" s="1">
        <v>10</v>
      </c>
      <c r="R53" s="1">
        <v>8802</v>
      </c>
      <c r="S53" s="1">
        <v>366</v>
      </c>
      <c r="T53" s="1">
        <v>7.99</v>
      </c>
      <c r="U53" s="1">
        <v>6245</v>
      </c>
      <c r="V53" s="1">
        <v>367</v>
      </c>
      <c r="X53" s="15" t="s">
        <v>14</v>
      </c>
      <c r="Y53" s="1">
        <v>35.049999999999997</v>
      </c>
      <c r="Z53" s="1">
        <v>24695</v>
      </c>
      <c r="AA53" s="1">
        <v>736</v>
      </c>
      <c r="AB53" s="1">
        <v>43.91</v>
      </c>
      <c r="AC53" s="1">
        <v>33426</v>
      </c>
      <c r="AD53" s="1">
        <v>731</v>
      </c>
      <c r="AE53" s="1">
        <v>30.99</v>
      </c>
      <c r="AF53" s="1">
        <v>24477</v>
      </c>
      <c r="AG53" s="1">
        <v>724</v>
      </c>
    </row>
    <row r="54" spans="2:33">
      <c r="B54" s="15" t="s">
        <v>15</v>
      </c>
      <c r="C54" s="1">
        <v>1</v>
      </c>
      <c r="D54" s="1">
        <v>1484</v>
      </c>
      <c r="E54" s="1">
        <v>183</v>
      </c>
      <c r="F54" s="1">
        <v>1.99</v>
      </c>
      <c r="G54" s="1">
        <v>1698</v>
      </c>
      <c r="H54" s="1">
        <v>184</v>
      </c>
      <c r="I54" s="1">
        <v>2</v>
      </c>
      <c r="J54" s="1">
        <v>1492</v>
      </c>
      <c r="K54" s="1">
        <v>183</v>
      </c>
      <c r="M54" s="15" t="s">
        <v>15</v>
      </c>
      <c r="N54" s="1">
        <v>6.97</v>
      </c>
      <c r="O54" s="1">
        <v>6451</v>
      </c>
      <c r="P54" s="1">
        <v>374</v>
      </c>
      <c r="Q54" s="1">
        <v>11</v>
      </c>
      <c r="R54" s="1">
        <v>8400</v>
      </c>
      <c r="S54" s="1">
        <v>370</v>
      </c>
      <c r="T54" s="1">
        <v>8.81</v>
      </c>
      <c r="U54" s="1">
        <v>6348</v>
      </c>
      <c r="V54" s="1">
        <v>369</v>
      </c>
      <c r="X54" s="15" t="s">
        <v>15</v>
      </c>
      <c r="Y54" s="1">
        <v>32.950000000000003</v>
      </c>
      <c r="Z54" s="1">
        <v>24754</v>
      </c>
      <c r="AA54" s="1">
        <v>744</v>
      </c>
      <c r="AB54" s="1">
        <v>47.87</v>
      </c>
      <c r="AC54" s="1">
        <v>35708</v>
      </c>
      <c r="AD54" s="1">
        <v>741</v>
      </c>
      <c r="AE54" s="1">
        <v>28.99</v>
      </c>
      <c r="AF54" s="1">
        <v>24491</v>
      </c>
      <c r="AG54" s="1">
        <v>734</v>
      </c>
    </row>
    <row r="55" spans="2:33">
      <c r="B55" s="15" t="s">
        <v>16</v>
      </c>
      <c r="C55" s="1">
        <v>1</v>
      </c>
      <c r="D55" s="1">
        <v>1485</v>
      </c>
      <c r="E55" s="1">
        <v>186</v>
      </c>
      <c r="F55" s="1">
        <v>3.03</v>
      </c>
      <c r="G55" s="1">
        <v>1684</v>
      </c>
      <c r="H55" s="1">
        <v>184</v>
      </c>
      <c r="I55" s="1">
        <v>1</v>
      </c>
      <c r="J55" s="1">
        <v>1486</v>
      </c>
      <c r="K55" s="1">
        <v>184</v>
      </c>
      <c r="M55" s="15" t="s">
        <v>16</v>
      </c>
      <c r="N55" s="1">
        <v>9</v>
      </c>
      <c r="O55" s="1">
        <v>6496</v>
      </c>
      <c r="P55" s="1">
        <v>375</v>
      </c>
      <c r="Q55" s="1">
        <v>9.93</v>
      </c>
      <c r="R55" s="1">
        <v>8269</v>
      </c>
      <c r="S55" s="1">
        <v>374</v>
      </c>
      <c r="T55" s="1">
        <v>7.93</v>
      </c>
      <c r="U55" s="1">
        <v>6469</v>
      </c>
      <c r="V55" s="1">
        <v>370</v>
      </c>
      <c r="X55" s="15" t="s">
        <v>16</v>
      </c>
      <c r="Y55" s="1">
        <v>32.979999999999997</v>
      </c>
      <c r="Z55" s="1">
        <v>25012</v>
      </c>
      <c r="AA55" s="1">
        <v>737</v>
      </c>
      <c r="AB55" s="1">
        <v>44.81</v>
      </c>
      <c r="AC55" s="1">
        <v>35113</v>
      </c>
      <c r="AD55" s="1">
        <v>751</v>
      </c>
      <c r="AE55" s="1">
        <v>46.99</v>
      </c>
      <c r="AF55" s="1">
        <v>24752</v>
      </c>
      <c r="AG55" s="1">
        <v>745</v>
      </c>
    </row>
    <row r="56" spans="2:33">
      <c r="B56" s="15" t="s">
        <v>17</v>
      </c>
      <c r="C56" s="1">
        <v>2</v>
      </c>
      <c r="D56" s="1">
        <v>1526</v>
      </c>
      <c r="E56" s="1">
        <v>184</v>
      </c>
      <c r="F56" s="1">
        <v>2</v>
      </c>
      <c r="G56" s="1">
        <v>1774</v>
      </c>
      <c r="H56" s="1">
        <v>183</v>
      </c>
      <c r="I56" s="1">
        <v>1</v>
      </c>
      <c r="J56" s="1">
        <v>1507</v>
      </c>
      <c r="K56" s="1">
        <v>185</v>
      </c>
      <c r="M56" s="15" t="s">
        <v>17</v>
      </c>
      <c r="N56" s="1">
        <v>8.01</v>
      </c>
      <c r="O56" s="1">
        <v>6581</v>
      </c>
      <c r="P56" s="1">
        <v>380</v>
      </c>
      <c r="Q56" s="1">
        <v>11</v>
      </c>
      <c r="R56" s="1">
        <v>8716</v>
      </c>
      <c r="S56" s="1">
        <v>370</v>
      </c>
      <c r="T56" s="1">
        <v>10</v>
      </c>
      <c r="U56" s="1">
        <v>6545</v>
      </c>
      <c r="V56" s="1">
        <v>375</v>
      </c>
      <c r="X56" s="15" t="s">
        <v>17</v>
      </c>
      <c r="Y56" s="1">
        <v>34.96</v>
      </c>
      <c r="Z56" s="1">
        <v>25111</v>
      </c>
      <c r="AA56" s="1">
        <v>747</v>
      </c>
      <c r="AB56" s="1">
        <v>45.91</v>
      </c>
      <c r="AC56" s="1">
        <v>35889</v>
      </c>
      <c r="AD56" s="1">
        <v>752</v>
      </c>
      <c r="AE56" s="1">
        <v>48.98</v>
      </c>
      <c r="AF56" s="1">
        <v>24910</v>
      </c>
      <c r="AG56" s="1">
        <v>746</v>
      </c>
    </row>
    <row r="57" spans="2:33">
      <c r="B57" s="15" t="s">
        <v>18</v>
      </c>
      <c r="C57" s="1">
        <v>1</v>
      </c>
      <c r="D57" s="1">
        <v>1525</v>
      </c>
      <c r="E57" s="1">
        <v>184</v>
      </c>
      <c r="F57" s="1">
        <v>3</v>
      </c>
      <c r="G57" s="1">
        <v>1751</v>
      </c>
      <c r="H57" s="1">
        <v>186</v>
      </c>
      <c r="I57" s="1">
        <v>1</v>
      </c>
      <c r="J57" s="1">
        <v>1538</v>
      </c>
      <c r="K57" s="1">
        <v>186</v>
      </c>
      <c r="M57" s="15" t="s">
        <v>18</v>
      </c>
      <c r="N57" s="1">
        <v>9</v>
      </c>
      <c r="O57" s="1">
        <v>6532</v>
      </c>
      <c r="P57" s="1">
        <v>376</v>
      </c>
      <c r="Q57" s="1">
        <v>11</v>
      </c>
      <c r="R57" s="1">
        <v>8449</v>
      </c>
      <c r="S57" s="1">
        <v>371</v>
      </c>
      <c r="T57" s="1">
        <v>7</v>
      </c>
      <c r="U57" s="1">
        <v>6553</v>
      </c>
      <c r="V57" s="1">
        <v>370</v>
      </c>
      <c r="X57" s="15" t="s">
        <v>18</v>
      </c>
      <c r="Y57" s="1">
        <v>35.99</v>
      </c>
      <c r="Z57" s="1">
        <v>25243</v>
      </c>
      <c r="AA57" s="1">
        <v>748</v>
      </c>
      <c r="AB57" s="1">
        <v>52.93</v>
      </c>
      <c r="AC57" s="1">
        <v>38486</v>
      </c>
      <c r="AD57" s="1">
        <v>749</v>
      </c>
      <c r="AE57" s="1">
        <v>30.96</v>
      </c>
      <c r="AF57" s="1">
        <v>25070</v>
      </c>
      <c r="AG57" s="1">
        <v>749</v>
      </c>
    </row>
    <row r="58" spans="2:33">
      <c r="B58" s="15" t="s">
        <v>19</v>
      </c>
      <c r="C58" s="1">
        <v>2</v>
      </c>
      <c r="D58" s="1">
        <v>1528</v>
      </c>
      <c r="E58" s="1">
        <v>188</v>
      </c>
      <c r="F58" s="1">
        <v>3</v>
      </c>
      <c r="G58" s="1">
        <v>1751</v>
      </c>
      <c r="H58" s="1">
        <v>185</v>
      </c>
      <c r="I58" s="1">
        <v>1</v>
      </c>
      <c r="J58" s="1">
        <v>1541</v>
      </c>
      <c r="K58" s="1">
        <v>183</v>
      </c>
      <c r="M58" s="15" t="s">
        <v>19</v>
      </c>
      <c r="N58" s="1">
        <v>8</v>
      </c>
      <c r="O58" s="1">
        <v>6625</v>
      </c>
      <c r="P58" s="1">
        <v>377</v>
      </c>
      <c r="Q58" s="1">
        <v>11.04</v>
      </c>
      <c r="R58" s="1">
        <v>8081</v>
      </c>
      <c r="S58" s="1">
        <v>373</v>
      </c>
      <c r="T58" s="1">
        <v>6</v>
      </c>
      <c r="U58" s="1">
        <v>6739</v>
      </c>
      <c r="V58" s="1">
        <v>374</v>
      </c>
      <c r="X58" s="15" t="s">
        <v>19</v>
      </c>
      <c r="Y58" s="1">
        <v>34</v>
      </c>
      <c r="Z58" s="1">
        <v>25078</v>
      </c>
      <c r="AA58" s="1">
        <v>757</v>
      </c>
      <c r="AB58" s="1">
        <v>66.94</v>
      </c>
      <c r="AC58" s="1">
        <v>40690</v>
      </c>
      <c r="AD58" s="1">
        <v>752</v>
      </c>
      <c r="AE58" s="1">
        <v>32</v>
      </c>
      <c r="AF58" s="1">
        <v>25656</v>
      </c>
      <c r="AG58" s="1">
        <v>755</v>
      </c>
    </row>
    <row r="59" spans="2:33">
      <c r="B59" s="15" t="s">
        <v>20</v>
      </c>
      <c r="C59" s="1">
        <v>1.99</v>
      </c>
      <c r="D59" s="1">
        <v>1575</v>
      </c>
      <c r="E59" s="1">
        <v>188</v>
      </c>
      <c r="F59" s="1">
        <v>1</v>
      </c>
      <c r="G59" s="1">
        <v>1801</v>
      </c>
      <c r="H59" s="1">
        <v>185</v>
      </c>
      <c r="I59" s="1">
        <v>2</v>
      </c>
      <c r="J59" s="1">
        <v>1577</v>
      </c>
      <c r="K59" s="1">
        <v>187</v>
      </c>
      <c r="M59" s="15" t="s">
        <v>20</v>
      </c>
      <c r="N59" s="1">
        <v>8.01</v>
      </c>
      <c r="O59" s="1">
        <v>6731</v>
      </c>
      <c r="P59" s="1">
        <v>379</v>
      </c>
      <c r="Q59" s="1">
        <v>10.97</v>
      </c>
      <c r="R59" s="1">
        <v>8386</v>
      </c>
      <c r="S59" s="1">
        <v>372</v>
      </c>
      <c r="T59" s="1">
        <v>7</v>
      </c>
      <c r="U59" s="1">
        <v>6724</v>
      </c>
      <c r="V59" s="1">
        <v>378</v>
      </c>
      <c r="X59" s="15" t="s">
        <v>20</v>
      </c>
      <c r="Y59" s="1">
        <v>35.94</v>
      </c>
      <c r="Z59" s="1">
        <v>25292</v>
      </c>
      <c r="AA59" s="1">
        <v>756</v>
      </c>
      <c r="AB59" s="1">
        <v>54.8</v>
      </c>
      <c r="AC59" s="1">
        <v>41450</v>
      </c>
      <c r="AD59" s="1">
        <v>769</v>
      </c>
      <c r="AE59" s="1">
        <v>33.979999999999997</v>
      </c>
      <c r="AF59" s="1">
        <v>25563</v>
      </c>
      <c r="AG59" s="1">
        <v>753</v>
      </c>
    </row>
    <row r="60" spans="2:33">
      <c r="B60" s="15" t="s">
        <v>27</v>
      </c>
      <c r="C60" s="12">
        <f t="shared" ref="C60:K60" si="3">AVERAGE(C50:C59)</f>
        <v>1.8989999999999998</v>
      </c>
      <c r="D60" s="12">
        <f t="shared" si="3"/>
        <v>1480.6</v>
      </c>
      <c r="E60" s="12">
        <f t="shared" si="3"/>
        <v>184</v>
      </c>
      <c r="F60" s="12">
        <f t="shared" si="3"/>
        <v>2.4980000000000002</v>
      </c>
      <c r="G60" s="12">
        <f t="shared" si="3"/>
        <v>1686.8</v>
      </c>
      <c r="H60" s="12">
        <f t="shared" si="3"/>
        <v>183.1</v>
      </c>
      <c r="I60" s="12">
        <f t="shared" si="3"/>
        <v>1.7</v>
      </c>
      <c r="J60" s="12">
        <f t="shared" si="3"/>
        <v>1464.2</v>
      </c>
      <c r="K60" s="12">
        <f t="shared" si="3"/>
        <v>183.4</v>
      </c>
      <c r="M60" s="15" t="s">
        <v>27</v>
      </c>
      <c r="N60" s="12">
        <f t="shared" ref="N60:U60" si="4">AVERAGE(N50:N59)</f>
        <v>8.1969999999999992</v>
      </c>
      <c r="O60" s="12">
        <f t="shared" si="4"/>
        <v>6376.1</v>
      </c>
      <c r="P60" s="12">
        <f t="shared" si="4"/>
        <v>372.7</v>
      </c>
      <c r="Q60" s="12">
        <f t="shared" si="4"/>
        <v>10.190999999999999</v>
      </c>
      <c r="R60" s="12">
        <f t="shared" si="4"/>
        <v>8111.7</v>
      </c>
      <c r="S60" s="12">
        <f t="shared" si="4"/>
        <v>369</v>
      </c>
      <c r="T60" s="12">
        <f t="shared" si="4"/>
        <v>8.6740000000000013</v>
      </c>
      <c r="U60" s="12">
        <f t="shared" si="4"/>
        <v>6337.1</v>
      </c>
      <c r="V60" s="12">
        <f>AVERAGE(V50:V59)</f>
        <v>369.9</v>
      </c>
      <c r="X60" s="15" t="s">
        <v>27</v>
      </c>
      <c r="Y60" s="12">
        <f t="shared" ref="Y60:AF60" si="5">AVERAGE(Y50:Y59)</f>
        <v>34.149000000000001</v>
      </c>
      <c r="Z60" s="12">
        <f t="shared" si="5"/>
        <v>24830.6</v>
      </c>
      <c r="AA60" s="12">
        <f t="shared" si="5"/>
        <v>739.4</v>
      </c>
      <c r="AB60" s="12">
        <f t="shared" si="5"/>
        <v>47.316000000000003</v>
      </c>
      <c r="AC60" s="12">
        <f t="shared" si="5"/>
        <v>35301</v>
      </c>
      <c r="AD60" s="12">
        <f t="shared" si="5"/>
        <v>744.5</v>
      </c>
      <c r="AE60" s="12">
        <f t="shared" si="5"/>
        <v>33.353000000000002</v>
      </c>
      <c r="AF60" s="12">
        <f t="shared" si="5"/>
        <v>24702.5</v>
      </c>
      <c r="AG60" s="12">
        <f>AVERAGE(AG50:AG59)</f>
        <v>736.7</v>
      </c>
    </row>
    <row r="82" spans="2:33">
      <c r="B82" s="33" t="s">
        <v>30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2:33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5" spans="2:33">
      <c r="B85" s="1" t="s">
        <v>0</v>
      </c>
      <c r="C85" s="32" t="s">
        <v>1</v>
      </c>
      <c r="D85" s="32"/>
      <c r="E85" s="32"/>
      <c r="F85" s="32"/>
      <c r="G85" s="32"/>
      <c r="H85" s="32"/>
      <c r="I85" s="32"/>
      <c r="J85" s="32"/>
      <c r="K85" s="32"/>
      <c r="M85" s="1" t="s">
        <v>0</v>
      </c>
      <c r="N85" s="32" t="s">
        <v>26</v>
      </c>
      <c r="O85" s="32"/>
      <c r="P85" s="32"/>
      <c r="Q85" s="32"/>
      <c r="R85" s="32"/>
      <c r="S85" s="32"/>
      <c r="T85" s="32"/>
      <c r="U85" s="32"/>
      <c r="V85" s="32"/>
      <c r="X85" s="1" t="s">
        <v>0</v>
      </c>
      <c r="Y85" s="32" t="s">
        <v>28</v>
      </c>
      <c r="Z85" s="32"/>
      <c r="AA85" s="32"/>
      <c r="AB85" s="32"/>
      <c r="AC85" s="32"/>
      <c r="AD85" s="32"/>
      <c r="AE85" s="32"/>
      <c r="AF85" s="32"/>
      <c r="AG85" s="32"/>
    </row>
    <row r="86" spans="2:33">
      <c r="B86" s="1" t="s">
        <v>2</v>
      </c>
      <c r="C86" s="32" t="s">
        <v>3</v>
      </c>
      <c r="D86" s="32"/>
      <c r="E86" s="32"/>
      <c r="F86" s="32"/>
      <c r="G86" s="32"/>
      <c r="H86" s="32"/>
      <c r="I86" s="32"/>
      <c r="J86" s="32"/>
      <c r="K86" s="32"/>
      <c r="M86" s="1" t="s">
        <v>2</v>
      </c>
      <c r="N86" s="32" t="s">
        <v>3</v>
      </c>
      <c r="O86" s="32"/>
      <c r="P86" s="32"/>
      <c r="Q86" s="32"/>
      <c r="R86" s="32"/>
      <c r="S86" s="32"/>
      <c r="T86" s="32"/>
      <c r="U86" s="32"/>
      <c r="V86" s="32"/>
      <c r="X86" s="1" t="s">
        <v>2</v>
      </c>
      <c r="Y86" s="32" t="s">
        <v>3</v>
      </c>
      <c r="Z86" s="32"/>
      <c r="AA86" s="32"/>
      <c r="AB86" s="32"/>
      <c r="AC86" s="32"/>
      <c r="AD86" s="32"/>
      <c r="AE86" s="32"/>
      <c r="AF86" s="32"/>
      <c r="AG86" s="32"/>
    </row>
    <row r="87" spans="2:33">
      <c r="B87" s="1" t="s">
        <v>4</v>
      </c>
      <c r="C87" s="32" t="s">
        <v>5</v>
      </c>
      <c r="D87" s="32"/>
      <c r="E87" s="32"/>
      <c r="F87" s="32" t="s">
        <v>6</v>
      </c>
      <c r="G87" s="32"/>
      <c r="H87" s="32"/>
      <c r="I87" s="32" t="s">
        <v>7</v>
      </c>
      <c r="J87" s="32"/>
      <c r="K87" s="32"/>
      <c r="M87" s="1" t="s">
        <v>4</v>
      </c>
      <c r="N87" s="32" t="s">
        <v>5</v>
      </c>
      <c r="O87" s="32"/>
      <c r="P87" s="32"/>
      <c r="Q87" s="32" t="s">
        <v>6</v>
      </c>
      <c r="R87" s="32"/>
      <c r="S87" s="32"/>
      <c r="T87" s="32" t="s">
        <v>7</v>
      </c>
      <c r="U87" s="32"/>
      <c r="V87" s="32"/>
      <c r="X87" s="1" t="s">
        <v>4</v>
      </c>
      <c r="Y87" s="32" t="s">
        <v>5</v>
      </c>
      <c r="Z87" s="32"/>
      <c r="AA87" s="32"/>
      <c r="AB87" s="32" t="s">
        <v>6</v>
      </c>
      <c r="AC87" s="32"/>
      <c r="AD87" s="32"/>
      <c r="AE87" s="32" t="s">
        <v>7</v>
      </c>
      <c r="AF87" s="32"/>
      <c r="AG87" s="32"/>
    </row>
    <row r="88" spans="2:33">
      <c r="C88" s="1" t="s">
        <v>8</v>
      </c>
      <c r="D88" s="1" t="s">
        <v>9</v>
      </c>
      <c r="E88" s="1" t="s">
        <v>10</v>
      </c>
      <c r="F88" s="1" t="s">
        <v>8</v>
      </c>
      <c r="G88" s="1" t="s">
        <v>9</v>
      </c>
      <c r="H88" s="1" t="s">
        <v>10</v>
      </c>
      <c r="I88" s="1" t="s">
        <v>8</v>
      </c>
      <c r="J88" s="1" t="s">
        <v>9</v>
      </c>
      <c r="K88" s="1" t="s">
        <v>10</v>
      </c>
      <c r="N88" s="16" t="s">
        <v>8</v>
      </c>
      <c r="O88" s="16" t="s">
        <v>9</v>
      </c>
      <c r="P88" s="16" t="s">
        <v>10</v>
      </c>
      <c r="Q88" s="16" t="s">
        <v>8</v>
      </c>
      <c r="R88" s="16" t="s">
        <v>9</v>
      </c>
      <c r="S88" s="16" t="s">
        <v>10</v>
      </c>
      <c r="T88" s="16" t="s">
        <v>8</v>
      </c>
      <c r="U88" s="16" t="s">
        <v>9</v>
      </c>
      <c r="V88" s="16" t="s">
        <v>10</v>
      </c>
      <c r="X88" s="11"/>
      <c r="Y88" s="1" t="s">
        <v>8</v>
      </c>
      <c r="Z88" s="1" t="s">
        <v>9</v>
      </c>
      <c r="AA88" s="1" t="s">
        <v>10</v>
      </c>
      <c r="AB88" s="1" t="s">
        <v>8</v>
      </c>
      <c r="AC88" s="1" t="s">
        <v>9</v>
      </c>
      <c r="AD88" s="1" t="s">
        <v>10</v>
      </c>
      <c r="AE88" s="1" t="s">
        <v>8</v>
      </c>
      <c r="AF88" s="1" t="s">
        <v>9</v>
      </c>
      <c r="AG88" s="1" t="s">
        <v>10</v>
      </c>
    </row>
    <row r="89" spans="2:33">
      <c r="B89" s="15" t="s">
        <v>11</v>
      </c>
      <c r="C89" s="1">
        <v>5</v>
      </c>
      <c r="D89" s="1">
        <v>1182</v>
      </c>
      <c r="E89" s="1">
        <v>117</v>
      </c>
      <c r="F89" s="1">
        <v>5</v>
      </c>
      <c r="G89" s="1">
        <v>1250</v>
      </c>
      <c r="H89" s="1">
        <v>117</v>
      </c>
      <c r="I89" s="1">
        <v>5.01</v>
      </c>
      <c r="J89" s="1">
        <v>1160</v>
      </c>
      <c r="K89" s="1">
        <v>117</v>
      </c>
      <c r="M89" s="15" t="s">
        <v>11</v>
      </c>
      <c r="N89" s="1">
        <v>10</v>
      </c>
      <c r="O89" s="1">
        <v>4980</v>
      </c>
      <c r="P89" s="1">
        <v>231</v>
      </c>
      <c r="Q89" s="1">
        <v>10</v>
      </c>
      <c r="R89" s="1">
        <v>5607</v>
      </c>
      <c r="S89" s="1">
        <v>231</v>
      </c>
      <c r="T89" s="1">
        <v>7.01</v>
      </c>
      <c r="U89" s="1">
        <v>5097</v>
      </c>
      <c r="V89" s="1">
        <v>231</v>
      </c>
      <c r="X89" s="1" t="s">
        <v>11</v>
      </c>
      <c r="Y89" s="1">
        <v>28.87</v>
      </c>
      <c r="Z89" s="1">
        <v>20224</v>
      </c>
      <c r="AA89" s="1">
        <v>461</v>
      </c>
      <c r="AB89" s="1">
        <v>39.99</v>
      </c>
      <c r="AC89" s="1">
        <v>23799</v>
      </c>
      <c r="AD89" s="1">
        <v>461</v>
      </c>
      <c r="AE89" s="1">
        <v>27.98</v>
      </c>
      <c r="AF89" s="1">
        <v>20864</v>
      </c>
      <c r="AG89" s="1">
        <v>461</v>
      </c>
    </row>
    <row r="90" spans="2:33">
      <c r="B90" s="15" t="s">
        <v>12</v>
      </c>
      <c r="C90" s="1">
        <v>0.99</v>
      </c>
      <c r="D90" s="1">
        <v>1274</v>
      </c>
      <c r="E90" s="1">
        <v>117</v>
      </c>
      <c r="F90" s="1">
        <v>3</v>
      </c>
      <c r="G90" s="1">
        <v>1572</v>
      </c>
      <c r="H90" s="1">
        <v>117</v>
      </c>
      <c r="I90" s="1">
        <v>2</v>
      </c>
      <c r="J90" s="1">
        <v>1227</v>
      </c>
      <c r="K90" s="1">
        <v>117</v>
      </c>
      <c r="M90" s="15" t="s">
        <v>12</v>
      </c>
      <c r="N90" s="1">
        <v>6.99</v>
      </c>
      <c r="O90" s="1">
        <v>5173</v>
      </c>
      <c r="P90" s="1">
        <v>231</v>
      </c>
      <c r="Q90" s="1">
        <v>8.99</v>
      </c>
      <c r="R90" s="1">
        <v>7006</v>
      </c>
      <c r="S90" s="1">
        <v>231</v>
      </c>
      <c r="T90" s="1">
        <v>6</v>
      </c>
      <c r="U90" s="1">
        <v>5211</v>
      </c>
      <c r="V90" s="1">
        <v>231</v>
      </c>
      <c r="X90" s="1" t="s">
        <v>12</v>
      </c>
      <c r="Y90" s="1">
        <v>34.869999999999997</v>
      </c>
      <c r="Z90" s="1">
        <v>20420</v>
      </c>
      <c r="AA90" s="1">
        <v>467</v>
      </c>
      <c r="AB90" s="1">
        <v>31.92</v>
      </c>
      <c r="AC90" s="1">
        <v>25941</v>
      </c>
      <c r="AD90" s="1">
        <v>466</v>
      </c>
      <c r="AE90" s="1">
        <v>40.04</v>
      </c>
      <c r="AF90" s="1">
        <v>21023</v>
      </c>
      <c r="AG90" s="1">
        <v>465</v>
      </c>
    </row>
    <row r="91" spans="2:33">
      <c r="B91" s="15" t="s">
        <v>13</v>
      </c>
      <c r="C91" s="1">
        <v>3</v>
      </c>
      <c r="D91" s="1">
        <v>1295</v>
      </c>
      <c r="E91" s="1">
        <v>118</v>
      </c>
      <c r="F91" s="1">
        <v>2</v>
      </c>
      <c r="G91" s="1">
        <v>1611</v>
      </c>
      <c r="H91" s="1">
        <v>117</v>
      </c>
      <c r="I91" s="1">
        <v>1</v>
      </c>
      <c r="J91" s="1">
        <v>1286</v>
      </c>
      <c r="K91" s="1">
        <v>117</v>
      </c>
      <c r="M91" s="15" t="s">
        <v>13</v>
      </c>
      <c r="N91" s="1">
        <v>6.97</v>
      </c>
      <c r="O91" s="1">
        <v>5215</v>
      </c>
      <c r="P91" s="1">
        <v>234</v>
      </c>
      <c r="Q91" s="1">
        <v>11.01</v>
      </c>
      <c r="R91" s="1">
        <v>7050</v>
      </c>
      <c r="S91" s="1">
        <v>235</v>
      </c>
      <c r="T91" s="1">
        <v>7.01</v>
      </c>
      <c r="U91" s="1">
        <v>5314</v>
      </c>
      <c r="V91" s="1">
        <v>235</v>
      </c>
      <c r="X91" s="1" t="s">
        <v>13</v>
      </c>
      <c r="Y91" s="1">
        <v>37.950000000000003</v>
      </c>
      <c r="Z91" s="1">
        <v>20613</v>
      </c>
      <c r="AA91" s="1">
        <v>466</v>
      </c>
      <c r="AB91" s="1">
        <v>73.930000000000007</v>
      </c>
      <c r="AC91" s="1">
        <v>28172</v>
      </c>
      <c r="AD91" s="1">
        <v>470</v>
      </c>
      <c r="AE91" s="1">
        <v>64.14</v>
      </c>
      <c r="AF91" s="1">
        <v>21237</v>
      </c>
      <c r="AG91" s="1">
        <v>467</v>
      </c>
    </row>
    <row r="92" spans="2:33">
      <c r="B92" s="15" t="s">
        <v>14</v>
      </c>
      <c r="C92" s="1">
        <v>2</v>
      </c>
      <c r="D92" s="1">
        <v>1326</v>
      </c>
      <c r="E92" s="1">
        <v>118</v>
      </c>
      <c r="F92" s="1">
        <v>2</v>
      </c>
      <c r="G92" s="1">
        <v>1438</v>
      </c>
      <c r="H92" s="1">
        <v>119</v>
      </c>
      <c r="I92" s="1">
        <v>2</v>
      </c>
      <c r="J92" s="1">
        <v>1291</v>
      </c>
      <c r="K92" s="1">
        <v>119</v>
      </c>
      <c r="M92" s="15" t="s">
        <v>14</v>
      </c>
      <c r="N92" s="1">
        <v>7</v>
      </c>
      <c r="O92" s="1">
        <v>5447</v>
      </c>
      <c r="P92" s="1">
        <v>233</v>
      </c>
      <c r="Q92" s="1">
        <v>8.98</v>
      </c>
      <c r="R92" s="1">
        <v>7182</v>
      </c>
      <c r="S92" s="1">
        <v>235</v>
      </c>
      <c r="T92" s="1">
        <v>7.98</v>
      </c>
      <c r="U92" s="1">
        <v>5522</v>
      </c>
      <c r="V92" s="1">
        <v>234</v>
      </c>
      <c r="X92" s="1" t="s">
        <v>14</v>
      </c>
      <c r="Y92" s="1">
        <v>54.92</v>
      </c>
      <c r="Z92" s="1">
        <v>21266</v>
      </c>
      <c r="AA92" s="1">
        <v>473</v>
      </c>
      <c r="AB92" s="1">
        <v>81.08</v>
      </c>
      <c r="AC92" s="1">
        <v>29453</v>
      </c>
      <c r="AD92" s="1">
        <v>471</v>
      </c>
      <c r="AE92" s="1">
        <v>47.05</v>
      </c>
      <c r="AF92" s="1">
        <v>21434</v>
      </c>
      <c r="AG92" s="1">
        <v>467</v>
      </c>
    </row>
    <row r="93" spans="2:33">
      <c r="B93" s="15" t="s">
        <v>15</v>
      </c>
      <c r="C93" s="1">
        <v>1</v>
      </c>
      <c r="D93" s="1">
        <v>1323</v>
      </c>
      <c r="E93" s="1">
        <v>119</v>
      </c>
      <c r="F93" s="1">
        <v>2</v>
      </c>
      <c r="G93" s="1">
        <v>1710</v>
      </c>
      <c r="H93" s="1">
        <v>119</v>
      </c>
      <c r="I93" s="1">
        <v>1</v>
      </c>
      <c r="J93" s="1">
        <v>1318</v>
      </c>
      <c r="K93" s="1">
        <v>118</v>
      </c>
      <c r="M93" s="15" t="s">
        <v>15</v>
      </c>
      <c r="N93" s="1">
        <v>7</v>
      </c>
      <c r="O93" s="1">
        <v>5535</v>
      </c>
      <c r="P93" s="1">
        <v>234</v>
      </c>
      <c r="Q93" s="1">
        <v>9.9600000000000009</v>
      </c>
      <c r="R93" s="1">
        <v>6983</v>
      </c>
      <c r="S93" s="1">
        <v>235</v>
      </c>
      <c r="T93" s="1">
        <v>7.9</v>
      </c>
      <c r="U93" s="1">
        <v>5594</v>
      </c>
      <c r="V93" s="1">
        <v>236</v>
      </c>
      <c r="X93" s="1" t="s">
        <v>15</v>
      </c>
      <c r="Y93" s="1">
        <v>60.95</v>
      </c>
      <c r="Z93" s="1">
        <v>21508</v>
      </c>
      <c r="AA93" s="1">
        <v>472</v>
      </c>
      <c r="AB93" s="1">
        <v>70.89</v>
      </c>
      <c r="AC93" s="1">
        <v>28984</v>
      </c>
      <c r="AD93" s="1">
        <v>475</v>
      </c>
      <c r="AE93" s="1">
        <v>42.98</v>
      </c>
      <c r="AF93" s="1">
        <v>21821</v>
      </c>
      <c r="AG93" s="1">
        <v>474</v>
      </c>
    </row>
    <row r="94" spans="2:33">
      <c r="B94" s="15" t="s">
        <v>16</v>
      </c>
      <c r="C94" s="1">
        <v>2</v>
      </c>
      <c r="D94" s="1">
        <v>1369</v>
      </c>
      <c r="E94" s="1">
        <v>120</v>
      </c>
      <c r="F94" s="1">
        <v>3</v>
      </c>
      <c r="G94" s="1">
        <v>1683</v>
      </c>
      <c r="H94" s="1">
        <v>120</v>
      </c>
      <c r="I94" s="1">
        <v>1</v>
      </c>
      <c r="J94" s="1">
        <v>1326</v>
      </c>
      <c r="K94" s="1">
        <v>118</v>
      </c>
      <c r="M94" s="15" t="s">
        <v>16</v>
      </c>
      <c r="N94" s="1">
        <v>7.99</v>
      </c>
      <c r="O94" s="1">
        <v>5747</v>
      </c>
      <c r="P94" s="1">
        <v>237</v>
      </c>
      <c r="Q94" s="1">
        <v>10.01</v>
      </c>
      <c r="R94" s="1">
        <v>6947</v>
      </c>
      <c r="S94" s="1">
        <v>240</v>
      </c>
      <c r="T94" s="1">
        <v>7</v>
      </c>
      <c r="U94" s="1">
        <v>5667</v>
      </c>
      <c r="V94" s="1">
        <v>236</v>
      </c>
      <c r="X94" s="1" t="s">
        <v>16</v>
      </c>
      <c r="Y94" s="1">
        <v>64.87</v>
      </c>
      <c r="Z94" s="1">
        <v>21660</v>
      </c>
      <c r="AA94" s="1">
        <v>476</v>
      </c>
      <c r="AB94" s="1">
        <v>80.92</v>
      </c>
      <c r="AC94" s="1">
        <v>28910</v>
      </c>
      <c r="AD94" s="1">
        <v>480</v>
      </c>
      <c r="AE94" s="1">
        <v>33.049999999999997</v>
      </c>
      <c r="AF94" s="1">
        <v>22163</v>
      </c>
      <c r="AG94" s="1">
        <v>475</v>
      </c>
    </row>
    <row r="95" spans="2:33">
      <c r="B95" s="15" t="s">
        <v>17</v>
      </c>
      <c r="C95" s="1">
        <v>3</v>
      </c>
      <c r="D95" s="1">
        <v>1483</v>
      </c>
      <c r="E95" s="1">
        <v>117</v>
      </c>
      <c r="F95" s="1">
        <v>4.01</v>
      </c>
      <c r="G95" s="1">
        <v>1518</v>
      </c>
      <c r="H95" s="1">
        <v>118</v>
      </c>
      <c r="I95" s="1">
        <v>1</v>
      </c>
      <c r="J95" s="1">
        <v>1326</v>
      </c>
      <c r="K95" s="1">
        <v>119</v>
      </c>
      <c r="M95" s="15" t="s">
        <v>17</v>
      </c>
      <c r="N95" s="1">
        <v>7</v>
      </c>
      <c r="O95" s="1">
        <v>5989</v>
      </c>
      <c r="P95" s="1">
        <v>235</v>
      </c>
      <c r="Q95" s="1">
        <v>10.01</v>
      </c>
      <c r="R95" s="1">
        <v>7018</v>
      </c>
      <c r="S95" s="1">
        <v>241</v>
      </c>
      <c r="T95" s="1">
        <v>7</v>
      </c>
      <c r="U95" s="1">
        <v>6034</v>
      </c>
      <c r="V95" s="1">
        <v>234</v>
      </c>
      <c r="X95" s="1" t="s">
        <v>17</v>
      </c>
      <c r="Y95" s="1">
        <v>68.94</v>
      </c>
      <c r="Z95" s="1">
        <v>22038</v>
      </c>
      <c r="AA95" s="1">
        <v>475</v>
      </c>
      <c r="AB95" s="1">
        <v>73.94</v>
      </c>
      <c r="AC95" s="1">
        <v>29667</v>
      </c>
      <c r="AD95" s="1">
        <v>477</v>
      </c>
      <c r="AE95" s="1">
        <v>69.08</v>
      </c>
      <c r="AF95" s="1">
        <v>22393</v>
      </c>
      <c r="AG95" s="1">
        <v>477</v>
      </c>
    </row>
    <row r="96" spans="2:33">
      <c r="B96" s="15" t="s">
        <v>18</v>
      </c>
      <c r="C96" s="1">
        <v>3</v>
      </c>
      <c r="D96" s="1">
        <v>1557</v>
      </c>
      <c r="E96" s="1">
        <v>121</v>
      </c>
      <c r="F96" s="1">
        <v>3</v>
      </c>
      <c r="G96" s="1">
        <v>1630</v>
      </c>
      <c r="H96" s="1">
        <v>119</v>
      </c>
      <c r="I96" s="1">
        <v>3</v>
      </c>
      <c r="J96" s="1">
        <v>1384</v>
      </c>
      <c r="K96" s="1">
        <v>119</v>
      </c>
      <c r="M96" s="15" t="s">
        <v>18</v>
      </c>
      <c r="N96" s="1">
        <v>7</v>
      </c>
      <c r="O96" s="1">
        <v>6321</v>
      </c>
      <c r="P96" s="1">
        <v>238</v>
      </c>
      <c r="Q96" s="1">
        <v>18.02</v>
      </c>
      <c r="R96" s="1">
        <v>7676</v>
      </c>
      <c r="S96" s="1">
        <v>234</v>
      </c>
      <c r="T96" s="1">
        <v>7.9</v>
      </c>
      <c r="U96" s="1">
        <v>6362</v>
      </c>
      <c r="V96" s="1">
        <v>241</v>
      </c>
      <c r="X96" s="1" t="s">
        <v>18</v>
      </c>
      <c r="Y96" s="1">
        <v>77.010000000000005</v>
      </c>
      <c r="Z96" s="1">
        <v>22968</v>
      </c>
      <c r="AA96" s="1">
        <v>485</v>
      </c>
      <c r="AB96" s="1">
        <v>78.040000000000006</v>
      </c>
      <c r="AC96" s="1">
        <v>30025</v>
      </c>
      <c r="AD96" s="1">
        <v>489</v>
      </c>
      <c r="AE96" s="1">
        <v>35.01</v>
      </c>
      <c r="AF96" s="1">
        <v>22856</v>
      </c>
      <c r="AG96" s="1">
        <v>483</v>
      </c>
    </row>
    <row r="97" spans="2:33">
      <c r="B97" s="15" t="s">
        <v>19</v>
      </c>
      <c r="C97" s="1">
        <v>3</v>
      </c>
      <c r="D97" s="1">
        <v>1496</v>
      </c>
      <c r="E97" s="1">
        <v>131</v>
      </c>
      <c r="F97" s="1">
        <v>4.0199999999999996</v>
      </c>
      <c r="G97" s="1">
        <v>1770</v>
      </c>
      <c r="H97" s="1">
        <v>119</v>
      </c>
      <c r="I97" s="1">
        <v>2</v>
      </c>
      <c r="J97" s="1">
        <v>1479</v>
      </c>
      <c r="K97" s="1">
        <v>118</v>
      </c>
      <c r="M97" s="15" t="s">
        <v>19</v>
      </c>
      <c r="N97" s="1">
        <v>5.98</v>
      </c>
      <c r="O97" s="1">
        <v>6534</v>
      </c>
      <c r="P97" s="1">
        <v>260</v>
      </c>
      <c r="Q97" s="1">
        <v>13.02</v>
      </c>
      <c r="R97" s="1">
        <v>7801</v>
      </c>
      <c r="S97" s="1">
        <v>236</v>
      </c>
      <c r="T97" s="1">
        <v>7.01</v>
      </c>
      <c r="U97" s="1">
        <v>6382</v>
      </c>
      <c r="V97" s="1">
        <v>260</v>
      </c>
      <c r="X97" s="1" t="s">
        <v>19</v>
      </c>
      <c r="Y97" s="1">
        <v>60.95</v>
      </c>
      <c r="Z97" s="1">
        <v>24997</v>
      </c>
      <c r="AA97" s="1">
        <v>486</v>
      </c>
      <c r="AB97" s="1">
        <v>88.07</v>
      </c>
      <c r="AC97" s="1">
        <v>30739</v>
      </c>
      <c r="AD97" s="1">
        <v>489</v>
      </c>
      <c r="AE97" s="1">
        <v>39.86</v>
      </c>
      <c r="AF97" s="1">
        <v>22958</v>
      </c>
      <c r="AG97" s="1">
        <v>487</v>
      </c>
    </row>
    <row r="98" spans="2:33">
      <c r="B98" s="15" t="s">
        <v>20</v>
      </c>
      <c r="C98" s="1">
        <v>2</v>
      </c>
      <c r="D98" s="1">
        <v>1588</v>
      </c>
      <c r="E98" s="1">
        <v>122</v>
      </c>
      <c r="F98" s="1">
        <v>1</v>
      </c>
      <c r="G98" s="1">
        <v>1558</v>
      </c>
      <c r="H98" s="1">
        <v>122</v>
      </c>
      <c r="I98" s="1">
        <v>2</v>
      </c>
      <c r="J98" s="1">
        <v>1466</v>
      </c>
      <c r="K98" s="1">
        <v>131</v>
      </c>
      <c r="M98" s="15" t="s">
        <v>20</v>
      </c>
      <c r="N98" s="1">
        <v>7</v>
      </c>
      <c r="O98" s="1">
        <v>6072</v>
      </c>
      <c r="P98" s="1">
        <v>245</v>
      </c>
      <c r="Q98" s="1">
        <v>15.02</v>
      </c>
      <c r="R98" s="1">
        <v>7174</v>
      </c>
      <c r="S98" s="1">
        <v>239</v>
      </c>
      <c r="T98" s="1">
        <v>7.9</v>
      </c>
      <c r="U98" s="1">
        <v>6420</v>
      </c>
      <c r="V98" s="1">
        <v>241</v>
      </c>
      <c r="X98" s="1" t="s">
        <v>20</v>
      </c>
      <c r="Y98" s="1">
        <v>80.989999999999995</v>
      </c>
      <c r="Z98" s="1">
        <v>25768</v>
      </c>
      <c r="AA98" s="1">
        <v>487</v>
      </c>
      <c r="AB98" s="1">
        <v>127.57</v>
      </c>
      <c r="AC98" s="1">
        <v>43759</v>
      </c>
      <c r="AD98" s="1">
        <v>489</v>
      </c>
      <c r="AE98" s="1">
        <v>47.04</v>
      </c>
      <c r="AF98" s="1">
        <v>22084</v>
      </c>
      <c r="AG98" s="1">
        <v>488</v>
      </c>
    </row>
    <row r="99" spans="2:33">
      <c r="B99" s="15" t="s">
        <v>21</v>
      </c>
      <c r="C99" s="12">
        <f t="shared" ref="C99:K99" si="6">AVERAGE(C89:C98)</f>
        <v>2.4990000000000001</v>
      </c>
      <c r="D99" s="12">
        <f t="shared" si="6"/>
        <v>1389.3</v>
      </c>
      <c r="E99" s="12">
        <f t="shared" si="6"/>
        <v>120</v>
      </c>
      <c r="F99" s="12">
        <f t="shared" si="6"/>
        <v>2.9029999999999996</v>
      </c>
      <c r="G99" s="12">
        <f t="shared" si="6"/>
        <v>1574</v>
      </c>
      <c r="H99" s="12">
        <f t="shared" si="6"/>
        <v>118.7</v>
      </c>
      <c r="I99" s="12">
        <f t="shared" si="6"/>
        <v>2.0009999999999999</v>
      </c>
      <c r="J99" s="12">
        <f t="shared" si="6"/>
        <v>1326.3</v>
      </c>
      <c r="K99" s="12">
        <f t="shared" si="6"/>
        <v>119.3</v>
      </c>
      <c r="M99" s="15" t="s">
        <v>21</v>
      </c>
      <c r="N99" s="12">
        <f t="shared" ref="N99:V99" si="7">AVERAGE(N89:N98)</f>
        <v>7.293000000000001</v>
      </c>
      <c r="O99" s="12">
        <f t="shared" si="7"/>
        <v>5701.3</v>
      </c>
      <c r="P99" s="12">
        <f t="shared" si="7"/>
        <v>237.8</v>
      </c>
      <c r="Q99" s="12">
        <f t="shared" si="7"/>
        <v>11.501999999999999</v>
      </c>
      <c r="R99" s="12">
        <f t="shared" si="7"/>
        <v>7044.4</v>
      </c>
      <c r="S99" s="12">
        <f t="shared" si="7"/>
        <v>235.7</v>
      </c>
      <c r="T99" s="12">
        <f t="shared" si="7"/>
        <v>7.2710000000000008</v>
      </c>
      <c r="U99" s="12">
        <f t="shared" si="7"/>
        <v>5760.3</v>
      </c>
      <c r="V99" s="12">
        <f t="shared" si="7"/>
        <v>237.9</v>
      </c>
      <c r="X99" s="1" t="s">
        <v>21</v>
      </c>
      <c r="Y99" s="12">
        <f t="shared" ref="Y99:AF99" si="8">AVERAGE(Y89:Y98)</f>
        <v>57.031999999999996</v>
      </c>
      <c r="Z99" s="12">
        <f t="shared" si="8"/>
        <v>22146.2</v>
      </c>
      <c r="AA99" s="12">
        <f t="shared" si="8"/>
        <v>474.8</v>
      </c>
      <c r="AB99" s="12">
        <f>AVERAGE(AB90:AB98)</f>
        <v>78.484444444444435</v>
      </c>
      <c r="AC99" s="12">
        <f t="shared" si="8"/>
        <v>29944.9</v>
      </c>
      <c r="AD99" s="12">
        <f t="shared" si="8"/>
        <v>476.7</v>
      </c>
      <c r="AE99" s="12">
        <f t="shared" si="8"/>
        <v>44.622999999999998</v>
      </c>
      <c r="AF99" s="12">
        <f t="shared" si="8"/>
        <v>21883.3</v>
      </c>
      <c r="AG99" s="12">
        <f>AVERAGE(AG89:AG98)</f>
        <v>474.4</v>
      </c>
    </row>
    <row r="120" spans="2:33">
      <c r="B120" s="33" t="s">
        <v>29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</row>
    <row r="121" spans="2:33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</row>
    <row r="123" spans="2:33">
      <c r="B123" s="1" t="s">
        <v>0</v>
      </c>
      <c r="C123" s="32" t="s">
        <v>1</v>
      </c>
      <c r="D123" s="32"/>
      <c r="E123" s="32"/>
      <c r="F123" s="32"/>
      <c r="G123" s="32"/>
      <c r="H123" s="32"/>
      <c r="I123" s="32"/>
      <c r="J123" s="32"/>
      <c r="K123" s="32"/>
      <c r="M123" s="1" t="s">
        <v>0</v>
      </c>
      <c r="N123" s="32" t="s">
        <v>26</v>
      </c>
      <c r="O123" s="32"/>
      <c r="P123" s="32"/>
      <c r="Q123" s="32"/>
      <c r="R123" s="32"/>
      <c r="S123" s="32"/>
      <c r="T123" s="32"/>
      <c r="U123" s="32"/>
      <c r="V123" s="32"/>
      <c r="X123" s="1" t="s">
        <v>0</v>
      </c>
      <c r="Y123" s="34" t="s">
        <v>28</v>
      </c>
      <c r="Z123" s="35"/>
      <c r="AA123" s="35"/>
      <c r="AB123" s="35"/>
      <c r="AC123" s="35"/>
      <c r="AD123" s="35"/>
      <c r="AE123" s="35"/>
      <c r="AF123" s="35"/>
      <c r="AG123" s="36"/>
    </row>
    <row r="124" spans="2:33">
      <c r="B124" s="1" t="s">
        <v>24</v>
      </c>
      <c r="C124" s="32" t="s">
        <v>3</v>
      </c>
      <c r="D124" s="32"/>
      <c r="E124" s="32"/>
      <c r="F124" s="32"/>
      <c r="G124" s="32"/>
      <c r="H124" s="32"/>
      <c r="I124" s="32"/>
      <c r="J124" s="32"/>
      <c r="K124" s="32"/>
      <c r="M124" s="1" t="s">
        <v>2</v>
      </c>
      <c r="N124" s="32" t="s">
        <v>3</v>
      </c>
      <c r="O124" s="32"/>
      <c r="P124" s="32"/>
      <c r="Q124" s="32"/>
      <c r="R124" s="32"/>
      <c r="S124" s="32"/>
      <c r="T124" s="32"/>
      <c r="U124" s="32"/>
      <c r="V124" s="32"/>
      <c r="X124" s="1" t="s">
        <v>2</v>
      </c>
      <c r="Y124" s="34" t="s">
        <v>3</v>
      </c>
      <c r="Z124" s="35"/>
      <c r="AA124" s="35"/>
      <c r="AB124" s="35"/>
      <c r="AC124" s="35"/>
      <c r="AD124" s="35"/>
      <c r="AE124" s="35"/>
      <c r="AF124" s="35"/>
      <c r="AG124" s="36"/>
    </row>
    <row r="125" spans="2:33">
      <c r="B125" s="1" t="s">
        <v>4</v>
      </c>
      <c r="C125" s="32" t="s">
        <v>5</v>
      </c>
      <c r="D125" s="32"/>
      <c r="E125" s="32"/>
      <c r="F125" s="32" t="s">
        <v>6</v>
      </c>
      <c r="G125" s="32"/>
      <c r="H125" s="32"/>
      <c r="I125" s="32" t="s">
        <v>7</v>
      </c>
      <c r="J125" s="32"/>
      <c r="K125" s="32"/>
      <c r="M125" s="1" t="s">
        <v>4</v>
      </c>
      <c r="N125" s="32" t="s">
        <v>5</v>
      </c>
      <c r="O125" s="32"/>
      <c r="P125" s="32"/>
      <c r="Q125" s="32" t="s">
        <v>6</v>
      </c>
      <c r="R125" s="32"/>
      <c r="S125" s="32"/>
      <c r="T125" s="32" t="s">
        <v>7</v>
      </c>
      <c r="U125" s="32"/>
      <c r="V125" s="32"/>
      <c r="X125" s="1" t="s">
        <v>4</v>
      </c>
      <c r="Y125" s="34" t="s">
        <v>5</v>
      </c>
      <c r="Z125" s="35"/>
      <c r="AA125" s="36"/>
      <c r="AB125" s="34" t="s">
        <v>6</v>
      </c>
      <c r="AC125" s="35"/>
      <c r="AD125" s="36"/>
      <c r="AE125" s="34" t="s">
        <v>7</v>
      </c>
      <c r="AF125" s="35"/>
      <c r="AG125" s="36"/>
    </row>
    <row r="126" spans="2:33">
      <c r="C126" s="1" t="s">
        <v>8</v>
      </c>
      <c r="D126" s="1" t="s">
        <v>9</v>
      </c>
      <c r="E126" s="1" t="s">
        <v>10</v>
      </c>
      <c r="F126" s="1" t="s">
        <v>8</v>
      </c>
      <c r="G126" s="1" t="s">
        <v>9</v>
      </c>
      <c r="H126" s="1" t="s">
        <v>10</v>
      </c>
      <c r="I126" s="1" t="s">
        <v>8</v>
      </c>
      <c r="J126" s="1" t="s">
        <v>9</v>
      </c>
      <c r="K126" s="1" t="s">
        <v>10</v>
      </c>
      <c r="M126" s="11"/>
      <c r="N126" s="1" t="s">
        <v>8</v>
      </c>
      <c r="O126" s="1" t="s">
        <v>9</v>
      </c>
      <c r="P126" s="1" t="s">
        <v>10</v>
      </c>
      <c r="Q126" s="1" t="s">
        <v>8</v>
      </c>
      <c r="R126" s="1" t="s">
        <v>9</v>
      </c>
      <c r="S126" s="1" t="s">
        <v>10</v>
      </c>
      <c r="T126" s="1" t="s">
        <v>8</v>
      </c>
      <c r="U126" s="1" t="s">
        <v>9</v>
      </c>
      <c r="V126" s="1" t="s">
        <v>10</v>
      </c>
      <c r="X126" s="11"/>
      <c r="Y126" s="1" t="s">
        <v>8</v>
      </c>
      <c r="Z126" s="1" t="s">
        <v>9</v>
      </c>
      <c r="AA126" s="1" t="s">
        <v>10</v>
      </c>
      <c r="AB126" s="1" t="s">
        <v>8</v>
      </c>
      <c r="AC126" s="1" t="s">
        <v>9</v>
      </c>
      <c r="AD126" s="1" t="s">
        <v>10</v>
      </c>
      <c r="AE126" s="1" t="s">
        <v>8</v>
      </c>
      <c r="AF126" s="1" t="s">
        <v>9</v>
      </c>
      <c r="AG126" s="1" t="s">
        <v>10</v>
      </c>
    </row>
    <row r="127" spans="2:33">
      <c r="B127" s="1" t="s">
        <v>11</v>
      </c>
      <c r="C127" s="1">
        <v>14.01</v>
      </c>
      <c r="D127" s="1">
        <v>911</v>
      </c>
      <c r="E127" s="1">
        <v>67</v>
      </c>
      <c r="F127" s="1">
        <v>13.01</v>
      </c>
      <c r="G127" s="1">
        <v>1003</v>
      </c>
      <c r="H127" s="1">
        <v>69</v>
      </c>
      <c r="I127" s="1">
        <v>14.01</v>
      </c>
      <c r="J127" s="1">
        <v>869</v>
      </c>
      <c r="K127" s="1">
        <v>67</v>
      </c>
      <c r="M127" s="1" t="s">
        <v>11</v>
      </c>
      <c r="N127" s="1">
        <v>22</v>
      </c>
      <c r="O127" s="1">
        <v>3538</v>
      </c>
      <c r="P127" s="1">
        <v>131</v>
      </c>
      <c r="Q127" s="1">
        <v>25.01</v>
      </c>
      <c r="R127" s="1">
        <v>4351</v>
      </c>
      <c r="S127" s="1">
        <v>131</v>
      </c>
      <c r="T127" s="1">
        <v>22.04</v>
      </c>
      <c r="U127" s="1">
        <v>3640</v>
      </c>
      <c r="V127" s="1">
        <v>131</v>
      </c>
      <c r="X127" s="1" t="s">
        <v>11</v>
      </c>
      <c r="Y127" s="1">
        <v>59.04</v>
      </c>
      <c r="Z127" s="1">
        <v>14594</v>
      </c>
      <c r="AA127" s="1">
        <v>263</v>
      </c>
      <c r="AB127" s="1">
        <v>79.06</v>
      </c>
      <c r="AC127" s="1">
        <v>19510</v>
      </c>
      <c r="AD127" s="1">
        <v>263</v>
      </c>
      <c r="AE127" s="1">
        <v>41.05</v>
      </c>
      <c r="AF127" s="1">
        <v>15202</v>
      </c>
      <c r="AG127" s="1">
        <v>263</v>
      </c>
    </row>
    <row r="128" spans="2:33">
      <c r="B128" s="1" t="s">
        <v>12</v>
      </c>
      <c r="C128" s="1">
        <v>2</v>
      </c>
      <c r="D128" s="1">
        <v>958</v>
      </c>
      <c r="E128" s="1">
        <v>69</v>
      </c>
      <c r="F128" s="1">
        <v>5</v>
      </c>
      <c r="G128" s="1">
        <v>1633</v>
      </c>
      <c r="H128" s="1">
        <v>67</v>
      </c>
      <c r="I128" s="1">
        <v>3</v>
      </c>
      <c r="J128" s="1">
        <v>989</v>
      </c>
      <c r="K128" s="1">
        <v>69</v>
      </c>
      <c r="M128" s="1" t="s">
        <v>12</v>
      </c>
      <c r="N128" s="1">
        <v>10.01</v>
      </c>
      <c r="O128" s="1">
        <v>3662</v>
      </c>
      <c r="P128" s="1">
        <v>133</v>
      </c>
      <c r="Q128" s="1">
        <v>32.04</v>
      </c>
      <c r="R128" s="1">
        <v>9000</v>
      </c>
      <c r="S128" s="1">
        <v>132</v>
      </c>
      <c r="T128" s="1">
        <v>10.01</v>
      </c>
      <c r="U128" s="1">
        <v>3802</v>
      </c>
      <c r="V128" s="1">
        <v>133</v>
      </c>
      <c r="X128" s="1" t="s">
        <v>12</v>
      </c>
      <c r="Y128" s="1">
        <v>44.07</v>
      </c>
      <c r="Z128" s="1">
        <v>15234</v>
      </c>
      <c r="AA128" s="1">
        <v>264</v>
      </c>
      <c r="AB128" s="1">
        <v>76.459999999999994</v>
      </c>
      <c r="AC128" s="1">
        <v>21256</v>
      </c>
      <c r="AD128" s="1">
        <v>264</v>
      </c>
      <c r="AE128" s="1">
        <v>47.97</v>
      </c>
      <c r="AF128" s="1">
        <v>15406</v>
      </c>
      <c r="AG128" s="1">
        <v>264</v>
      </c>
    </row>
    <row r="129" spans="2:33">
      <c r="B129" s="1" t="s">
        <v>13</v>
      </c>
      <c r="C129" s="1">
        <v>2</v>
      </c>
      <c r="D129" s="1">
        <v>981</v>
      </c>
      <c r="E129" s="1">
        <v>69</v>
      </c>
      <c r="F129" s="1">
        <v>4.01</v>
      </c>
      <c r="G129" s="1">
        <v>1679</v>
      </c>
      <c r="H129" s="1">
        <v>69</v>
      </c>
      <c r="I129" s="1">
        <v>2</v>
      </c>
      <c r="J129" s="1">
        <v>1052</v>
      </c>
      <c r="K129" s="1">
        <v>67</v>
      </c>
      <c r="M129" s="1" t="s">
        <v>13</v>
      </c>
      <c r="N129" s="1">
        <v>10.02</v>
      </c>
      <c r="O129" s="1">
        <v>3860</v>
      </c>
      <c r="P129" s="1">
        <v>137</v>
      </c>
      <c r="Q129" s="1">
        <v>31.04</v>
      </c>
      <c r="R129" s="1">
        <v>9246</v>
      </c>
      <c r="S129" s="1">
        <v>137</v>
      </c>
      <c r="T129" s="1">
        <v>10.01</v>
      </c>
      <c r="U129" s="1">
        <v>3888</v>
      </c>
      <c r="V129" s="1">
        <v>132</v>
      </c>
      <c r="X129" s="1" t="s">
        <v>13</v>
      </c>
      <c r="Y129" s="1">
        <v>50.08</v>
      </c>
      <c r="Z129" s="1">
        <v>16255</v>
      </c>
      <c r="AA129" s="1">
        <v>266</v>
      </c>
      <c r="AB129" s="1">
        <v>83.1</v>
      </c>
      <c r="AC129" s="1">
        <v>24827</v>
      </c>
      <c r="AD129" s="1">
        <v>272</v>
      </c>
      <c r="AE129" s="1">
        <v>50.06</v>
      </c>
      <c r="AF129" s="1">
        <v>15950</v>
      </c>
      <c r="AG129" s="1">
        <v>265</v>
      </c>
    </row>
    <row r="130" spans="2:33">
      <c r="B130" s="1" t="s">
        <v>14</v>
      </c>
      <c r="C130" s="1">
        <v>3</v>
      </c>
      <c r="D130" s="1">
        <v>982</v>
      </c>
      <c r="E130" s="1">
        <v>67</v>
      </c>
      <c r="F130" s="1">
        <v>7</v>
      </c>
      <c r="G130" s="1">
        <v>1562</v>
      </c>
      <c r="H130" s="1">
        <v>67</v>
      </c>
      <c r="I130" s="1">
        <v>4</v>
      </c>
      <c r="J130" s="1">
        <v>1020</v>
      </c>
      <c r="K130" s="1">
        <v>69</v>
      </c>
      <c r="M130" s="1" t="s">
        <v>14</v>
      </c>
      <c r="N130" s="1">
        <v>12.01</v>
      </c>
      <c r="O130" s="1">
        <v>3783</v>
      </c>
      <c r="P130" s="1">
        <v>135</v>
      </c>
      <c r="Q130" s="1">
        <v>35.090000000000003</v>
      </c>
      <c r="R130" s="1">
        <v>8991</v>
      </c>
      <c r="S130" s="1">
        <v>132</v>
      </c>
      <c r="T130" s="1">
        <v>12.02</v>
      </c>
      <c r="U130" s="1">
        <v>4120</v>
      </c>
      <c r="V130" s="1">
        <v>137</v>
      </c>
      <c r="X130" s="1" t="s">
        <v>14</v>
      </c>
      <c r="Y130" s="1">
        <v>51.03</v>
      </c>
      <c r="Z130" s="1">
        <v>16178</v>
      </c>
      <c r="AA130" s="1">
        <v>272</v>
      </c>
      <c r="AB130" s="1">
        <v>89.09</v>
      </c>
      <c r="AC130" s="1">
        <v>25021</v>
      </c>
      <c r="AD130" s="1">
        <v>264</v>
      </c>
      <c r="AE130" s="1">
        <v>53.02</v>
      </c>
      <c r="AF130" s="1">
        <v>15700</v>
      </c>
      <c r="AG130" s="1">
        <v>272</v>
      </c>
    </row>
    <row r="131" spans="2:33">
      <c r="B131" s="1" t="s">
        <v>15</v>
      </c>
      <c r="C131" s="1">
        <v>2</v>
      </c>
      <c r="D131" s="1">
        <v>1023</v>
      </c>
      <c r="E131" s="1">
        <v>69</v>
      </c>
      <c r="F131" s="1">
        <v>3.01</v>
      </c>
      <c r="G131" s="1">
        <v>1386</v>
      </c>
      <c r="H131" s="1">
        <v>71</v>
      </c>
      <c r="I131" s="1">
        <v>2</v>
      </c>
      <c r="J131" s="1">
        <v>1077</v>
      </c>
      <c r="K131" s="1">
        <v>69</v>
      </c>
      <c r="M131" s="1" t="s">
        <v>15</v>
      </c>
      <c r="N131" s="1">
        <v>12.01</v>
      </c>
      <c r="O131" s="1">
        <v>3927</v>
      </c>
      <c r="P131" s="1">
        <v>138</v>
      </c>
      <c r="Q131" s="1">
        <v>32.049999999999997</v>
      </c>
      <c r="R131" s="1">
        <v>9220</v>
      </c>
      <c r="S131" s="1">
        <v>134</v>
      </c>
      <c r="T131" s="1">
        <v>12.01</v>
      </c>
      <c r="U131" s="1">
        <v>3940</v>
      </c>
      <c r="V131" s="1">
        <v>135</v>
      </c>
      <c r="X131" s="1" t="s">
        <v>15</v>
      </c>
      <c r="Y131" s="1">
        <v>57.07</v>
      </c>
      <c r="Z131" s="1">
        <v>16462</v>
      </c>
      <c r="AA131" s="1">
        <v>269</v>
      </c>
      <c r="AB131" s="1">
        <v>97.11</v>
      </c>
      <c r="AC131" s="1">
        <v>25559</v>
      </c>
      <c r="AD131" s="1">
        <v>268</v>
      </c>
      <c r="AE131" s="1">
        <v>50.04</v>
      </c>
      <c r="AF131" s="1">
        <v>16165</v>
      </c>
      <c r="AG131" s="1">
        <v>268</v>
      </c>
    </row>
    <row r="132" spans="2:33">
      <c r="B132" s="1" t="s">
        <v>16</v>
      </c>
      <c r="C132" s="1">
        <v>3</v>
      </c>
      <c r="D132" s="1">
        <v>1051</v>
      </c>
      <c r="E132" s="1">
        <v>68</v>
      </c>
      <c r="F132" s="1">
        <v>4</v>
      </c>
      <c r="G132" s="1">
        <v>1229</v>
      </c>
      <c r="H132" s="1">
        <v>68</v>
      </c>
      <c r="I132" s="1">
        <v>4</v>
      </c>
      <c r="J132" s="1">
        <v>1074</v>
      </c>
      <c r="K132" s="1">
        <v>67</v>
      </c>
      <c r="M132" s="1" t="s">
        <v>16</v>
      </c>
      <c r="N132" s="1">
        <v>11.02</v>
      </c>
      <c r="O132" s="1">
        <v>3974</v>
      </c>
      <c r="P132" s="1">
        <v>134</v>
      </c>
      <c r="Q132" s="1">
        <v>31</v>
      </c>
      <c r="R132" s="1">
        <v>8790</v>
      </c>
      <c r="S132" s="1">
        <v>137</v>
      </c>
      <c r="T132" s="1">
        <v>11</v>
      </c>
      <c r="U132" s="1">
        <v>4004</v>
      </c>
      <c r="V132" s="1">
        <v>137</v>
      </c>
      <c r="X132" s="1" t="s">
        <v>16</v>
      </c>
      <c r="Y132" s="1">
        <v>58.06</v>
      </c>
      <c r="Z132" s="1">
        <v>16316</v>
      </c>
      <c r="AA132" s="1">
        <v>274</v>
      </c>
      <c r="AB132" s="1">
        <v>90.8</v>
      </c>
      <c r="AC132" s="1">
        <v>25248</v>
      </c>
      <c r="AD132" s="1">
        <v>272</v>
      </c>
      <c r="AE132" s="1">
        <v>51.74</v>
      </c>
      <c r="AF132" s="1">
        <v>16608</v>
      </c>
      <c r="AG132" s="1">
        <v>273</v>
      </c>
    </row>
    <row r="133" spans="2:33">
      <c r="B133" s="1" t="s">
        <v>17</v>
      </c>
      <c r="C133" s="1">
        <v>2</v>
      </c>
      <c r="D133" s="1">
        <v>1037</v>
      </c>
      <c r="E133" s="1">
        <v>69</v>
      </c>
      <c r="F133" s="1">
        <v>4</v>
      </c>
      <c r="G133" s="1">
        <v>1772</v>
      </c>
      <c r="H133" s="1">
        <v>68</v>
      </c>
      <c r="I133" s="1">
        <v>3</v>
      </c>
      <c r="J133" s="1">
        <v>1080</v>
      </c>
      <c r="K133" s="1">
        <v>69</v>
      </c>
      <c r="M133" s="1" t="s">
        <v>17</v>
      </c>
      <c r="N133" s="1">
        <v>10.01</v>
      </c>
      <c r="O133" s="1">
        <v>4030</v>
      </c>
      <c r="P133" s="1">
        <v>138</v>
      </c>
      <c r="Q133" s="1">
        <v>40.03</v>
      </c>
      <c r="R133" s="1">
        <v>11115</v>
      </c>
      <c r="S133" s="1">
        <v>133</v>
      </c>
      <c r="T133" s="1">
        <v>11.02</v>
      </c>
      <c r="U133" s="1">
        <v>4094</v>
      </c>
      <c r="V133" s="1">
        <v>138</v>
      </c>
      <c r="X133" s="1" t="s">
        <v>17</v>
      </c>
      <c r="Y133" s="1">
        <v>48.05</v>
      </c>
      <c r="Z133" s="1">
        <v>16109</v>
      </c>
      <c r="AA133" s="1">
        <v>271</v>
      </c>
      <c r="AB133" s="1">
        <v>178.15</v>
      </c>
      <c r="AC133" s="1">
        <v>48113</v>
      </c>
      <c r="AD133" s="1">
        <v>270</v>
      </c>
      <c r="AE133" s="1">
        <v>42.06</v>
      </c>
      <c r="AF133" s="1">
        <v>16066</v>
      </c>
      <c r="AG133" s="1">
        <v>272</v>
      </c>
    </row>
    <row r="134" spans="2:33">
      <c r="B134" s="1" t="s">
        <v>18</v>
      </c>
      <c r="C134" s="1">
        <v>5</v>
      </c>
      <c r="D134" s="1">
        <v>1041</v>
      </c>
      <c r="E134" s="1">
        <v>69</v>
      </c>
      <c r="F134" s="1">
        <v>6</v>
      </c>
      <c r="G134" s="1">
        <v>1706</v>
      </c>
      <c r="H134" s="1">
        <v>69</v>
      </c>
      <c r="I134" s="1">
        <v>3</v>
      </c>
      <c r="J134" s="1">
        <v>1110</v>
      </c>
      <c r="K134" s="1">
        <v>68</v>
      </c>
      <c r="M134" s="1" t="s">
        <v>18</v>
      </c>
      <c r="N134" s="1">
        <v>13.01</v>
      </c>
      <c r="O134" s="1">
        <v>4040</v>
      </c>
      <c r="P134" s="1">
        <v>138</v>
      </c>
      <c r="Q134" s="1">
        <v>39.31</v>
      </c>
      <c r="R134" s="1">
        <v>10753</v>
      </c>
      <c r="S134" s="1">
        <v>138</v>
      </c>
      <c r="T134" s="1">
        <v>12.01</v>
      </c>
      <c r="U134" s="1">
        <v>4136</v>
      </c>
      <c r="V134" s="1">
        <v>134</v>
      </c>
      <c r="X134" s="1" t="s">
        <v>18</v>
      </c>
      <c r="Y134" s="1">
        <v>52.05</v>
      </c>
      <c r="Z134" s="1">
        <v>16499</v>
      </c>
      <c r="AA134" s="1">
        <v>273</v>
      </c>
      <c r="AB134" s="1">
        <v>183.2</v>
      </c>
      <c r="AC134" s="1">
        <v>50231</v>
      </c>
      <c r="AD134" s="1">
        <v>274</v>
      </c>
      <c r="AE134" s="1">
        <v>43.21</v>
      </c>
      <c r="AF134" s="1">
        <v>16260</v>
      </c>
      <c r="AG134" s="1">
        <v>275</v>
      </c>
    </row>
    <row r="135" spans="2:33">
      <c r="B135" s="1" t="s">
        <v>19</v>
      </c>
      <c r="C135" s="1">
        <v>3</v>
      </c>
      <c r="D135" s="1">
        <v>1076</v>
      </c>
      <c r="E135" s="1">
        <v>70</v>
      </c>
      <c r="F135" s="1">
        <v>4</v>
      </c>
      <c r="G135" s="1">
        <v>1759</v>
      </c>
      <c r="H135" s="1">
        <v>71</v>
      </c>
      <c r="I135" s="1">
        <v>3</v>
      </c>
      <c r="J135" s="1">
        <v>1113</v>
      </c>
      <c r="K135" s="1">
        <v>69</v>
      </c>
      <c r="M135" s="1" t="s">
        <v>19</v>
      </c>
      <c r="N135" s="1">
        <v>11.01</v>
      </c>
      <c r="O135" s="1">
        <v>4154</v>
      </c>
      <c r="P135" s="1">
        <v>136</v>
      </c>
      <c r="Q135" s="1">
        <v>45.13</v>
      </c>
      <c r="R135" s="1">
        <v>11343</v>
      </c>
      <c r="S135" s="1">
        <v>137</v>
      </c>
      <c r="T135" s="1">
        <v>11.01</v>
      </c>
      <c r="U135" s="1">
        <v>4174</v>
      </c>
      <c r="V135" s="1">
        <v>136</v>
      </c>
      <c r="X135" s="1" t="s">
        <v>19</v>
      </c>
      <c r="Y135" s="1">
        <v>52.01</v>
      </c>
      <c r="Z135" s="1">
        <v>16299</v>
      </c>
      <c r="AA135" s="1">
        <v>274</v>
      </c>
      <c r="AB135" s="1">
        <v>194.15</v>
      </c>
      <c r="AC135" s="1">
        <v>50208</v>
      </c>
      <c r="AD135" s="1">
        <v>275</v>
      </c>
      <c r="AE135" s="1">
        <v>46.05</v>
      </c>
      <c r="AF135" s="1">
        <v>16249</v>
      </c>
      <c r="AG135" s="1">
        <v>273</v>
      </c>
    </row>
    <row r="136" spans="2:33" ht="15.75" thickBot="1">
      <c r="B136" s="2" t="s">
        <v>20</v>
      </c>
      <c r="C136" s="2">
        <v>2</v>
      </c>
      <c r="D136" s="2">
        <v>1083</v>
      </c>
      <c r="E136" s="2">
        <v>70</v>
      </c>
      <c r="F136" s="2">
        <v>4</v>
      </c>
      <c r="G136" s="2">
        <v>1680</v>
      </c>
      <c r="H136" s="2">
        <v>68</v>
      </c>
      <c r="I136" s="2">
        <v>2</v>
      </c>
      <c r="J136" s="2">
        <v>1150</v>
      </c>
      <c r="K136" s="2">
        <v>67</v>
      </c>
      <c r="M136" s="2" t="s">
        <v>20</v>
      </c>
      <c r="N136" s="2">
        <v>10.95</v>
      </c>
      <c r="O136" s="2">
        <v>4177</v>
      </c>
      <c r="P136" s="2">
        <v>140</v>
      </c>
      <c r="Q136" s="2">
        <v>40.049999999999997</v>
      </c>
      <c r="R136" s="2">
        <v>10971</v>
      </c>
      <c r="S136" s="2">
        <v>139</v>
      </c>
      <c r="T136" s="2">
        <v>11.02</v>
      </c>
      <c r="U136" s="2">
        <v>4266</v>
      </c>
      <c r="V136" s="2">
        <v>140</v>
      </c>
      <c r="X136" s="1" t="s">
        <v>20</v>
      </c>
      <c r="Y136" s="1">
        <v>57.04</v>
      </c>
      <c r="Z136" s="1">
        <v>16494</v>
      </c>
      <c r="AA136" s="1">
        <v>274</v>
      </c>
      <c r="AB136" s="1">
        <v>194.11</v>
      </c>
      <c r="AC136" s="1">
        <v>50808</v>
      </c>
      <c r="AD136" s="1">
        <v>270</v>
      </c>
      <c r="AE136" s="1">
        <v>45.05</v>
      </c>
      <c r="AF136" s="1">
        <v>16214</v>
      </c>
      <c r="AG136" s="1">
        <v>277</v>
      </c>
    </row>
    <row r="137" spans="2:33" ht="15.75" thickBot="1">
      <c r="B137" s="3" t="s">
        <v>25</v>
      </c>
      <c r="C137" s="4">
        <f t="shared" ref="C137:K137" si="9">AVERAGE(C127:C136)</f>
        <v>3.8009999999999997</v>
      </c>
      <c r="D137" s="4">
        <f t="shared" si="9"/>
        <v>1014.3</v>
      </c>
      <c r="E137" s="4">
        <f t="shared" si="9"/>
        <v>68.7</v>
      </c>
      <c r="F137" s="4">
        <f t="shared" si="9"/>
        <v>5.4029999999999996</v>
      </c>
      <c r="G137" s="4">
        <f t="shared" si="9"/>
        <v>1540.9</v>
      </c>
      <c r="H137" s="4">
        <f t="shared" si="9"/>
        <v>68.7</v>
      </c>
      <c r="I137" s="4">
        <f>AVERAGE(I127:I136)</f>
        <v>4.0009999999999994</v>
      </c>
      <c r="J137" s="4">
        <f t="shared" si="9"/>
        <v>1053.4000000000001</v>
      </c>
      <c r="K137" s="5">
        <f t="shared" si="9"/>
        <v>68.099999999999994</v>
      </c>
      <c r="M137" s="3" t="s">
        <v>27</v>
      </c>
      <c r="N137" s="4">
        <f t="shared" ref="N137:V137" si="10">AVERAGE(N127:N136)</f>
        <v>12.205000000000002</v>
      </c>
      <c r="O137" s="4">
        <f t="shared" si="10"/>
        <v>3914.5</v>
      </c>
      <c r="P137" s="4">
        <f t="shared" si="10"/>
        <v>136</v>
      </c>
      <c r="Q137" s="4">
        <f t="shared" si="10"/>
        <v>35.075000000000003</v>
      </c>
      <c r="R137" s="4">
        <f t="shared" si="10"/>
        <v>9378</v>
      </c>
      <c r="S137" s="4">
        <f t="shared" si="10"/>
        <v>135</v>
      </c>
      <c r="T137" s="4">
        <f>AVERAGE(T127:T136)</f>
        <v>12.215</v>
      </c>
      <c r="U137" s="4">
        <f t="shared" si="10"/>
        <v>4006.4</v>
      </c>
      <c r="V137" s="5">
        <f t="shared" si="10"/>
        <v>135.30000000000001</v>
      </c>
      <c r="X137" s="1" t="s">
        <v>21</v>
      </c>
      <c r="Y137" s="12">
        <f t="shared" ref="Y137:AG137" si="11">AVERAGE(Y127:Y136)</f>
        <v>52.85</v>
      </c>
      <c r="Z137" s="12">
        <f t="shared" si="11"/>
        <v>16044</v>
      </c>
      <c r="AA137" s="12">
        <f t="shared" si="11"/>
        <v>270</v>
      </c>
      <c r="AB137" s="12">
        <f t="shared" si="11"/>
        <v>126.523</v>
      </c>
      <c r="AC137" s="12">
        <f t="shared" si="11"/>
        <v>34078.1</v>
      </c>
      <c r="AD137" s="12">
        <f t="shared" si="11"/>
        <v>269.2</v>
      </c>
      <c r="AE137" s="12">
        <f t="shared" si="11"/>
        <v>47.024999999999999</v>
      </c>
      <c r="AF137" s="12">
        <f t="shared" si="11"/>
        <v>15982</v>
      </c>
      <c r="AG137" s="12">
        <f t="shared" si="11"/>
        <v>270.2</v>
      </c>
    </row>
  </sheetData>
  <mergeCells count="64">
    <mergeCell ref="AB125:AD125"/>
    <mergeCell ref="AE125:AG125"/>
    <mergeCell ref="C124:K124"/>
    <mergeCell ref="N124:V124"/>
    <mergeCell ref="Y124:AG124"/>
    <mergeCell ref="C125:E125"/>
    <mergeCell ref="F125:H125"/>
    <mergeCell ref="I125:K125"/>
    <mergeCell ref="N125:P125"/>
    <mergeCell ref="Q125:S125"/>
    <mergeCell ref="T125:V125"/>
    <mergeCell ref="Y125:AA125"/>
    <mergeCell ref="AB87:AD87"/>
    <mergeCell ref="AE87:AG87"/>
    <mergeCell ref="B120:AG121"/>
    <mergeCell ref="C123:K123"/>
    <mergeCell ref="N123:V123"/>
    <mergeCell ref="Y123:AG123"/>
    <mergeCell ref="C86:K86"/>
    <mergeCell ref="N86:V86"/>
    <mergeCell ref="Y86:AG86"/>
    <mergeCell ref="C87:E87"/>
    <mergeCell ref="F87:H87"/>
    <mergeCell ref="I87:K87"/>
    <mergeCell ref="N87:P87"/>
    <mergeCell ref="Q87:S87"/>
    <mergeCell ref="T87:V87"/>
    <mergeCell ref="Y87:AA87"/>
    <mergeCell ref="AB48:AD48"/>
    <mergeCell ref="AE48:AG48"/>
    <mergeCell ref="B82:AG83"/>
    <mergeCell ref="C85:K85"/>
    <mergeCell ref="N85:V85"/>
    <mergeCell ref="Y85:AG85"/>
    <mergeCell ref="C47:K47"/>
    <mergeCell ref="N47:V47"/>
    <mergeCell ref="Y47:AG47"/>
    <mergeCell ref="C48:E48"/>
    <mergeCell ref="F48:H48"/>
    <mergeCell ref="I48:K48"/>
    <mergeCell ref="N48:P48"/>
    <mergeCell ref="Q48:S48"/>
    <mergeCell ref="T48:V48"/>
    <mergeCell ref="Y48:AA48"/>
    <mergeCell ref="X7:Z7"/>
    <mergeCell ref="AA7:AC7"/>
    <mergeCell ref="AD7:AF7"/>
    <mergeCell ref="B43:AG44"/>
    <mergeCell ref="C46:K46"/>
    <mergeCell ref="N46:V46"/>
    <mergeCell ref="Y46:AG46"/>
    <mergeCell ref="B7:D7"/>
    <mergeCell ref="E7:G7"/>
    <mergeCell ref="H7:J7"/>
    <mergeCell ref="M7:O7"/>
    <mergeCell ref="P7:R7"/>
    <mergeCell ref="S7:U7"/>
    <mergeCell ref="A2:AF3"/>
    <mergeCell ref="B5:J5"/>
    <mergeCell ref="M5:U5"/>
    <mergeCell ref="X5:AF5"/>
    <mergeCell ref="B6:J6"/>
    <mergeCell ref="M6:U6"/>
    <mergeCell ref="X6:A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2013-09-16T17:43:25Z</dcterms:created>
  <dcterms:modified xsi:type="dcterms:W3CDTF">2013-10-22T21:33:56Z</dcterms:modified>
</cp:coreProperties>
</file>