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7180" yWindow="0" windowWidth="26400" windowHeight="20480" tabRatio="500" activeTab="1"/>
  </bookViews>
  <sheets>
    <sheet name="Timing Study" sheetId="1" r:id="rId1"/>
    <sheet name="Convergence Stud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H21" i="1"/>
  <c r="H20" i="1"/>
  <c r="H19" i="1"/>
  <c r="H18" i="1"/>
  <c r="H17" i="1"/>
  <c r="J21" i="1"/>
  <c r="J20" i="1"/>
  <c r="J19" i="1"/>
  <c r="J18" i="1"/>
  <c r="J17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<sst xmlns="http://schemas.openxmlformats.org/spreadsheetml/2006/main" count="54" uniqueCount="26">
  <si>
    <t>problem parameters</t>
  </si>
  <si>
    <t>Timing studies for the Laplace equation using MCSA as the solver. (one time step with the heat equation)</t>
  </si>
  <si>
    <t>initial condition</t>
  </si>
  <si>
    <t>dirichlet boundaries</t>
  </si>
  <si>
    <t>dt</t>
  </si>
  <si>
    <t>dx</t>
  </si>
  <si>
    <t>dy</t>
  </si>
  <si>
    <t>alpha</t>
  </si>
  <si>
    <t>tolerance</t>
  </si>
  <si>
    <t>num histories</t>
  </si>
  <si>
    <t>weight cutoff</t>
  </si>
  <si>
    <t>Time (s)</t>
  </si>
  <si>
    <t>Iterations</t>
  </si>
  <si>
    <t>N</t>
  </si>
  <si>
    <t>Optimized build on caslmbpro2</t>
  </si>
  <si>
    <t>Timing results reported are for solve only</t>
  </si>
  <si>
    <t>Adjoint 9 Point</t>
  </si>
  <si>
    <t>Direct 5 Point</t>
  </si>
  <si>
    <t>Adjoint 5 Point</t>
  </si>
  <si>
    <t>Direct 9 Point</t>
  </si>
  <si>
    <t>Convergence study for the Laplace equation using MCSA as the solver. (one time step with the heat equation)</t>
  </si>
  <si>
    <t>Nx</t>
  </si>
  <si>
    <t>Ny</t>
  </si>
  <si>
    <t>I am reporting the infinity norm of the residual</t>
  </si>
  <si>
    <t>Iteration</t>
  </si>
  <si>
    <t>inf_norm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</si>
</sst>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Solution</a:t>
            </a:r>
            <a:r>
              <a:rPr lang="en-US" baseline="0"/>
              <a:t> Time vs. Problem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Study'!$B$15</c:f>
              <c:strCache>
                <c:ptCount val="1"/>
                <c:pt idx="0">
                  <c:v>Adjoint 5 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Study'!$B$17:$B$21</c:f>
              <c:numCache>
                <c:formatCode>General</c:formatCode>
                <c:ptCount val="5"/>
                <c:pt idx="0">
                  <c:v>0.0143776666666667</c:v>
                </c:pt>
                <c:pt idx="1">
                  <c:v>0.0149556666666667</c:v>
                </c:pt>
                <c:pt idx="2">
                  <c:v>0.0256466666666667</c:v>
                </c:pt>
                <c:pt idx="3">
                  <c:v>0.0298543333333333</c:v>
                </c:pt>
                <c:pt idx="4">
                  <c:v>0.0622316666666667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 Study'!$D$15</c:f>
              <c:strCache>
                <c:ptCount val="1"/>
                <c:pt idx="0">
                  <c:v>Direct 5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Study'!$D$17:$D$21</c:f>
              <c:numCache>
                <c:formatCode>General</c:formatCode>
                <c:ptCount val="5"/>
                <c:pt idx="0">
                  <c:v>7.777806666666667</c:v>
                </c:pt>
                <c:pt idx="1">
                  <c:v>18.59466666666667</c:v>
                </c:pt>
                <c:pt idx="2">
                  <c:v>34.29753333333334</c:v>
                </c:pt>
                <c:pt idx="3">
                  <c:v>55.4078</c:v>
                </c:pt>
                <c:pt idx="4">
                  <c:v>233.698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 Study'!$H$15</c:f>
              <c:strCache>
                <c:ptCount val="1"/>
                <c:pt idx="0">
                  <c:v>Adjoint 9 Point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Study'!$H$17:$H$21</c:f>
              <c:numCache>
                <c:formatCode>General</c:formatCode>
                <c:ptCount val="5"/>
                <c:pt idx="0">
                  <c:v>0.0204446666666667</c:v>
                </c:pt>
                <c:pt idx="1">
                  <c:v>0.026134</c:v>
                </c:pt>
                <c:pt idx="2">
                  <c:v>0.0209763333333333</c:v>
                </c:pt>
                <c:pt idx="3">
                  <c:v>0.0339443333333333</c:v>
                </c:pt>
                <c:pt idx="4">
                  <c:v>0.089564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 Study'!$J$15</c:f>
              <c:strCache>
                <c:ptCount val="1"/>
                <c:pt idx="0">
                  <c:v>Direct 9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Study'!$J$17:$J$21</c:f>
              <c:numCache>
                <c:formatCode>General</c:formatCode>
                <c:ptCount val="5"/>
                <c:pt idx="0">
                  <c:v>8.7065</c:v>
                </c:pt>
                <c:pt idx="1">
                  <c:v>20.889</c:v>
                </c:pt>
                <c:pt idx="2">
                  <c:v>38.85673333333333</c:v>
                </c:pt>
                <c:pt idx="3">
                  <c:v>60.90546666666668</c:v>
                </c:pt>
                <c:pt idx="4">
                  <c:v>252.3173333333333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34968"/>
        <c:axId val="2050209320"/>
      </c:scatterChart>
      <c:valAx>
        <c:axId val="2050134968"/>
        <c:scaling>
          <c:orientation val="minMax"/>
          <c:max val="101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 (NxN)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209320"/>
        <c:crossesAt val="0.01"/>
        <c:crossBetween val="midCat"/>
      </c:valAx>
      <c:valAx>
        <c:axId val="20502093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134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vs.</a:t>
            </a:r>
            <a:r>
              <a:rPr lang="en-US" baseline="0"/>
              <a:t> Problem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Study'!$B$15</c:f>
              <c:strCache>
                <c:ptCount val="1"/>
                <c:pt idx="0">
                  <c:v>Adjoint 5 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Study'!$C$17:$C$21</c:f>
              <c:numCache>
                <c:formatCode>General</c:formatCode>
                <c:ptCount val="5"/>
                <c:pt idx="0">
                  <c:v>57.0</c:v>
                </c:pt>
                <c:pt idx="1">
                  <c:v>60.0</c:v>
                </c:pt>
                <c:pt idx="2">
                  <c:v>61.0</c:v>
                </c:pt>
                <c:pt idx="3">
                  <c:v>59.0</c:v>
                </c:pt>
                <c:pt idx="4">
                  <c:v>63.0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 Study'!$D$15</c:f>
              <c:strCache>
                <c:ptCount val="1"/>
                <c:pt idx="0">
                  <c:v>Direct 5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Study'!$E$17:$E$21</c:f>
              <c:numCache>
                <c:formatCode>General</c:formatCode>
                <c:ptCount val="5"/>
                <c:pt idx="0">
                  <c:v>61.0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 Study'!$H$15</c:f>
              <c:strCache>
                <c:ptCount val="1"/>
                <c:pt idx="0">
                  <c:v>Adjoint 9 Point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Study'!$I$17:$I$21</c:f>
              <c:numCache>
                <c:formatCode>General</c:formatCode>
                <c:ptCount val="5"/>
                <c:pt idx="0">
                  <c:v>45.0</c:v>
                </c:pt>
                <c:pt idx="1">
                  <c:v>47.0</c:v>
                </c:pt>
                <c:pt idx="2">
                  <c:v>51.0</c:v>
                </c:pt>
                <c:pt idx="3">
                  <c:v>50.0</c:v>
                </c:pt>
                <c:pt idx="4">
                  <c:v>53.0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 Study'!$J$15</c:f>
              <c:strCache>
                <c:ptCount val="1"/>
                <c:pt idx="0">
                  <c:v>Direct 9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Study'!$K$17:$K$21</c:f>
              <c:numCache>
                <c:formatCode>General</c:formatCode>
                <c:ptCount val="5"/>
                <c:pt idx="0">
                  <c:v>53.0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09560"/>
        <c:axId val="2076815352"/>
      </c:scatterChart>
      <c:valAx>
        <c:axId val="2076809560"/>
        <c:scaling>
          <c:orientation val="minMax"/>
          <c:max val="101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815352"/>
        <c:crosses val="autoZero"/>
        <c:crossBetween val="midCat"/>
      </c:valAx>
      <c:valAx>
        <c:axId val="2076815352"/>
        <c:scaling>
          <c:orientation val="minMax"/>
          <c:min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to Converge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809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</a:t>
            </a:r>
            <a:r>
              <a:rPr lang="en-US" baseline="0"/>
              <a:t> Inf_Norm vs.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'Convergence Study'!$A$16</c:f>
              <c:strCache>
                <c:ptCount val="1"/>
                <c:pt idx="0">
                  <c:v>Adjoint 5 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'Convergence Study'!$A$18:$A$78</c:f>
              <c:numCache>
                <c:formatCode>General</c:formatCode>
                <c:ptCount val="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</c:numCache>
            </c:numRef>
          </c:xVal>
          <c:yVal>
            <c:numRef>
              <c:f>'Convergence Study'!$B$18:$B$78</c:f>
              <c:numCache>
                <c:formatCode>General</c:formatCode>
                <c:ptCount val="61"/>
                <c:pt idx="0">
                  <c:v>4.0</c:v>
                </c:pt>
                <c:pt idx="1">
                  <c:v>3.0655</c:v>
                </c:pt>
                <c:pt idx="2">
                  <c:v>1.51008</c:v>
                </c:pt>
                <c:pt idx="3">
                  <c:v>0.827511</c:v>
                </c:pt>
                <c:pt idx="4">
                  <c:v>0.45779</c:v>
                </c:pt>
                <c:pt idx="5">
                  <c:v>0.322095</c:v>
                </c:pt>
                <c:pt idx="6">
                  <c:v>0.191576</c:v>
                </c:pt>
                <c:pt idx="7">
                  <c:v>0.137312</c:v>
                </c:pt>
                <c:pt idx="8">
                  <c:v>0.0919966</c:v>
                </c:pt>
                <c:pt idx="9">
                  <c:v>0.0632601</c:v>
                </c:pt>
                <c:pt idx="10">
                  <c:v>0.0452385</c:v>
                </c:pt>
                <c:pt idx="11">
                  <c:v>0.0322903</c:v>
                </c:pt>
                <c:pt idx="12">
                  <c:v>0.0234289</c:v>
                </c:pt>
                <c:pt idx="13">
                  <c:v>0.0173023</c:v>
                </c:pt>
                <c:pt idx="14">
                  <c:v>0.0125367</c:v>
                </c:pt>
                <c:pt idx="15">
                  <c:v>0.00932899</c:v>
                </c:pt>
                <c:pt idx="16">
                  <c:v>0.00675807</c:v>
                </c:pt>
                <c:pt idx="17">
                  <c:v>0.0050668</c:v>
                </c:pt>
                <c:pt idx="18">
                  <c:v>0.00367012</c:v>
                </c:pt>
                <c:pt idx="19">
                  <c:v>0.00277274</c:v>
                </c:pt>
                <c:pt idx="20">
                  <c:v>0.00200733</c:v>
                </c:pt>
                <c:pt idx="21">
                  <c:v>0.00156768</c:v>
                </c:pt>
                <c:pt idx="22">
                  <c:v>0.00118507</c:v>
                </c:pt>
                <c:pt idx="23">
                  <c:v>0.000922597</c:v>
                </c:pt>
                <c:pt idx="24">
                  <c:v>0.000702234</c:v>
                </c:pt>
                <c:pt idx="25">
                  <c:v>0.000543244</c:v>
                </c:pt>
                <c:pt idx="26">
                  <c:v>0.000416313</c:v>
                </c:pt>
                <c:pt idx="27">
                  <c:v>0.00032022</c:v>
                </c:pt>
                <c:pt idx="28">
                  <c:v>0.000248303</c:v>
                </c:pt>
                <c:pt idx="29">
                  <c:v>0.000190668</c:v>
                </c:pt>
                <c:pt idx="30">
                  <c:v>0.000148665</c:v>
                </c:pt>
                <c:pt idx="31">
                  <c:v>0.000115014</c:v>
                </c:pt>
                <c:pt idx="32" formatCode="0.00E+00">
                  <c:v>8.9019E-5</c:v>
                </c:pt>
                <c:pt idx="33" formatCode="0.00E+00">
                  <c:v>6.93523E-5</c:v>
                </c:pt>
                <c:pt idx="34" formatCode="0.00E+00">
                  <c:v>5.33285E-5</c:v>
                </c:pt>
                <c:pt idx="35" formatCode="0.00E+00">
                  <c:v>4.18196E-5</c:v>
                </c:pt>
                <c:pt idx="36" formatCode="0.00E+00">
                  <c:v>3.19699E-5</c:v>
                </c:pt>
                <c:pt idx="37" formatCode="0.00E+00">
                  <c:v>2.52247E-5</c:v>
                </c:pt>
                <c:pt idx="38" formatCode="0.00E+00">
                  <c:v>1.93258E-5</c:v>
                </c:pt>
                <c:pt idx="39" formatCode="0.00E+00">
                  <c:v>1.52225E-5</c:v>
                </c:pt>
                <c:pt idx="40" formatCode="0.00E+00">
                  <c:v>1.17774E-5</c:v>
                </c:pt>
                <c:pt idx="41" formatCode="0.00E+00">
                  <c:v>9.19214E-6</c:v>
                </c:pt>
                <c:pt idx="42" formatCode="0.00E+00">
                  <c:v>7.17577E-6</c:v>
                </c:pt>
                <c:pt idx="43" formatCode="0.00E+00">
                  <c:v>5.55471E-6</c:v>
                </c:pt>
                <c:pt idx="44" formatCode="0.00E+00">
                  <c:v>4.37198E-6</c:v>
                </c:pt>
                <c:pt idx="45" formatCode="0.00E+00">
                  <c:v>3.35927E-6</c:v>
                </c:pt>
                <c:pt idx="46" formatCode="0.00E+00">
                  <c:v>2.66406E-6</c:v>
                </c:pt>
                <c:pt idx="47" formatCode="0.00E+00">
                  <c:v>2.05042E-6</c:v>
                </c:pt>
                <c:pt idx="48" formatCode="0.00E+00">
                  <c:v>1.62373E-6</c:v>
                </c:pt>
                <c:pt idx="49" formatCode="0.00E+00">
                  <c:v>1.2557E-6</c:v>
                </c:pt>
                <c:pt idx="50" formatCode="0.00E+00">
                  <c:v>9.89973E-7</c:v>
                </c:pt>
                <c:pt idx="51" formatCode="0.00E+00">
                  <c:v>7.69065E-7</c:v>
                </c:pt>
                <c:pt idx="52" formatCode="0.00E+00">
                  <c:v>6.03812E-7</c:v>
                </c:pt>
                <c:pt idx="53" formatCode="0.00E+00">
                  <c:v>4.71096E-7</c:v>
                </c:pt>
                <c:pt idx="54" formatCode="0.00E+00">
                  <c:v>3.68442E-7</c:v>
                </c:pt>
                <c:pt idx="55" formatCode="0.00E+00">
                  <c:v>2.88638E-7</c:v>
                </c:pt>
                <c:pt idx="56" formatCode="0.00E+00">
                  <c:v>2.2493E-7</c:v>
                </c:pt>
                <c:pt idx="57" formatCode="0.00E+00">
                  <c:v>1.76895E-7</c:v>
                </c:pt>
                <c:pt idx="58" formatCode="0.00E+00">
                  <c:v>1.38589E-7</c:v>
                </c:pt>
                <c:pt idx="59" formatCode="0.00E+00">
                  <c:v>1.08445E-7</c:v>
                </c:pt>
                <c:pt idx="60" formatCode="0.00E+00">
                  <c:v>8.53873E-8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'Convergence Study'!$C$16</c:f>
              <c:strCache>
                <c:ptCount val="1"/>
                <c:pt idx="0">
                  <c:v>Direct 5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'Convergence Study'!$C$18:$C$77</c:f>
              <c:numCache>
                <c:formatCode>General</c:formatCode>
                <c:ptCount val="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</c:numCache>
            </c:numRef>
          </c:xVal>
          <c:yVal>
            <c:numRef>
              <c:f>'Convergence Study'!$D$18:$D$77</c:f>
              <c:numCache>
                <c:formatCode>General</c:formatCode>
                <c:ptCount val="60"/>
                <c:pt idx="0">
                  <c:v>4.0</c:v>
                </c:pt>
                <c:pt idx="1">
                  <c:v>1.2</c:v>
                </c:pt>
                <c:pt idx="2">
                  <c:v>0.64</c:v>
                </c:pt>
                <c:pt idx="3">
                  <c:v>0.352</c:v>
                </c:pt>
                <c:pt idx="4">
                  <c:v>0.256</c:v>
                </c:pt>
                <c:pt idx="5">
                  <c:v>0.1568</c:v>
                </c:pt>
                <c:pt idx="6">
                  <c:v>0.10752</c:v>
                </c:pt>
                <c:pt idx="7">
                  <c:v>0.075264</c:v>
                </c:pt>
                <c:pt idx="8">
                  <c:v>0.0550502</c:v>
                </c:pt>
                <c:pt idx="9">
                  <c:v>0.0379331</c:v>
                </c:pt>
                <c:pt idx="10">
                  <c:v>0.0291963</c:v>
                </c:pt>
                <c:pt idx="11">
                  <c:v>0.0202955</c:v>
                </c:pt>
                <c:pt idx="12">
                  <c:v>0.0155405</c:v>
                </c:pt>
                <c:pt idx="13">
                  <c:v>0.0113242</c:v>
                </c:pt>
                <c:pt idx="14">
                  <c:v>0.00834911</c:v>
                </c:pt>
                <c:pt idx="15">
                  <c:v>0.0063211</c:v>
                </c:pt>
                <c:pt idx="16">
                  <c:v>0.00482491</c:v>
                </c:pt>
                <c:pt idx="17">
                  <c:v>0.00355816</c:v>
                </c:pt>
                <c:pt idx="18">
                  <c:v>0.00278803</c:v>
                </c:pt>
                <c:pt idx="19">
                  <c:v>0.00205815</c:v>
                </c:pt>
                <c:pt idx="20">
                  <c:v>0.00161102</c:v>
                </c:pt>
                <c:pt idx="21">
                  <c:v>0.00120106</c:v>
                </c:pt>
                <c:pt idx="22">
                  <c:v>0.000932441</c:v>
                </c:pt>
                <c:pt idx="23">
                  <c:v>0.000708896</c:v>
                </c:pt>
                <c:pt idx="24">
                  <c:v>0.000541042</c:v>
                </c:pt>
                <c:pt idx="25">
                  <c:v>0.000418475</c:v>
                </c:pt>
                <c:pt idx="26">
                  <c:v>0.000323771</c:v>
                </c:pt>
                <c:pt idx="27">
                  <c:v>0.00024727</c:v>
                </c:pt>
                <c:pt idx="28">
                  <c:v>0.00019431</c:v>
                </c:pt>
                <c:pt idx="29">
                  <c:v>0.000147695</c:v>
                </c:pt>
                <c:pt idx="30">
                  <c:v>0.000116574</c:v>
                </c:pt>
                <c:pt idx="31" formatCode="0.00E+00">
                  <c:v>8.86582E-5</c:v>
                </c:pt>
                <c:pt idx="32" formatCode="0.00E+00">
                  <c:v>6.99528E-5</c:v>
                </c:pt>
                <c:pt idx="33" formatCode="0.00E+00">
                  <c:v>5.34998E-5</c:v>
                </c:pt>
                <c:pt idx="34" formatCode="0.00E+00">
                  <c:v>4.20022E-5</c:v>
                </c:pt>
                <c:pt idx="35" formatCode="0.00E+00">
                  <c:v>3.24569E-5</c:v>
                </c:pt>
                <c:pt idx="36" formatCode="0.00E+00">
                  <c:v>2.52414E-5</c:v>
                </c:pt>
                <c:pt idx="37" formatCode="0.00E+00">
                  <c:v>1.96906E-5</c:v>
                </c:pt>
                <c:pt idx="38" formatCode="0.00E+00">
                  <c:v>1.53306E-5</c:v>
                </c:pt>
                <c:pt idx="39" formatCode="0.00E+00">
                  <c:v>1.19488E-5</c:v>
                </c:pt>
                <c:pt idx="40" formatCode="0.00E+00">
                  <c:v>9.38751E-6</c:v>
                </c:pt>
                <c:pt idx="41" formatCode="0.00E+00">
                  <c:v>7.25412E-6</c:v>
                </c:pt>
                <c:pt idx="42" formatCode="0.00E+00">
                  <c:v>5.74662E-6</c:v>
                </c:pt>
                <c:pt idx="43" formatCode="0.00E+00">
                  <c:v>4.43824E-6</c:v>
                </c:pt>
                <c:pt idx="44" formatCode="0.00E+00">
                  <c:v>3.51759E-6</c:v>
                </c:pt>
                <c:pt idx="45" formatCode="0.00E+00">
                  <c:v>2.71746E-6</c:v>
                </c:pt>
                <c:pt idx="46" formatCode="0.00E+00">
                  <c:v>2.15339E-6</c:v>
                </c:pt>
                <c:pt idx="47" formatCode="0.00E+00">
                  <c:v>1.66687E-6</c:v>
                </c:pt>
                <c:pt idx="48" formatCode="0.00E+00">
                  <c:v>1.31857E-6</c:v>
                </c:pt>
                <c:pt idx="49" formatCode="0.00E+00">
                  <c:v>1.02704E-6</c:v>
                </c:pt>
                <c:pt idx="50" formatCode="0.00E+00">
                  <c:v>8.07668E-7</c:v>
                </c:pt>
                <c:pt idx="51" formatCode="0.00E+00">
                  <c:v>6.3278E-7</c:v>
                </c:pt>
                <c:pt idx="52" formatCode="0.00E+00">
                  <c:v>4.94928E-7</c:v>
                </c:pt>
                <c:pt idx="53" formatCode="0.00E+00">
                  <c:v>3.89889E-7</c:v>
                </c:pt>
                <c:pt idx="54" formatCode="0.00E+00">
                  <c:v>3.06438E-7</c:v>
                </c:pt>
                <c:pt idx="55" formatCode="0.00E+00">
                  <c:v>2.40266E-7</c:v>
                </c:pt>
                <c:pt idx="56" formatCode="0.00E+00">
                  <c:v>1.8986E-7</c:v>
                </c:pt>
                <c:pt idx="57" formatCode="0.00E+00">
                  <c:v>1.48094E-7</c:v>
                </c:pt>
                <c:pt idx="58" formatCode="0.00E+00">
                  <c:v>1.17619E-7</c:v>
                </c:pt>
                <c:pt idx="59" formatCode="0.00E+00">
                  <c:v>9.17018E-8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'Convergence Study'!$E$16</c:f>
              <c:strCache>
                <c:ptCount val="1"/>
                <c:pt idx="0">
                  <c:v>Adjoint 9 Point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'Convergence Study'!$E$18:$E$68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'Convergence Study'!$F$18:$F$68</c:f>
              <c:numCache>
                <c:formatCode>General</c:formatCode>
                <c:ptCount val="51"/>
                <c:pt idx="0">
                  <c:v>4.23077</c:v>
                </c:pt>
                <c:pt idx="1">
                  <c:v>4.13641</c:v>
                </c:pt>
                <c:pt idx="2">
                  <c:v>1.62737</c:v>
                </c:pt>
                <c:pt idx="3">
                  <c:v>0.626271</c:v>
                </c:pt>
                <c:pt idx="4">
                  <c:v>0.371182</c:v>
                </c:pt>
                <c:pt idx="5">
                  <c:v>0.229985</c:v>
                </c:pt>
                <c:pt idx="6">
                  <c:v>0.139608</c:v>
                </c:pt>
                <c:pt idx="7">
                  <c:v>0.089023</c:v>
                </c:pt>
                <c:pt idx="8">
                  <c:v>0.0562968</c:v>
                </c:pt>
                <c:pt idx="9">
                  <c:v>0.0366427</c:v>
                </c:pt>
                <c:pt idx="10">
                  <c:v>0.0248313</c:v>
                </c:pt>
                <c:pt idx="11">
                  <c:v>0.0169751</c:v>
                </c:pt>
                <c:pt idx="12">
                  <c:v>0.0116873</c:v>
                </c:pt>
                <c:pt idx="13">
                  <c:v>0.00807971</c:v>
                </c:pt>
                <c:pt idx="14">
                  <c:v>0.0056183</c:v>
                </c:pt>
                <c:pt idx="15">
                  <c:v>0.00392453</c:v>
                </c:pt>
                <c:pt idx="16">
                  <c:v>0.00275495</c:v>
                </c:pt>
                <c:pt idx="17">
                  <c:v>0.00194223</c:v>
                </c:pt>
                <c:pt idx="18">
                  <c:v>0.00137504</c:v>
                </c:pt>
                <c:pt idx="19">
                  <c:v>0.000987301</c:v>
                </c:pt>
                <c:pt idx="20">
                  <c:v>0.000714682</c:v>
                </c:pt>
                <c:pt idx="21">
                  <c:v>0.0005183</c:v>
                </c:pt>
                <c:pt idx="22">
                  <c:v>0.000376538</c:v>
                </c:pt>
                <c:pt idx="23">
                  <c:v>0.00027401</c:v>
                </c:pt>
                <c:pt idx="24">
                  <c:v>0.000199716</c:v>
                </c:pt>
                <c:pt idx="25">
                  <c:v>0.000145784</c:v>
                </c:pt>
                <c:pt idx="26">
                  <c:v>0.000106567</c:v>
                </c:pt>
                <c:pt idx="27" formatCode="0.00E+00">
                  <c:v>7.8003E-5</c:v>
                </c:pt>
                <c:pt idx="28" formatCode="0.00E+00">
                  <c:v>5.71667E-5</c:v>
                </c:pt>
                <c:pt idx="29" formatCode="0.00E+00">
                  <c:v>4.19454E-5</c:v>
                </c:pt>
                <c:pt idx="30" formatCode="0.00E+00">
                  <c:v>3.09051E-5</c:v>
                </c:pt>
                <c:pt idx="31" formatCode="0.00E+00">
                  <c:v>2.2882E-5</c:v>
                </c:pt>
                <c:pt idx="32" formatCode="0.00E+00">
                  <c:v>1.69499E-5</c:v>
                </c:pt>
                <c:pt idx="33" formatCode="0.00E+00">
                  <c:v>1.25615E-5</c:v>
                </c:pt>
                <c:pt idx="34" formatCode="0.00E+00">
                  <c:v>9.31364E-6</c:v>
                </c:pt>
                <c:pt idx="35" formatCode="0.00E+00">
                  <c:v>6.90865E-6</c:v>
                </c:pt>
                <c:pt idx="36" formatCode="0.00E+00">
                  <c:v>5.12708E-6</c:v>
                </c:pt>
                <c:pt idx="37" formatCode="0.00E+00">
                  <c:v>3.80618E-6</c:v>
                </c:pt>
                <c:pt idx="38" formatCode="0.00E+00">
                  <c:v>2.82671E-6</c:v>
                </c:pt>
                <c:pt idx="39" formatCode="0.00E+00">
                  <c:v>2.10034E-6</c:v>
                </c:pt>
                <c:pt idx="40" formatCode="0.00E+00">
                  <c:v>1.56146E-6</c:v>
                </c:pt>
                <c:pt idx="41" formatCode="0.00E+00">
                  <c:v>1.16103E-6</c:v>
                </c:pt>
                <c:pt idx="42" formatCode="0.00E+00">
                  <c:v>8.63466E-7</c:v>
                </c:pt>
                <c:pt idx="43" formatCode="0.00E+00">
                  <c:v>6.4247E-7</c:v>
                </c:pt>
                <c:pt idx="44" formatCode="0.00E+00">
                  <c:v>4.78294E-7</c:v>
                </c:pt>
                <c:pt idx="45" formatCode="0.00E+00">
                  <c:v>3.56062E-7</c:v>
                </c:pt>
                <c:pt idx="46" formatCode="0.00E+00">
                  <c:v>2.65181E-7</c:v>
                </c:pt>
                <c:pt idx="47" formatCode="0.00E+00">
                  <c:v>1.97778E-7</c:v>
                </c:pt>
                <c:pt idx="48" formatCode="0.00E+00">
                  <c:v>1.47867E-7</c:v>
                </c:pt>
                <c:pt idx="49" formatCode="0.00E+00">
                  <c:v>1.10543E-7</c:v>
                </c:pt>
                <c:pt idx="50" formatCode="0.00E+00">
                  <c:v>8.26898E-8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'Convergence Study'!$G$16</c:f>
              <c:strCache>
                <c:ptCount val="1"/>
                <c:pt idx="0">
                  <c:v>Direct 9 Point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'Convergence Study'!$G$18:$G$69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'Convergence Study'!$H$18:$H$69</c:f>
              <c:numCache>
                <c:formatCode>General</c:formatCode>
                <c:ptCount val="52"/>
                <c:pt idx="0">
                  <c:v>4.23077</c:v>
                </c:pt>
                <c:pt idx="1">
                  <c:v>1.09467</c:v>
                </c:pt>
                <c:pt idx="2">
                  <c:v>0.582613</c:v>
                </c:pt>
                <c:pt idx="3">
                  <c:v>0.328682</c:v>
                </c:pt>
                <c:pt idx="4">
                  <c:v>0.198226</c:v>
                </c:pt>
                <c:pt idx="5">
                  <c:v>0.122722</c:v>
                </c:pt>
                <c:pt idx="6">
                  <c:v>0.0819781</c:v>
                </c:pt>
                <c:pt idx="7">
                  <c:v>0.0562759</c:v>
                </c:pt>
                <c:pt idx="8">
                  <c:v>0.0386816</c:v>
                </c:pt>
                <c:pt idx="9">
                  <c:v>0.0265797</c:v>
                </c:pt>
                <c:pt idx="10">
                  <c:v>0.0183421</c:v>
                </c:pt>
                <c:pt idx="11">
                  <c:v>0.0127734</c:v>
                </c:pt>
                <c:pt idx="12">
                  <c:v>0.00904921</c:v>
                </c:pt>
                <c:pt idx="13">
                  <c:v>0.00654982</c:v>
                </c:pt>
                <c:pt idx="14">
                  <c:v>0.0047389</c:v>
                </c:pt>
                <c:pt idx="15">
                  <c:v>0.00342732</c:v>
                </c:pt>
                <c:pt idx="16">
                  <c:v>0.00247924</c:v>
                </c:pt>
                <c:pt idx="17">
                  <c:v>0.00179433</c:v>
                </c:pt>
                <c:pt idx="18">
                  <c:v>0.00129963</c:v>
                </c:pt>
                <c:pt idx="19">
                  <c:v>0.000942186</c:v>
                </c:pt>
                <c:pt idx="20">
                  <c:v>0.000690367</c:v>
                </c:pt>
                <c:pt idx="21">
                  <c:v>0.000507643</c:v>
                </c:pt>
                <c:pt idx="22">
                  <c:v>0.000375779</c:v>
                </c:pt>
                <c:pt idx="23">
                  <c:v>0.000278086</c:v>
                </c:pt>
                <c:pt idx="24">
                  <c:v>0.000205765</c:v>
                </c:pt>
                <c:pt idx="25">
                  <c:v>0.000152253</c:v>
                </c:pt>
                <c:pt idx="26">
                  <c:v>0.000112671</c:v>
                </c:pt>
                <c:pt idx="27" formatCode="0.00E+00">
                  <c:v>8.3396E-5</c:v>
                </c:pt>
                <c:pt idx="28" formatCode="0.00E+00">
                  <c:v>6.17435E-5</c:v>
                </c:pt>
                <c:pt idx="29" formatCode="0.00E+00">
                  <c:v>4.57271E-5</c:v>
                </c:pt>
                <c:pt idx="30" formatCode="0.00E+00">
                  <c:v>3.39877E-5</c:v>
                </c:pt>
                <c:pt idx="31" formatCode="0.00E+00">
                  <c:v>2.53193E-5</c:v>
                </c:pt>
                <c:pt idx="32" formatCode="0.00E+00">
                  <c:v>1.89221E-5</c:v>
                </c:pt>
                <c:pt idx="33" formatCode="0.00E+00">
                  <c:v>1.41737E-5</c:v>
                </c:pt>
                <c:pt idx="34" formatCode="0.00E+00">
                  <c:v>1.06157E-5</c:v>
                </c:pt>
                <c:pt idx="35" formatCode="0.00E+00">
                  <c:v>7.95043E-6</c:v>
                </c:pt>
                <c:pt idx="36" formatCode="0.00E+00">
                  <c:v>5.95427E-6</c:v>
                </c:pt>
                <c:pt idx="37" formatCode="0.00E+00">
                  <c:v>4.45941E-6</c:v>
                </c:pt>
                <c:pt idx="38" formatCode="0.00E+00">
                  <c:v>3.34005E-6</c:v>
                </c:pt>
                <c:pt idx="39" formatCode="0.00E+00">
                  <c:v>2.50187E-6</c:v>
                </c:pt>
                <c:pt idx="40" formatCode="0.00E+00">
                  <c:v>1.87424E-6</c:v>
                </c:pt>
                <c:pt idx="41" formatCode="0.00E+00">
                  <c:v>1.40424E-6</c:v>
                </c:pt>
                <c:pt idx="42" formatCode="0.00E+00">
                  <c:v>1.05258E-6</c:v>
                </c:pt>
                <c:pt idx="43" formatCode="0.00E+00">
                  <c:v>7.91413E-7</c:v>
                </c:pt>
                <c:pt idx="44" formatCode="0.00E+00">
                  <c:v>5.95068E-7</c:v>
                </c:pt>
                <c:pt idx="45" formatCode="0.00E+00">
                  <c:v>4.48479E-7</c:v>
                </c:pt>
                <c:pt idx="46" formatCode="0.00E+00">
                  <c:v>3.3833E-7</c:v>
                </c:pt>
                <c:pt idx="47" formatCode="0.00E+00">
                  <c:v>2.55222E-7</c:v>
                </c:pt>
                <c:pt idx="48" formatCode="0.00E+00">
                  <c:v>1.92524E-7</c:v>
                </c:pt>
                <c:pt idx="49" formatCode="0.00E+00">
                  <c:v>1.45226E-7</c:v>
                </c:pt>
                <c:pt idx="50" formatCode="0.00E+00">
                  <c:v>1.09549E-7</c:v>
                </c:pt>
                <c:pt idx="51" formatCode="0.00E+00">
                  <c:v>8.2638E-8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18216"/>
        <c:axId val="2051523688"/>
      </c:scatterChart>
      <c:valAx>
        <c:axId val="2051518216"/>
        <c:scaling>
          <c:orientation val="minMax"/>
          <c:max val="61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523688"/>
        <c:crossesAt val="1.0E-8"/>
        <c:crossBetween val="midCat"/>
      </c:valAx>
      <c:valAx>
        <c:axId val="20515236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Inf_Norm</a:t>
                </a:r>
              </a:p>
            </c:rich>
          </c:tx>
          <c:layout>
            <c:manualLayout>
              <c:xMode val="edge"/>
              <c:yMode val="edge"/>
              <c:x val="0.00722543352601156"/>
              <c:y val="0.4306427112315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15182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24</xdr:row>
      <xdr:rowOff>76200</xdr:rowOff>
    </xdr:from>
    <xdr:to>
      <xdr:col>8</xdr:col>
      <xdr:colOff>533400</xdr:colOff>
      <xdr:row>54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24</xdr:row>
      <xdr:rowOff>82550</xdr:rowOff>
    </xdr:from>
    <xdr:to>
      <xdr:col>17</xdr:col>
      <xdr:colOff>558800</xdr:colOff>
      <xdr:row>54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95250</xdr:rowOff>
    </xdr:from>
    <xdr:to>
      <xdr:col>18</xdr:col>
      <xdr:colOff>711200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Ruler="0" topLeftCell="A14" workbookViewId="0">
      <selection activeCell="A17" sqref="A17:K21"/>
    </sheetView>
  </sheetViews>
  <sheetFormatPr baseColWidth="10" defaultRowHeight="15" x14ac:dyDescent="0"/>
  <cols>
    <col min="1" max="1" width="17.5" customWidth="1"/>
  </cols>
  <sheetData>
    <row r="1" spans="1:11">
      <c r="A1" t="s">
        <v>1</v>
      </c>
    </row>
    <row r="2" spans="1:11">
      <c r="A2" s="1" t="s">
        <v>0</v>
      </c>
      <c r="D2" s="1" t="s">
        <v>14</v>
      </c>
    </row>
    <row r="3" spans="1:11">
      <c r="A3" t="s">
        <v>2</v>
      </c>
      <c r="B3">
        <v>0</v>
      </c>
      <c r="D3" t="s">
        <v>15</v>
      </c>
    </row>
    <row r="4" spans="1:11">
      <c r="A4" t="s">
        <v>3</v>
      </c>
      <c r="B4">
        <v>10</v>
      </c>
    </row>
    <row r="5" spans="1:11">
      <c r="A5" t="s">
        <v>4</v>
      </c>
      <c r="B5">
        <v>0.01</v>
      </c>
    </row>
    <row r="6" spans="1:11">
      <c r="A6" t="s">
        <v>5</v>
      </c>
      <c r="B6">
        <v>0.01</v>
      </c>
    </row>
    <row r="7" spans="1:11">
      <c r="A7" t="s">
        <v>6</v>
      </c>
      <c r="B7">
        <v>0.01</v>
      </c>
    </row>
    <row r="8" spans="1:11">
      <c r="A8" t="s">
        <v>7</v>
      </c>
      <c r="B8">
        <v>0.01</v>
      </c>
    </row>
    <row r="9" spans="1:11">
      <c r="A9" t="s">
        <v>8</v>
      </c>
      <c r="B9" s="2">
        <v>1E-8</v>
      </c>
    </row>
    <row r="10" spans="1:11">
      <c r="A10" t="s">
        <v>9</v>
      </c>
      <c r="B10">
        <v>50</v>
      </c>
    </row>
    <row r="11" spans="1:11">
      <c r="A11" t="s">
        <v>10</v>
      </c>
      <c r="B11" s="2">
        <v>1E-4</v>
      </c>
    </row>
    <row r="14" spans="1:11">
      <c r="A14" s="1"/>
      <c r="G14" s="1"/>
    </row>
    <row r="15" spans="1:11">
      <c r="B15" s="1" t="s">
        <v>18</v>
      </c>
      <c r="D15" s="1" t="s">
        <v>17</v>
      </c>
      <c r="H15" s="1" t="s">
        <v>16</v>
      </c>
      <c r="J15" s="1" t="s">
        <v>19</v>
      </c>
    </row>
    <row r="16" spans="1:11">
      <c r="A16" t="s">
        <v>13</v>
      </c>
      <c r="B16" s="3" t="s">
        <v>11</v>
      </c>
      <c r="C16" t="s">
        <v>12</v>
      </c>
      <c r="D16" t="s">
        <v>11</v>
      </c>
      <c r="E16" t="s">
        <v>12</v>
      </c>
      <c r="G16" t="s">
        <v>13</v>
      </c>
      <c r="H16" s="3" t="s">
        <v>11</v>
      </c>
      <c r="I16" t="s">
        <v>12</v>
      </c>
      <c r="J16" t="s">
        <v>11</v>
      </c>
      <c r="K16" t="s">
        <v>12</v>
      </c>
    </row>
    <row r="17" spans="1:11">
      <c r="A17">
        <v>21</v>
      </c>
      <c r="B17">
        <f>(0.01843+0.013317+0.011386)/3</f>
        <v>1.4377666666666665E-2</v>
      </c>
      <c r="C17">
        <v>57</v>
      </c>
      <c r="D17">
        <f>(7.67073+7.79762+7.86507)/3</f>
        <v>7.7778066666666668</v>
      </c>
      <c r="E17">
        <v>61</v>
      </c>
      <c r="G17">
        <v>21</v>
      </c>
      <c r="H17">
        <f>(0.022961+0.019416+0.018957)/3</f>
        <v>2.0444666666666667E-2</v>
      </c>
      <c r="I17">
        <v>45</v>
      </c>
      <c r="J17">
        <f>(8.74751+8.57462+8.79737)/3</f>
        <v>8.7065000000000001</v>
      </c>
      <c r="K17">
        <v>53</v>
      </c>
    </row>
    <row r="18" spans="1:11">
      <c r="A18">
        <v>31</v>
      </c>
      <c r="B18">
        <f>(0.01577+0.016062+0.013035)/3</f>
        <v>1.4955666666666666E-2</v>
      </c>
      <c r="C18">
        <v>60</v>
      </c>
      <c r="D18">
        <f>(18.5824+18.7285+18.4731)/3</f>
        <v>18.594666666666669</v>
      </c>
      <c r="E18">
        <v>60</v>
      </c>
      <c r="G18">
        <v>31</v>
      </c>
      <c r="H18">
        <f>(0.024326+0.029698+0.024378)/3</f>
        <v>2.6134000000000001E-2</v>
      </c>
      <c r="I18">
        <v>47</v>
      </c>
      <c r="J18">
        <f>(20.9336+20.7257+21.0077)/3</f>
        <v>20.888999999999999</v>
      </c>
      <c r="K18">
        <v>52</v>
      </c>
    </row>
    <row r="19" spans="1:11">
      <c r="A19">
        <v>41</v>
      </c>
      <c r="B19">
        <f>(0.022835+0.030896+0.023209)/3</f>
        <v>2.5646666666666668E-2</v>
      </c>
      <c r="C19">
        <v>61</v>
      </c>
      <c r="D19">
        <f>(34.6267+34.1861+34.0798)/3</f>
        <v>34.297533333333341</v>
      </c>
      <c r="E19">
        <v>60</v>
      </c>
      <c r="G19">
        <v>41</v>
      </c>
      <c r="H19">
        <f>(0.01658+0.02646+0.019889)/3</f>
        <v>2.0976333333333333E-2</v>
      </c>
      <c r="I19">
        <v>51</v>
      </c>
      <c r="J19">
        <f>(39.2393+38.8144+38.5165)/3</f>
        <v>38.856733333333331</v>
      </c>
      <c r="K19">
        <v>52</v>
      </c>
    </row>
    <row r="20" spans="1:11">
      <c r="A20">
        <v>51</v>
      </c>
      <c r="B20">
        <f>(0.026877+0.035631+0.027055)/3</f>
        <v>2.9854333333333333E-2</v>
      </c>
      <c r="C20">
        <v>59</v>
      </c>
      <c r="D20">
        <f>(55.0488+56.2466+54.928)/3</f>
        <v>55.407800000000002</v>
      </c>
      <c r="E20">
        <v>60</v>
      </c>
      <c r="G20">
        <v>51</v>
      </c>
      <c r="H20">
        <f>(0.034071+0.033959+0.033803)/3</f>
        <v>3.3944333333333333E-2</v>
      </c>
      <c r="I20">
        <v>50</v>
      </c>
      <c r="J20">
        <f>(60.536+61.0841+61.0963)/3</f>
        <v>60.905466666666676</v>
      </c>
      <c r="K20">
        <v>52</v>
      </c>
    </row>
    <row r="21" spans="1:11">
      <c r="A21">
        <v>101</v>
      </c>
      <c r="B21">
        <f>(0.062353+0.06224+0.062102)/3</f>
        <v>6.2231666666666664E-2</v>
      </c>
      <c r="C21">
        <v>63</v>
      </c>
      <c r="D21">
        <f>(231.71+239.041+230.343)/3</f>
        <v>233.69799999999998</v>
      </c>
      <c r="E21">
        <v>60</v>
      </c>
      <c r="G21">
        <v>101</v>
      </c>
      <c r="H21">
        <f>(0.098903+0.087799+0.08199)/3</f>
        <v>8.9563999999999991E-2</v>
      </c>
      <c r="I21">
        <v>53</v>
      </c>
      <c r="J21">
        <f>(241.025+256.918+259.009)/3</f>
        <v>252.31733333333332</v>
      </c>
      <c r="K21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showRuler="0" workbookViewId="0">
      <selection activeCell="G18" sqref="G18:H69"/>
    </sheetView>
  </sheetViews>
  <sheetFormatPr baseColWidth="10" defaultRowHeight="15" x14ac:dyDescent="0"/>
  <cols>
    <col min="2" max="2" width="10.83203125" customWidth="1"/>
    <col min="4" max="4" width="10.83203125" customWidth="1"/>
    <col min="6" max="6" width="10.83203125" customWidth="1"/>
    <col min="8" max="8" width="10.83203125" customWidth="1"/>
  </cols>
  <sheetData>
    <row r="1" spans="1:7">
      <c r="A1" t="s">
        <v>20</v>
      </c>
    </row>
    <row r="2" spans="1:7">
      <c r="A2" s="1" t="s">
        <v>0</v>
      </c>
      <c r="D2" s="1" t="s">
        <v>14</v>
      </c>
    </row>
    <row r="3" spans="1:7">
      <c r="A3" t="s">
        <v>2</v>
      </c>
      <c r="B3">
        <v>0</v>
      </c>
      <c r="D3" t="s">
        <v>23</v>
      </c>
    </row>
    <row r="4" spans="1:7">
      <c r="A4" t="s">
        <v>3</v>
      </c>
      <c r="B4">
        <v>10</v>
      </c>
    </row>
    <row r="5" spans="1:7">
      <c r="A5" t="s">
        <v>4</v>
      </c>
      <c r="B5">
        <v>0.01</v>
      </c>
    </row>
    <row r="6" spans="1:7">
      <c r="A6" t="s">
        <v>5</v>
      </c>
      <c r="B6">
        <v>0.01</v>
      </c>
    </row>
    <row r="7" spans="1:7">
      <c r="A7" t="s">
        <v>6</v>
      </c>
      <c r="B7">
        <v>0.01</v>
      </c>
    </row>
    <row r="8" spans="1:7">
      <c r="A8" t="s">
        <v>7</v>
      </c>
      <c r="B8">
        <v>0.01</v>
      </c>
    </row>
    <row r="9" spans="1:7">
      <c r="A9" t="s">
        <v>8</v>
      </c>
      <c r="B9" s="2">
        <v>1E-8</v>
      </c>
    </row>
    <row r="10" spans="1:7">
      <c r="A10" t="s">
        <v>9</v>
      </c>
      <c r="B10">
        <v>50</v>
      </c>
    </row>
    <row r="11" spans="1:7">
      <c r="A11" t="s">
        <v>10</v>
      </c>
      <c r="B11" s="2">
        <v>1E-4</v>
      </c>
    </row>
    <row r="12" spans="1:7">
      <c r="A12" t="s">
        <v>21</v>
      </c>
      <c r="B12">
        <v>41</v>
      </c>
    </row>
    <row r="13" spans="1:7">
      <c r="A13" t="s">
        <v>22</v>
      </c>
      <c r="B13" s="4">
        <v>41</v>
      </c>
    </row>
    <row r="16" spans="1:7">
      <c r="A16" s="1" t="s">
        <v>18</v>
      </c>
      <c r="C16" s="1" t="s">
        <v>17</v>
      </c>
      <c r="E16" s="1" t="s">
        <v>16</v>
      </c>
      <c r="G16" s="1" t="s">
        <v>19</v>
      </c>
    </row>
    <row r="17" spans="1:8">
      <c r="A17" t="s">
        <v>24</v>
      </c>
      <c r="B17" t="s">
        <v>25</v>
      </c>
      <c r="C17" t="s">
        <v>24</v>
      </c>
      <c r="D17" t="s">
        <v>25</v>
      </c>
      <c r="E17" t="s">
        <v>24</v>
      </c>
      <c r="F17" t="s">
        <v>25</v>
      </c>
      <c r="G17" t="s">
        <v>24</v>
      </c>
      <c r="H17" t="s">
        <v>25</v>
      </c>
    </row>
    <row r="18" spans="1:8">
      <c r="A18">
        <v>1</v>
      </c>
      <c r="B18">
        <v>4</v>
      </c>
      <c r="C18">
        <v>1</v>
      </c>
      <c r="D18">
        <v>4</v>
      </c>
      <c r="E18">
        <v>1</v>
      </c>
      <c r="F18">
        <v>4.2307699999999997</v>
      </c>
      <c r="G18">
        <v>1</v>
      </c>
      <c r="H18">
        <v>4.2307699999999997</v>
      </c>
    </row>
    <row r="19" spans="1:8">
      <c r="A19">
        <v>2</v>
      </c>
      <c r="B19">
        <v>3.0655000000000001</v>
      </c>
      <c r="C19">
        <v>2</v>
      </c>
      <c r="D19">
        <v>1.2</v>
      </c>
      <c r="E19">
        <v>2</v>
      </c>
      <c r="F19">
        <v>4.1364099999999997</v>
      </c>
      <c r="G19">
        <v>2</v>
      </c>
      <c r="H19">
        <v>1.09467</v>
      </c>
    </row>
    <row r="20" spans="1:8">
      <c r="A20">
        <v>3</v>
      </c>
      <c r="B20">
        <v>1.5100800000000001</v>
      </c>
      <c r="C20">
        <v>3</v>
      </c>
      <c r="D20">
        <v>0.64</v>
      </c>
      <c r="E20">
        <v>3</v>
      </c>
      <c r="F20">
        <v>1.62737</v>
      </c>
      <c r="G20">
        <v>3</v>
      </c>
      <c r="H20">
        <v>0.58261300000000005</v>
      </c>
    </row>
    <row r="21" spans="1:8">
      <c r="A21">
        <v>4</v>
      </c>
      <c r="B21">
        <v>0.827511</v>
      </c>
      <c r="C21">
        <v>4</v>
      </c>
      <c r="D21">
        <v>0.35199999999999998</v>
      </c>
      <c r="E21">
        <v>4</v>
      </c>
      <c r="F21">
        <v>0.62627100000000002</v>
      </c>
      <c r="G21">
        <v>4</v>
      </c>
      <c r="H21">
        <v>0.32868199999999997</v>
      </c>
    </row>
    <row r="22" spans="1:8">
      <c r="A22">
        <v>5</v>
      </c>
      <c r="B22">
        <v>0.45778999999999997</v>
      </c>
      <c r="C22">
        <v>5</v>
      </c>
      <c r="D22">
        <v>0.25600000000000001</v>
      </c>
      <c r="E22">
        <v>5</v>
      </c>
      <c r="F22">
        <v>0.37118200000000001</v>
      </c>
      <c r="G22">
        <v>5</v>
      </c>
      <c r="H22">
        <v>0.19822600000000001</v>
      </c>
    </row>
    <row r="23" spans="1:8">
      <c r="A23">
        <v>6</v>
      </c>
      <c r="B23">
        <v>0.32209500000000002</v>
      </c>
      <c r="C23">
        <v>6</v>
      </c>
      <c r="D23">
        <v>0.15679999999999999</v>
      </c>
      <c r="E23">
        <v>6</v>
      </c>
      <c r="F23">
        <v>0.22998499999999999</v>
      </c>
      <c r="G23">
        <v>6</v>
      </c>
      <c r="H23">
        <v>0.122722</v>
      </c>
    </row>
    <row r="24" spans="1:8">
      <c r="A24">
        <v>7</v>
      </c>
      <c r="B24">
        <v>0.191576</v>
      </c>
      <c r="C24">
        <v>7</v>
      </c>
      <c r="D24">
        <v>0.10752</v>
      </c>
      <c r="E24">
        <v>7</v>
      </c>
      <c r="F24">
        <v>0.13960800000000001</v>
      </c>
      <c r="G24">
        <v>7</v>
      </c>
      <c r="H24">
        <v>8.1978099999999998E-2</v>
      </c>
    </row>
    <row r="25" spans="1:8">
      <c r="A25">
        <v>8</v>
      </c>
      <c r="B25">
        <v>0.13731199999999999</v>
      </c>
      <c r="C25">
        <v>8</v>
      </c>
      <c r="D25">
        <v>7.5263999999999998E-2</v>
      </c>
      <c r="E25">
        <v>8</v>
      </c>
      <c r="F25">
        <v>8.9023000000000005E-2</v>
      </c>
      <c r="G25">
        <v>8</v>
      </c>
      <c r="H25">
        <v>5.6275899999999997E-2</v>
      </c>
    </row>
    <row r="26" spans="1:8">
      <c r="A26">
        <v>9</v>
      </c>
      <c r="B26">
        <v>9.1996599999999998E-2</v>
      </c>
      <c r="C26">
        <v>9</v>
      </c>
      <c r="D26">
        <v>5.5050200000000001E-2</v>
      </c>
      <c r="E26">
        <v>9</v>
      </c>
      <c r="F26">
        <v>5.6296800000000001E-2</v>
      </c>
      <c r="G26">
        <v>9</v>
      </c>
      <c r="H26">
        <v>3.8681599999999997E-2</v>
      </c>
    </row>
    <row r="27" spans="1:8">
      <c r="A27">
        <v>10</v>
      </c>
      <c r="B27">
        <v>6.32601E-2</v>
      </c>
      <c r="C27">
        <v>10</v>
      </c>
      <c r="D27">
        <v>3.7933099999999997E-2</v>
      </c>
      <c r="E27">
        <v>10</v>
      </c>
      <c r="F27">
        <v>3.66427E-2</v>
      </c>
      <c r="G27">
        <v>10</v>
      </c>
      <c r="H27">
        <v>2.6579700000000001E-2</v>
      </c>
    </row>
    <row r="28" spans="1:8">
      <c r="A28">
        <v>11</v>
      </c>
      <c r="B28">
        <v>4.5238500000000001E-2</v>
      </c>
      <c r="C28">
        <v>11</v>
      </c>
      <c r="D28">
        <v>2.9196300000000001E-2</v>
      </c>
      <c r="E28">
        <v>11</v>
      </c>
      <c r="F28">
        <v>2.4831300000000001E-2</v>
      </c>
      <c r="G28">
        <v>11</v>
      </c>
      <c r="H28">
        <v>1.83421E-2</v>
      </c>
    </row>
    <row r="29" spans="1:8">
      <c r="A29">
        <v>12</v>
      </c>
      <c r="B29">
        <v>3.2290300000000001E-2</v>
      </c>
      <c r="C29">
        <v>12</v>
      </c>
      <c r="D29">
        <v>2.0295500000000001E-2</v>
      </c>
      <c r="E29">
        <v>12</v>
      </c>
      <c r="F29">
        <v>1.69751E-2</v>
      </c>
      <c r="G29">
        <v>12</v>
      </c>
      <c r="H29">
        <v>1.2773400000000001E-2</v>
      </c>
    </row>
    <row r="30" spans="1:8">
      <c r="A30">
        <v>13</v>
      </c>
      <c r="B30">
        <v>2.3428899999999999E-2</v>
      </c>
      <c r="C30">
        <v>13</v>
      </c>
      <c r="D30">
        <v>1.55405E-2</v>
      </c>
      <c r="E30">
        <v>13</v>
      </c>
      <c r="F30">
        <v>1.1687299999999999E-2</v>
      </c>
      <c r="G30">
        <v>13</v>
      </c>
      <c r="H30">
        <v>9.0492100000000002E-3</v>
      </c>
    </row>
    <row r="31" spans="1:8">
      <c r="A31">
        <v>14</v>
      </c>
      <c r="B31">
        <v>1.73023E-2</v>
      </c>
      <c r="C31">
        <v>14</v>
      </c>
      <c r="D31">
        <v>1.13242E-2</v>
      </c>
      <c r="E31">
        <v>14</v>
      </c>
      <c r="F31">
        <v>8.0797100000000004E-3</v>
      </c>
      <c r="G31">
        <v>14</v>
      </c>
      <c r="H31">
        <v>6.5498199999999996E-3</v>
      </c>
    </row>
    <row r="32" spans="1:8">
      <c r="A32">
        <v>15</v>
      </c>
      <c r="B32">
        <v>1.25367E-2</v>
      </c>
      <c r="C32">
        <v>15</v>
      </c>
      <c r="D32">
        <v>8.3491099999999999E-3</v>
      </c>
      <c r="E32">
        <v>15</v>
      </c>
      <c r="F32">
        <v>5.6182999999999997E-3</v>
      </c>
      <c r="G32">
        <v>15</v>
      </c>
      <c r="H32">
        <v>4.7388999999999999E-3</v>
      </c>
    </row>
    <row r="33" spans="1:8">
      <c r="A33">
        <v>16</v>
      </c>
      <c r="B33">
        <v>9.3289900000000005E-3</v>
      </c>
      <c r="C33">
        <v>16</v>
      </c>
      <c r="D33">
        <v>6.3210999999999996E-3</v>
      </c>
      <c r="E33">
        <v>16</v>
      </c>
      <c r="F33">
        <v>3.9245299999999999E-3</v>
      </c>
      <c r="G33">
        <v>16</v>
      </c>
      <c r="H33">
        <v>3.4273200000000002E-3</v>
      </c>
    </row>
    <row r="34" spans="1:8">
      <c r="A34">
        <v>17</v>
      </c>
      <c r="B34">
        <v>6.7580699999999997E-3</v>
      </c>
      <c r="C34">
        <v>17</v>
      </c>
      <c r="D34">
        <v>4.82491E-3</v>
      </c>
      <c r="E34">
        <v>17</v>
      </c>
      <c r="F34">
        <v>2.7549499999999999E-3</v>
      </c>
      <c r="G34">
        <v>17</v>
      </c>
      <c r="H34">
        <v>2.4792400000000002E-3</v>
      </c>
    </row>
    <row r="35" spans="1:8">
      <c r="A35">
        <v>18</v>
      </c>
      <c r="B35">
        <v>5.0667999999999998E-3</v>
      </c>
      <c r="C35">
        <v>18</v>
      </c>
      <c r="D35">
        <v>3.5581599999999999E-3</v>
      </c>
      <c r="E35">
        <v>18</v>
      </c>
      <c r="F35">
        <v>1.9422300000000001E-3</v>
      </c>
      <c r="G35">
        <v>18</v>
      </c>
      <c r="H35">
        <v>1.79433E-3</v>
      </c>
    </row>
    <row r="36" spans="1:8">
      <c r="A36">
        <v>19</v>
      </c>
      <c r="B36">
        <v>3.6701199999999998E-3</v>
      </c>
      <c r="C36">
        <v>19</v>
      </c>
      <c r="D36">
        <v>2.7880299999999999E-3</v>
      </c>
      <c r="E36">
        <v>19</v>
      </c>
      <c r="F36">
        <v>1.3750399999999999E-3</v>
      </c>
      <c r="G36">
        <v>19</v>
      </c>
      <c r="H36">
        <v>1.29963E-3</v>
      </c>
    </row>
    <row r="37" spans="1:8">
      <c r="A37">
        <v>20</v>
      </c>
      <c r="B37">
        <v>2.7727400000000001E-3</v>
      </c>
      <c r="C37">
        <v>20</v>
      </c>
      <c r="D37">
        <v>2.0581499999999999E-3</v>
      </c>
      <c r="E37">
        <v>20</v>
      </c>
      <c r="F37">
        <v>9.8730100000000011E-4</v>
      </c>
      <c r="G37">
        <v>20</v>
      </c>
      <c r="H37">
        <v>9.4218600000000002E-4</v>
      </c>
    </row>
    <row r="38" spans="1:8">
      <c r="A38">
        <v>21</v>
      </c>
      <c r="B38">
        <v>2.0073299999999999E-3</v>
      </c>
      <c r="C38">
        <v>21</v>
      </c>
      <c r="D38">
        <v>1.6110199999999999E-3</v>
      </c>
      <c r="E38">
        <v>21</v>
      </c>
      <c r="F38">
        <v>7.1468200000000001E-4</v>
      </c>
      <c r="G38">
        <v>21</v>
      </c>
      <c r="H38">
        <v>6.90367E-4</v>
      </c>
    </row>
    <row r="39" spans="1:8">
      <c r="A39">
        <v>22</v>
      </c>
      <c r="B39">
        <v>1.5676799999999999E-3</v>
      </c>
      <c r="C39">
        <v>22</v>
      </c>
      <c r="D39">
        <v>1.2010600000000001E-3</v>
      </c>
      <c r="E39">
        <v>22</v>
      </c>
      <c r="F39">
        <v>5.1829999999999997E-4</v>
      </c>
      <c r="G39">
        <v>22</v>
      </c>
      <c r="H39">
        <v>5.07643E-4</v>
      </c>
    </row>
    <row r="40" spans="1:8">
      <c r="A40">
        <v>23</v>
      </c>
      <c r="B40">
        <v>1.1850700000000001E-3</v>
      </c>
      <c r="C40">
        <v>23</v>
      </c>
      <c r="D40">
        <v>9.32441E-4</v>
      </c>
      <c r="E40">
        <v>23</v>
      </c>
      <c r="F40">
        <v>3.7653799999999999E-4</v>
      </c>
      <c r="G40">
        <v>23</v>
      </c>
      <c r="H40">
        <v>3.7577900000000002E-4</v>
      </c>
    </row>
    <row r="41" spans="1:8">
      <c r="A41">
        <v>24</v>
      </c>
      <c r="B41">
        <v>9.2259700000000004E-4</v>
      </c>
      <c r="C41">
        <v>24</v>
      </c>
      <c r="D41">
        <v>7.0889599999999998E-4</v>
      </c>
      <c r="E41">
        <v>24</v>
      </c>
      <c r="F41">
        <v>2.7400999999999999E-4</v>
      </c>
      <c r="G41">
        <v>24</v>
      </c>
      <c r="H41">
        <v>2.7808599999999998E-4</v>
      </c>
    </row>
    <row r="42" spans="1:8">
      <c r="A42">
        <v>25</v>
      </c>
      <c r="B42">
        <v>7.0223400000000004E-4</v>
      </c>
      <c r="C42">
        <v>25</v>
      </c>
      <c r="D42">
        <v>5.4104200000000004E-4</v>
      </c>
      <c r="E42">
        <v>25</v>
      </c>
      <c r="F42">
        <v>1.9971600000000001E-4</v>
      </c>
      <c r="G42">
        <v>25</v>
      </c>
      <c r="H42">
        <v>2.0576500000000001E-4</v>
      </c>
    </row>
    <row r="43" spans="1:8">
      <c r="A43">
        <v>26</v>
      </c>
      <c r="B43">
        <v>5.4324400000000002E-4</v>
      </c>
      <c r="C43">
        <v>26</v>
      </c>
      <c r="D43">
        <v>4.1847500000000002E-4</v>
      </c>
      <c r="E43">
        <v>26</v>
      </c>
      <c r="F43">
        <v>1.4578400000000001E-4</v>
      </c>
      <c r="G43">
        <v>26</v>
      </c>
      <c r="H43">
        <v>1.5225300000000001E-4</v>
      </c>
    </row>
    <row r="44" spans="1:8">
      <c r="A44">
        <v>27</v>
      </c>
      <c r="B44">
        <v>4.1631300000000002E-4</v>
      </c>
      <c r="C44">
        <v>27</v>
      </c>
      <c r="D44">
        <v>3.2377099999999999E-4</v>
      </c>
      <c r="E44">
        <v>27</v>
      </c>
      <c r="F44">
        <v>1.06567E-4</v>
      </c>
      <c r="G44">
        <v>27</v>
      </c>
      <c r="H44">
        <v>1.1267100000000001E-4</v>
      </c>
    </row>
    <row r="45" spans="1:8">
      <c r="A45">
        <v>28</v>
      </c>
      <c r="B45">
        <v>3.2022000000000002E-4</v>
      </c>
      <c r="C45">
        <v>28</v>
      </c>
      <c r="D45">
        <v>2.4727000000000001E-4</v>
      </c>
      <c r="E45">
        <v>28</v>
      </c>
      <c r="F45" s="2">
        <v>7.8003000000000005E-5</v>
      </c>
      <c r="G45">
        <v>28</v>
      </c>
      <c r="H45" s="2">
        <v>8.3395999999999999E-5</v>
      </c>
    </row>
    <row r="46" spans="1:8">
      <c r="A46">
        <v>29</v>
      </c>
      <c r="B46">
        <v>2.4830300000000001E-4</v>
      </c>
      <c r="C46">
        <v>29</v>
      </c>
      <c r="D46">
        <v>1.9431E-4</v>
      </c>
      <c r="E46">
        <v>29</v>
      </c>
      <c r="F46" s="2">
        <v>5.7166700000000003E-5</v>
      </c>
      <c r="G46">
        <v>29</v>
      </c>
      <c r="H46" s="2">
        <v>6.1743500000000003E-5</v>
      </c>
    </row>
    <row r="47" spans="1:8">
      <c r="A47">
        <v>30</v>
      </c>
      <c r="B47">
        <v>1.9066800000000001E-4</v>
      </c>
      <c r="C47">
        <v>30</v>
      </c>
      <c r="D47">
        <v>1.4769499999999999E-4</v>
      </c>
      <c r="E47">
        <v>30</v>
      </c>
      <c r="F47" s="2">
        <v>4.19454E-5</v>
      </c>
      <c r="G47">
        <v>30</v>
      </c>
      <c r="H47" s="2">
        <v>4.5727099999999998E-5</v>
      </c>
    </row>
    <row r="48" spans="1:8">
      <c r="A48">
        <v>31</v>
      </c>
      <c r="B48">
        <v>1.48665E-4</v>
      </c>
      <c r="C48">
        <v>31</v>
      </c>
      <c r="D48">
        <v>1.16574E-4</v>
      </c>
      <c r="E48">
        <v>31</v>
      </c>
      <c r="F48" s="2">
        <v>3.0905100000000003E-5</v>
      </c>
      <c r="G48">
        <v>31</v>
      </c>
      <c r="H48" s="2">
        <v>3.39877E-5</v>
      </c>
    </row>
    <row r="49" spans="1:8">
      <c r="A49">
        <v>32</v>
      </c>
      <c r="B49">
        <v>1.1501399999999999E-4</v>
      </c>
      <c r="C49">
        <v>32</v>
      </c>
      <c r="D49" s="2">
        <v>8.8658200000000004E-5</v>
      </c>
      <c r="E49">
        <v>32</v>
      </c>
      <c r="F49" s="2">
        <v>2.2881999999999999E-5</v>
      </c>
      <c r="G49">
        <v>32</v>
      </c>
      <c r="H49" s="2">
        <v>2.53193E-5</v>
      </c>
    </row>
    <row r="50" spans="1:8">
      <c r="A50">
        <v>33</v>
      </c>
      <c r="B50" s="2">
        <v>8.9018999999999996E-5</v>
      </c>
      <c r="C50">
        <v>33</v>
      </c>
      <c r="D50" s="2">
        <v>6.9952799999999999E-5</v>
      </c>
      <c r="E50">
        <v>33</v>
      </c>
      <c r="F50" s="2">
        <v>1.6949899999999998E-5</v>
      </c>
      <c r="G50">
        <v>33</v>
      </c>
      <c r="H50" s="2">
        <v>1.89221E-5</v>
      </c>
    </row>
    <row r="51" spans="1:8">
      <c r="A51">
        <v>34</v>
      </c>
      <c r="B51" s="2">
        <v>6.9352300000000003E-5</v>
      </c>
      <c r="C51">
        <v>34</v>
      </c>
      <c r="D51" s="2">
        <v>5.3499799999999999E-5</v>
      </c>
      <c r="E51">
        <v>34</v>
      </c>
      <c r="F51" s="2">
        <v>1.25615E-5</v>
      </c>
      <c r="G51">
        <v>34</v>
      </c>
      <c r="H51" s="2">
        <v>1.4173699999999999E-5</v>
      </c>
    </row>
    <row r="52" spans="1:8">
      <c r="A52">
        <v>35</v>
      </c>
      <c r="B52" s="2">
        <v>5.3328500000000003E-5</v>
      </c>
      <c r="C52">
        <v>35</v>
      </c>
      <c r="D52" s="2">
        <v>4.2002200000000002E-5</v>
      </c>
      <c r="E52">
        <v>35</v>
      </c>
      <c r="F52" s="2">
        <v>9.3136399999999995E-6</v>
      </c>
      <c r="G52">
        <v>35</v>
      </c>
      <c r="H52" s="2">
        <v>1.0615700000000001E-5</v>
      </c>
    </row>
    <row r="53" spans="1:8">
      <c r="A53">
        <v>36</v>
      </c>
      <c r="B53" s="2">
        <v>4.1819600000000002E-5</v>
      </c>
      <c r="C53">
        <v>36</v>
      </c>
      <c r="D53" s="2">
        <v>3.2456899999999998E-5</v>
      </c>
      <c r="E53">
        <v>36</v>
      </c>
      <c r="F53" s="2">
        <v>6.9086500000000003E-6</v>
      </c>
      <c r="G53">
        <v>36</v>
      </c>
      <c r="H53" s="2">
        <v>7.9504299999999997E-6</v>
      </c>
    </row>
    <row r="54" spans="1:8">
      <c r="A54">
        <v>37</v>
      </c>
      <c r="B54" s="2">
        <v>3.19699E-5</v>
      </c>
      <c r="C54">
        <v>37</v>
      </c>
      <c r="D54" s="2">
        <v>2.5241399999999999E-5</v>
      </c>
      <c r="E54">
        <v>37</v>
      </c>
      <c r="F54" s="2">
        <v>5.1270799999999999E-6</v>
      </c>
      <c r="G54">
        <v>37</v>
      </c>
      <c r="H54" s="2">
        <v>5.9542700000000003E-6</v>
      </c>
    </row>
    <row r="55" spans="1:8">
      <c r="A55">
        <v>38</v>
      </c>
      <c r="B55" s="2">
        <v>2.5224699999999999E-5</v>
      </c>
      <c r="C55">
        <v>38</v>
      </c>
      <c r="D55" s="2">
        <v>1.9690600000000001E-5</v>
      </c>
      <c r="E55">
        <v>38</v>
      </c>
      <c r="F55" s="2">
        <v>3.80618E-6</v>
      </c>
      <c r="G55">
        <v>38</v>
      </c>
      <c r="H55" s="2">
        <v>4.4594099999999999E-6</v>
      </c>
    </row>
    <row r="56" spans="1:8">
      <c r="A56">
        <v>39</v>
      </c>
      <c r="B56" s="2">
        <v>1.9325800000000001E-5</v>
      </c>
      <c r="C56">
        <v>39</v>
      </c>
      <c r="D56" s="2">
        <v>1.5330599999999999E-5</v>
      </c>
      <c r="E56">
        <v>39</v>
      </c>
      <c r="F56" s="2">
        <v>2.8267099999999998E-6</v>
      </c>
      <c r="G56">
        <v>39</v>
      </c>
      <c r="H56" s="2">
        <v>3.3400499999999999E-6</v>
      </c>
    </row>
    <row r="57" spans="1:8">
      <c r="A57">
        <v>40</v>
      </c>
      <c r="B57" s="2">
        <v>1.52225E-5</v>
      </c>
      <c r="C57">
        <v>40</v>
      </c>
      <c r="D57" s="2">
        <v>1.19488E-5</v>
      </c>
      <c r="E57">
        <v>40</v>
      </c>
      <c r="F57" s="2">
        <v>2.1003399999999999E-6</v>
      </c>
      <c r="G57">
        <v>40</v>
      </c>
      <c r="H57" s="2">
        <v>2.5018700000000002E-6</v>
      </c>
    </row>
    <row r="58" spans="1:8">
      <c r="A58">
        <v>41</v>
      </c>
      <c r="B58" s="2">
        <v>1.17774E-5</v>
      </c>
      <c r="C58">
        <v>41</v>
      </c>
      <c r="D58" s="2">
        <v>9.3875100000000002E-6</v>
      </c>
      <c r="E58">
        <v>41</v>
      </c>
      <c r="F58" s="2">
        <v>1.56146E-6</v>
      </c>
      <c r="G58">
        <v>41</v>
      </c>
      <c r="H58" s="2">
        <v>1.87424E-6</v>
      </c>
    </row>
    <row r="59" spans="1:8">
      <c r="A59">
        <v>42</v>
      </c>
      <c r="B59" s="2">
        <v>9.1921400000000007E-6</v>
      </c>
      <c r="C59">
        <v>42</v>
      </c>
      <c r="D59" s="2">
        <v>7.2541200000000003E-6</v>
      </c>
      <c r="E59">
        <v>42</v>
      </c>
      <c r="F59" s="2">
        <v>1.16103E-6</v>
      </c>
      <c r="G59">
        <v>42</v>
      </c>
      <c r="H59" s="2">
        <v>1.4042400000000001E-6</v>
      </c>
    </row>
    <row r="60" spans="1:8">
      <c r="A60">
        <v>43</v>
      </c>
      <c r="B60" s="2">
        <v>7.1757700000000004E-6</v>
      </c>
      <c r="C60">
        <v>43</v>
      </c>
      <c r="D60" s="2">
        <v>5.7466199999999999E-6</v>
      </c>
      <c r="E60">
        <v>43</v>
      </c>
      <c r="F60" s="2">
        <v>8.6346599999999998E-7</v>
      </c>
      <c r="G60">
        <v>43</v>
      </c>
      <c r="H60" s="2">
        <v>1.05258E-6</v>
      </c>
    </row>
    <row r="61" spans="1:8">
      <c r="A61">
        <v>44</v>
      </c>
      <c r="B61" s="2">
        <v>5.5547100000000002E-6</v>
      </c>
      <c r="C61">
        <v>44</v>
      </c>
      <c r="D61" s="2">
        <v>4.4382400000000004E-6</v>
      </c>
      <c r="E61">
        <v>44</v>
      </c>
      <c r="F61" s="2">
        <v>6.4247000000000001E-7</v>
      </c>
      <c r="G61">
        <v>44</v>
      </c>
      <c r="H61" s="2">
        <v>7.9141299999999999E-7</v>
      </c>
    </row>
    <row r="62" spans="1:8">
      <c r="A62">
        <v>45</v>
      </c>
      <c r="B62" s="2">
        <v>4.3719800000000001E-6</v>
      </c>
      <c r="C62">
        <v>45</v>
      </c>
      <c r="D62" s="2">
        <v>3.5175900000000001E-6</v>
      </c>
      <c r="E62">
        <v>45</v>
      </c>
      <c r="F62" s="2">
        <v>4.7829399999999998E-7</v>
      </c>
      <c r="G62">
        <v>45</v>
      </c>
      <c r="H62" s="2">
        <v>5.9506799999999999E-7</v>
      </c>
    </row>
    <row r="63" spans="1:8">
      <c r="A63">
        <v>46</v>
      </c>
      <c r="B63" s="2">
        <v>3.3592700000000002E-6</v>
      </c>
      <c r="C63">
        <v>46</v>
      </c>
      <c r="D63" s="2">
        <v>2.71746E-6</v>
      </c>
      <c r="E63">
        <v>46</v>
      </c>
      <c r="F63" s="2">
        <v>3.5606199999999998E-7</v>
      </c>
      <c r="G63">
        <v>46</v>
      </c>
      <c r="H63" s="2">
        <v>4.4847899999999998E-7</v>
      </c>
    </row>
    <row r="64" spans="1:8">
      <c r="A64">
        <v>47</v>
      </c>
      <c r="B64" s="2">
        <v>2.6640600000000002E-6</v>
      </c>
      <c r="C64">
        <v>47</v>
      </c>
      <c r="D64" s="2">
        <v>2.1533900000000001E-6</v>
      </c>
      <c r="E64">
        <v>47</v>
      </c>
      <c r="F64" s="2">
        <v>2.6518100000000002E-7</v>
      </c>
      <c r="G64">
        <v>47</v>
      </c>
      <c r="H64" s="2">
        <v>3.3832999999999999E-7</v>
      </c>
    </row>
    <row r="65" spans="1:8">
      <c r="A65">
        <v>48</v>
      </c>
      <c r="B65" s="2">
        <v>2.05042E-6</v>
      </c>
      <c r="C65">
        <v>48</v>
      </c>
      <c r="D65" s="2">
        <v>1.6668700000000001E-6</v>
      </c>
      <c r="E65">
        <v>48</v>
      </c>
      <c r="F65" s="2">
        <v>1.9777800000000001E-7</v>
      </c>
      <c r="G65">
        <v>48</v>
      </c>
      <c r="H65" s="2">
        <v>2.5522199999999998E-7</v>
      </c>
    </row>
    <row r="66" spans="1:8">
      <c r="A66">
        <v>49</v>
      </c>
      <c r="B66" s="2">
        <v>1.62373E-6</v>
      </c>
      <c r="C66">
        <v>49</v>
      </c>
      <c r="D66" s="2">
        <v>1.31857E-6</v>
      </c>
      <c r="E66">
        <v>49</v>
      </c>
      <c r="F66" s="2">
        <v>1.4786700000000001E-7</v>
      </c>
      <c r="G66">
        <v>49</v>
      </c>
      <c r="H66" s="2">
        <v>1.9252400000000001E-7</v>
      </c>
    </row>
    <row r="67" spans="1:8">
      <c r="A67">
        <v>50</v>
      </c>
      <c r="B67" s="2">
        <v>1.2556999999999999E-6</v>
      </c>
      <c r="C67">
        <v>50</v>
      </c>
      <c r="D67" s="2">
        <v>1.0270399999999999E-6</v>
      </c>
      <c r="E67">
        <v>50</v>
      </c>
      <c r="F67" s="2">
        <v>1.10543E-7</v>
      </c>
      <c r="G67">
        <v>50</v>
      </c>
      <c r="H67" s="2">
        <v>1.4522600000000001E-7</v>
      </c>
    </row>
    <row r="68" spans="1:8">
      <c r="A68">
        <v>51</v>
      </c>
      <c r="B68" s="2">
        <v>9.8997299999999994E-7</v>
      </c>
      <c r="C68">
        <v>51</v>
      </c>
      <c r="D68" s="2">
        <v>8.0766799999999998E-7</v>
      </c>
      <c r="E68">
        <v>51</v>
      </c>
      <c r="F68" s="2">
        <v>8.2689799999999997E-8</v>
      </c>
      <c r="G68">
        <v>51</v>
      </c>
      <c r="H68" s="2">
        <v>1.09549E-7</v>
      </c>
    </row>
    <row r="69" spans="1:8">
      <c r="A69">
        <v>52</v>
      </c>
      <c r="B69" s="2">
        <v>7.6906499999999996E-7</v>
      </c>
      <c r="C69">
        <v>52</v>
      </c>
      <c r="D69" s="2">
        <v>6.3277999999999998E-7</v>
      </c>
      <c r="G69">
        <v>52</v>
      </c>
      <c r="H69" s="2">
        <v>8.2638000000000002E-8</v>
      </c>
    </row>
    <row r="70" spans="1:8">
      <c r="A70">
        <v>53</v>
      </c>
      <c r="B70" s="2">
        <v>6.0381199999999995E-7</v>
      </c>
      <c r="C70">
        <v>53</v>
      </c>
      <c r="D70" s="2">
        <v>4.9492800000000005E-7</v>
      </c>
    </row>
    <row r="71" spans="1:8">
      <c r="A71">
        <v>54</v>
      </c>
      <c r="B71" s="2">
        <v>4.7109600000000003E-7</v>
      </c>
      <c r="C71">
        <v>54</v>
      </c>
      <c r="D71" s="2">
        <v>3.8988899999999998E-7</v>
      </c>
    </row>
    <row r="72" spans="1:8">
      <c r="A72">
        <v>55</v>
      </c>
      <c r="B72" s="2">
        <v>3.6844199999999998E-7</v>
      </c>
      <c r="C72">
        <v>55</v>
      </c>
      <c r="D72" s="2">
        <v>3.0643799999999998E-7</v>
      </c>
    </row>
    <row r="73" spans="1:8">
      <c r="A73">
        <v>56</v>
      </c>
      <c r="B73" s="2">
        <v>2.8863800000000002E-7</v>
      </c>
      <c r="C73">
        <v>56</v>
      </c>
      <c r="D73" s="2">
        <v>2.4026600000000002E-7</v>
      </c>
    </row>
    <row r="74" spans="1:8">
      <c r="A74">
        <v>57</v>
      </c>
      <c r="B74" s="2">
        <v>2.2492999999999999E-7</v>
      </c>
      <c r="C74">
        <v>57</v>
      </c>
      <c r="D74" s="2">
        <v>1.8986000000000001E-7</v>
      </c>
    </row>
    <row r="75" spans="1:8">
      <c r="A75">
        <v>58</v>
      </c>
      <c r="B75" s="2">
        <v>1.76895E-7</v>
      </c>
      <c r="C75">
        <v>58</v>
      </c>
      <c r="D75" s="2">
        <v>1.48094E-7</v>
      </c>
    </row>
    <row r="76" spans="1:8">
      <c r="A76">
        <v>59</v>
      </c>
      <c r="B76" s="2">
        <v>1.38589E-7</v>
      </c>
      <c r="C76">
        <v>59</v>
      </c>
      <c r="D76" s="2">
        <v>1.17619E-7</v>
      </c>
    </row>
    <row r="77" spans="1:8">
      <c r="A77">
        <v>60</v>
      </c>
      <c r="B77" s="2">
        <v>1.08445E-7</v>
      </c>
      <c r="C77">
        <v>60</v>
      </c>
      <c r="D77" s="2">
        <v>9.1701799999999999E-8</v>
      </c>
    </row>
    <row r="78" spans="1:8">
      <c r="A78">
        <v>61</v>
      </c>
      <c r="B78" s="2">
        <v>8.5387299999999999E-8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 Study</vt:lpstr>
      <vt:lpstr>Convergence Study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Slattery, Stuart R.</dc:creator>
  <cp:lastModifiedBy>Slattery, Stuart R.</cp:lastModifiedBy>
  <dcterms:created xsi:type="dcterms:W3CDTF">2012-05-23T14:39:22Z</dcterms:created>
  <dcterms:modified xsi:type="dcterms:W3CDTF">2012-07-13T02:33:03Z</dcterms:modified>
</cp:coreProperties>
</file>