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7230"/>
  </bookViews>
  <sheets>
    <sheet name="013-Event-Data" sheetId="1" r:id="rId1"/>
  </sheets>
  <calcPr calcId="145621"/>
</workbook>
</file>

<file path=xl/calcChain.xml><?xml version="1.0" encoding="utf-8"?>
<calcChain xmlns="http://schemas.openxmlformats.org/spreadsheetml/2006/main">
  <c r="G22" i="1" l="1"/>
  <c r="F22" i="1"/>
  <c r="E21" i="1"/>
  <c r="E20" i="1"/>
  <c r="E19" i="1"/>
  <c r="E18" i="1"/>
  <c r="E17" i="1"/>
  <c r="E16" i="1"/>
  <c r="E15" i="1"/>
  <c r="E14" i="1"/>
  <c r="E13" i="1"/>
  <c r="E12" i="1"/>
  <c r="O11" i="1"/>
  <c r="O12" i="1" s="1"/>
  <c r="N11" i="1"/>
  <c r="N12" i="1" s="1"/>
  <c r="E11" i="1"/>
  <c r="E10" i="1"/>
  <c r="E9" i="1"/>
  <c r="O8" i="1"/>
  <c r="O9" i="1" s="1"/>
  <c r="N8" i="1"/>
  <c r="N9" i="1" s="1"/>
  <c r="E8" i="1"/>
  <c r="E7" i="1"/>
  <c r="E6" i="1"/>
  <c r="E5" i="1"/>
  <c r="I4" i="1"/>
  <c r="E4" i="1"/>
  <c r="I3" i="1"/>
  <c r="E3" i="1"/>
  <c r="E2" i="1"/>
  <c r="I8" i="1" l="1"/>
  <c r="R8" i="1" s="1"/>
  <c r="I11" i="1"/>
  <c r="L11" i="1" s="1"/>
  <c r="E22" i="1"/>
  <c r="H22" i="1" s="1"/>
  <c r="H4" i="1"/>
  <c r="L8" i="1"/>
  <c r="H11" i="1"/>
  <c r="H3" i="1"/>
  <c r="H8" i="1"/>
  <c r="R11" i="1" l="1"/>
  <c r="K8" i="1"/>
  <c r="Q8" i="1"/>
  <c r="Q11" i="1"/>
  <c r="K11" i="1"/>
</calcChain>
</file>

<file path=xl/sharedStrings.xml><?xml version="1.0" encoding="utf-8"?>
<sst xmlns="http://schemas.openxmlformats.org/spreadsheetml/2006/main" count="103" uniqueCount="15">
  <si>
    <t>Timestamp</t>
  </si>
  <si>
    <t>Event</t>
  </si>
  <si>
    <t>Descriptor</t>
  </si>
  <si>
    <t>KeyPress</t>
  </si>
  <si>
    <t>Space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</si>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</sst>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10" workbookViewId="0">
      <selection activeCell="X24" sqref="E24:X2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13477</v>
      </c>
      <c r="B2" t="s">
        <v>3</v>
      </c>
      <c r="C2" t="s">
        <v>5</v>
      </c>
      <c r="D2" t="s">
        <v>6</v>
      </c>
      <c r="E2">
        <f>IF(C2=D2,1,0)</f>
        <v>0</v>
      </c>
    </row>
    <row r="3" spans="1:18" x14ac:dyDescent="0.25">
      <c r="A3">
        <v>21037</v>
      </c>
      <c r="B3" t="s">
        <v>3</v>
      </c>
      <c r="C3" t="s">
        <v>6</v>
      </c>
      <c r="D3" t="s">
        <v>6</v>
      </c>
      <c r="E3">
        <f t="shared" ref="E3:E21" si="0">IF(C3=D3,1,0)</f>
        <v>1</v>
      </c>
      <c r="H3">
        <f>SUM(E2:E11)</f>
        <v>7</v>
      </c>
      <c r="I3">
        <f>COUNTIF(C2:C11,"Space")</f>
        <v>0</v>
      </c>
    </row>
    <row r="4" spans="1:18" x14ac:dyDescent="0.25">
      <c r="A4">
        <v>36789</v>
      </c>
      <c r="B4" t="s">
        <v>3</v>
      </c>
      <c r="C4" t="s">
        <v>5</v>
      </c>
      <c r="D4" t="s">
        <v>5</v>
      </c>
      <c r="E4">
        <f t="shared" si="0"/>
        <v>1</v>
      </c>
      <c r="H4">
        <f>SUM(E12:E21)</f>
        <v>5</v>
      </c>
      <c r="I4">
        <f>COUNTIF(C12:C21,"Space")</f>
        <v>1</v>
      </c>
    </row>
    <row r="5" spans="1:18" ht="15.75" thickBot="1" x14ac:dyDescent="0.3">
      <c r="A5">
        <v>64244</v>
      </c>
      <c r="B5" t="s">
        <v>3</v>
      </c>
      <c r="C5" t="s">
        <v>5</v>
      </c>
      <c r="D5" t="s">
        <v>6</v>
      </c>
      <c r="E5">
        <f t="shared" si="0"/>
        <v>0</v>
      </c>
    </row>
    <row r="6" spans="1:18" x14ac:dyDescent="0.25">
      <c r="A6">
        <v>70205</v>
      </c>
      <c r="B6" t="s">
        <v>3</v>
      </c>
      <c r="C6" t="s">
        <v>5</v>
      </c>
      <c r="D6" t="s">
        <v>5</v>
      </c>
      <c r="E6">
        <f t="shared" si="0"/>
        <v>1</v>
      </c>
      <c r="H6" s="1" t="s">
        <v>7</v>
      </c>
      <c r="I6" s="2"/>
      <c r="J6" s="2"/>
      <c r="K6" s="2" t="s">
        <v>8</v>
      </c>
      <c r="L6" s="2"/>
      <c r="M6" s="2"/>
      <c r="N6" s="2" t="s">
        <v>9</v>
      </c>
      <c r="O6" s="2"/>
      <c r="P6" s="2"/>
      <c r="Q6" s="2" t="s">
        <v>10</v>
      </c>
      <c r="R6" s="3"/>
    </row>
    <row r="7" spans="1:18" x14ac:dyDescent="0.25">
      <c r="A7">
        <v>75180</v>
      </c>
      <c r="B7" t="s">
        <v>3</v>
      </c>
      <c r="C7" t="s">
        <v>6</v>
      </c>
      <c r="D7" t="s">
        <v>6</v>
      </c>
      <c r="E7">
        <f t="shared" si="0"/>
        <v>1</v>
      </c>
      <c r="H7" s="4" t="s">
        <v>11</v>
      </c>
      <c r="I7" s="5" t="s">
        <v>12</v>
      </c>
      <c r="J7" s="6"/>
      <c r="K7" s="5" t="s">
        <v>11</v>
      </c>
      <c r="L7" s="5" t="s">
        <v>12</v>
      </c>
      <c r="M7" s="6"/>
      <c r="N7" s="5" t="s">
        <v>11</v>
      </c>
      <c r="O7" s="5" t="s">
        <v>12</v>
      </c>
      <c r="P7" s="6"/>
      <c r="Q7" s="5" t="s">
        <v>11</v>
      </c>
      <c r="R7" s="7" t="s">
        <v>12</v>
      </c>
    </row>
    <row r="8" spans="1:18" x14ac:dyDescent="0.25">
      <c r="A8">
        <v>83028</v>
      </c>
      <c r="B8" t="s">
        <v>3</v>
      </c>
      <c r="C8" t="s">
        <v>5</v>
      </c>
      <c r="D8" t="s">
        <v>5</v>
      </c>
      <c r="E8">
        <f t="shared" si="0"/>
        <v>1</v>
      </c>
      <c r="H8" s="8">
        <f>SUM(E2:E6)</f>
        <v>3</v>
      </c>
      <c r="I8" s="9">
        <f>SUM(E7:E21)</f>
        <v>9</v>
      </c>
      <c r="J8" s="9"/>
      <c r="K8" s="9">
        <f>H8/5</f>
        <v>0.6</v>
      </c>
      <c r="L8" s="9">
        <f>I8/15</f>
        <v>0.6</v>
      </c>
      <c r="M8" s="9"/>
      <c r="N8" s="9">
        <f>COUNTIF(C2:C6,"Space")</f>
        <v>0</v>
      </c>
      <c r="O8" s="9">
        <f>COUNTIF(C7:C21,"Space")</f>
        <v>1</v>
      </c>
      <c r="P8" s="9"/>
      <c r="Q8" s="9">
        <f>H8/N9</f>
        <v>0.6</v>
      </c>
      <c r="R8" s="10">
        <f>I8/O9</f>
        <v>0.6428571428571429</v>
      </c>
    </row>
    <row r="9" spans="1:18" x14ac:dyDescent="0.25">
      <c r="A9">
        <v>88532</v>
      </c>
      <c r="B9" t="s">
        <v>3</v>
      </c>
      <c r="C9" t="s">
        <v>5</v>
      </c>
      <c r="D9" t="s">
        <v>5</v>
      </c>
      <c r="E9">
        <f t="shared" si="0"/>
        <v>1</v>
      </c>
      <c r="H9" s="8"/>
      <c r="I9" s="9"/>
      <c r="J9" s="9"/>
      <c r="K9" s="9"/>
      <c r="L9" s="9"/>
      <c r="M9" s="9"/>
      <c r="N9" s="9">
        <f>5-N8</f>
        <v>5</v>
      </c>
      <c r="O9" s="9">
        <f>15-O8</f>
        <v>14</v>
      </c>
      <c r="P9" s="9"/>
      <c r="Q9" s="9"/>
      <c r="R9" s="10"/>
    </row>
    <row r="10" spans="1:18" x14ac:dyDescent="0.25">
      <c r="A10">
        <v>93956</v>
      </c>
      <c r="B10" t="s">
        <v>3</v>
      </c>
      <c r="C10" t="s">
        <v>6</v>
      </c>
      <c r="D10" t="s">
        <v>6</v>
      </c>
      <c r="E10">
        <f t="shared" si="0"/>
        <v>1</v>
      </c>
      <c r="H10" s="4" t="s">
        <v>13</v>
      </c>
      <c r="I10" s="5" t="s">
        <v>14</v>
      </c>
      <c r="J10" s="6"/>
      <c r="K10" s="5" t="s">
        <v>13</v>
      </c>
      <c r="L10" s="5" t="s">
        <v>14</v>
      </c>
      <c r="M10" s="6"/>
      <c r="N10" s="5" t="s">
        <v>13</v>
      </c>
      <c r="O10" s="5" t="s">
        <v>14</v>
      </c>
      <c r="P10" s="6"/>
      <c r="Q10" s="5" t="s">
        <v>13</v>
      </c>
      <c r="R10" s="7" t="s">
        <v>14</v>
      </c>
    </row>
    <row r="11" spans="1:18" x14ac:dyDescent="0.25">
      <c r="A11">
        <v>99084</v>
      </c>
      <c r="B11" t="s">
        <v>3</v>
      </c>
      <c r="C11" t="s">
        <v>6</v>
      </c>
      <c r="D11" t="s">
        <v>5</v>
      </c>
      <c r="E11">
        <f t="shared" si="0"/>
        <v>0</v>
      </c>
      <c r="H11" s="8">
        <f>SUM(E2:E4)</f>
        <v>2</v>
      </c>
      <c r="I11" s="9">
        <f>SUM(E5:E21)</f>
        <v>10</v>
      </c>
      <c r="J11" s="9"/>
      <c r="K11" s="9">
        <f>H1:H11/3</f>
        <v>0.66666666666666663</v>
      </c>
      <c r="L11" s="9">
        <f>I11/17</f>
        <v>0.58823529411764708</v>
      </c>
      <c r="M11" s="9"/>
      <c r="N11" s="9">
        <f>COUNTIF(C2:C4,"Space")</f>
        <v>0</v>
      </c>
      <c r="O11" s="9">
        <f>COUNTIF(C5:C21,"Space")</f>
        <v>1</v>
      </c>
      <c r="P11" s="9"/>
      <c r="Q11" s="9">
        <f>H11/N12</f>
        <v>0.66666666666666663</v>
      </c>
      <c r="R11" s="10">
        <f>I11/O12</f>
        <v>0.625</v>
      </c>
    </row>
    <row r="12" spans="1:18" ht="15.75" thickBot="1" x14ac:dyDescent="0.3">
      <c r="A12">
        <v>104435</v>
      </c>
      <c r="B12" t="s">
        <v>3</v>
      </c>
      <c r="C12" t="s">
        <v>6</v>
      </c>
      <c r="D12" t="s">
        <v>5</v>
      </c>
      <c r="E12">
        <f t="shared" si="0"/>
        <v>0</v>
      </c>
      <c r="H12" s="11"/>
      <c r="I12" s="12"/>
      <c r="J12" s="12"/>
      <c r="K12" s="12"/>
      <c r="L12" s="12"/>
      <c r="M12" s="12"/>
      <c r="N12" s="12">
        <f>3-N11</f>
        <v>3</v>
      </c>
      <c r="O12" s="12">
        <f>17-O11</f>
        <v>16</v>
      </c>
      <c r="P12" s="12"/>
      <c r="Q12" s="12"/>
      <c r="R12" s="13"/>
    </row>
    <row r="13" spans="1:18" x14ac:dyDescent="0.25">
      <c r="A13">
        <v>112139</v>
      </c>
      <c r="B13" t="s">
        <v>3</v>
      </c>
      <c r="C13" t="s">
        <v>6</v>
      </c>
      <c r="D13" t="s">
        <v>6</v>
      </c>
      <c r="E13">
        <f t="shared" si="0"/>
        <v>1</v>
      </c>
    </row>
    <row r="14" spans="1:18" x14ac:dyDescent="0.25">
      <c r="A14">
        <v>118787</v>
      </c>
      <c r="B14" t="s">
        <v>3</v>
      </c>
      <c r="C14" t="s">
        <v>5</v>
      </c>
      <c r="D14" t="s">
        <v>6</v>
      </c>
      <c r="E14">
        <f t="shared" si="0"/>
        <v>0</v>
      </c>
    </row>
    <row r="15" spans="1:18" x14ac:dyDescent="0.25">
      <c r="A15">
        <v>124459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18" x14ac:dyDescent="0.25">
      <c r="A16">
        <v>132187</v>
      </c>
      <c r="B16" t="s">
        <v>3</v>
      </c>
      <c r="C16" t="s">
        <v>5</v>
      </c>
      <c r="D16" t="s">
        <v>6</v>
      </c>
      <c r="E16">
        <f t="shared" si="0"/>
        <v>0</v>
      </c>
    </row>
    <row r="17" spans="1:24" x14ac:dyDescent="0.25">
      <c r="A17">
        <v>138363</v>
      </c>
      <c r="B17" t="s">
        <v>3</v>
      </c>
      <c r="C17" t="s">
        <v>6</v>
      </c>
      <c r="D17" t="s">
        <v>6</v>
      </c>
      <c r="E17">
        <f t="shared" si="0"/>
        <v>1</v>
      </c>
    </row>
    <row r="18" spans="1:24" x14ac:dyDescent="0.25">
      <c r="A18">
        <v>143483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171698</v>
      </c>
      <c r="B19" t="s">
        <v>3</v>
      </c>
      <c r="C19" t="s">
        <v>4</v>
      </c>
      <c r="D19" t="s">
        <v>5</v>
      </c>
      <c r="E19">
        <f t="shared" si="0"/>
        <v>0</v>
      </c>
    </row>
    <row r="20" spans="1:24" x14ac:dyDescent="0.25">
      <c r="A20">
        <v>179954</v>
      </c>
      <c r="B20" t="s">
        <v>3</v>
      </c>
      <c r="C20" t="s">
        <v>6</v>
      </c>
      <c r="D20" t="s">
        <v>5</v>
      </c>
      <c r="E20">
        <f t="shared" si="0"/>
        <v>0</v>
      </c>
    </row>
    <row r="21" spans="1:24" x14ac:dyDescent="0.25">
      <c r="A21">
        <v>186946</v>
      </c>
      <c r="B21" t="s">
        <v>3</v>
      </c>
      <c r="C21" t="s">
        <v>6</v>
      </c>
      <c r="D21" t="s">
        <v>6</v>
      </c>
      <c r="E21">
        <f t="shared" si="0"/>
        <v>1</v>
      </c>
    </row>
    <row r="22" spans="1:24" x14ac:dyDescent="0.25">
      <c r="E22">
        <f>SUM(E2:E21)</f>
        <v>12</v>
      </c>
      <c r="F22">
        <f>COUNTIF(C2:C21,"Space")</f>
        <v>1</v>
      </c>
      <c r="G22">
        <f>20-F22</f>
        <v>19</v>
      </c>
      <c r="H22">
        <f>E22/G22</f>
        <v>0.63157894736842102</v>
      </c>
    </row>
    <row r="23" spans="1:24" x14ac:dyDescent="0.25">
      <c r="E23" t="s">
        <v>5</v>
      </c>
      <c r="F23" t="s">
        <v>6</v>
      </c>
      <c r="G23" t="s">
        <v>5</v>
      </c>
      <c r="H23" t="s">
        <v>5</v>
      </c>
      <c r="I23" t="s">
        <v>5</v>
      </c>
      <c r="J23" t="s">
        <v>6</v>
      </c>
      <c r="K23" t="s">
        <v>5</v>
      </c>
      <c r="L23" t="s">
        <v>5</v>
      </c>
      <c r="M23" t="s">
        <v>6</v>
      </c>
      <c r="N23" t="s">
        <v>6</v>
      </c>
      <c r="O23" t="s">
        <v>6</v>
      </c>
      <c r="P23" t="s">
        <v>6</v>
      </c>
      <c r="Q23" t="s">
        <v>5</v>
      </c>
      <c r="R23" t="s">
        <v>5</v>
      </c>
      <c r="S23" t="s">
        <v>5</v>
      </c>
      <c r="T23" t="s">
        <v>6</v>
      </c>
      <c r="U23" t="s">
        <v>5</v>
      </c>
      <c r="V23" t="s">
        <v>4</v>
      </c>
      <c r="W23" t="s">
        <v>6</v>
      </c>
      <c r="X23" t="s">
        <v>6</v>
      </c>
    </row>
    <row r="24" spans="1:24" x14ac:dyDescent="0.25"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W24">
        <v>0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2014-08-14T00:48:57Z</dcterms:created>
  <dcterms:modified xsi:type="dcterms:W3CDTF">2014-08-14T19:11:59Z</dcterms:modified>
</cp:coreProperties>
</file>