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ya/Desktop/Лабы/Информатика/"/>
    </mc:Choice>
  </mc:AlternateContent>
  <xr:revisionPtr revIDLastSave="0" documentId="13_ncr:1_{BDF5978F-D51A-7845-9053-B9F1B05D5C73}" xr6:coauthVersionLast="47" xr6:coauthVersionMax="47" xr10:uidLastSave="{00000000-0000-0000-0000-000000000000}"/>
  <bookViews>
    <workbookView xWindow="0" yWindow="0" windowWidth="28800" windowHeight="18000" xr2:uid="{C39DB9DC-08DB-1345-809B-0C584A98C02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C9" i="1"/>
  <c r="C15" i="1" s="1"/>
  <c r="AC77" i="1" s="1"/>
  <c r="C8" i="1"/>
  <c r="C7" i="1"/>
  <c r="C6" i="1"/>
  <c r="C5" i="1"/>
  <c r="Y9" i="1" l="1"/>
  <c r="Y15" i="1"/>
  <c r="Y77" i="1" s="1"/>
  <c r="X15" i="1"/>
  <c r="X77" i="1" s="1"/>
  <c r="O9" i="1"/>
  <c r="N15" i="1"/>
  <c r="N77" i="1" s="1"/>
  <c r="W15" i="1"/>
  <c r="W77" i="1" s="1"/>
  <c r="O15" i="1"/>
  <c r="O77" i="1" s="1"/>
  <c r="N9" i="1"/>
  <c r="M15" i="1"/>
  <c r="M77" i="1" s="1"/>
  <c r="I12" i="1"/>
  <c r="G6" i="1"/>
  <c r="Q6" i="1"/>
  <c r="T6" i="1"/>
  <c r="V6" i="1"/>
  <c r="M6" i="1"/>
  <c r="H6" i="1"/>
  <c r="R6" i="1"/>
  <c r="I6" i="1"/>
  <c r="S6" i="1"/>
  <c r="J6" i="1"/>
  <c r="L6" i="1"/>
  <c r="W6" i="1"/>
  <c r="N6" i="1"/>
  <c r="Y6" i="1"/>
  <c r="X6" i="1"/>
  <c r="O6" i="1"/>
  <c r="J13" i="1"/>
  <c r="J60" i="1" s="1"/>
  <c r="G7" i="1"/>
  <c r="Q7" i="1"/>
  <c r="S7" i="1"/>
  <c r="T7" i="1"/>
  <c r="W7" i="1"/>
  <c r="N7" i="1"/>
  <c r="O7" i="1"/>
  <c r="Y7" i="1"/>
  <c r="H7" i="1"/>
  <c r="R7" i="1"/>
  <c r="I7" i="1"/>
  <c r="J7" i="1"/>
  <c r="L7" i="1"/>
  <c r="X7" i="1"/>
  <c r="V7" i="1"/>
  <c r="M7" i="1"/>
  <c r="C14" i="1"/>
  <c r="G8" i="1"/>
  <c r="Q8" i="1"/>
  <c r="S8" i="1"/>
  <c r="L8" i="1"/>
  <c r="W8" i="1"/>
  <c r="X8" i="1"/>
  <c r="H8" i="1"/>
  <c r="R8" i="1"/>
  <c r="I8" i="1"/>
  <c r="J8" i="1"/>
  <c r="T8" i="1"/>
  <c r="V8" i="1"/>
  <c r="M8" i="1"/>
  <c r="O8" i="1"/>
  <c r="N8" i="1"/>
  <c r="Y8" i="1"/>
  <c r="T9" i="1"/>
  <c r="S9" i="1"/>
  <c r="R9" i="1"/>
  <c r="M11" i="1"/>
  <c r="G5" i="1"/>
  <c r="Q5" i="1"/>
  <c r="Q68" i="1" s="1"/>
  <c r="S5" i="1"/>
  <c r="T5" i="1"/>
  <c r="L5" i="1"/>
  <c r="M5" i="1"/>
  <c r="N5" i="1"/>
  <c r="N68" i="1" s="1"/>
  <c r="O5" i="1"/>
  <c r="O68" i="1" s="1"/>
  <c r="Y5" i="1"/>
  <c r="Y68" i="1" s="1"/>
  <c r="H5" i="1"/>
  <c r="R5" i="1"/>
  <c r="J5" i="1"/>
  <c r="I5" i="1"/>
  <c r="V5" i="1"/>
  <c r="W5" i="1"/>
  <c r="X5" i="1"/>
  <c r="X68" i="1" s="1"/>
  <c r="I9" i="1"/>
  <c r="L15" i="1"/>
  <c r="L77" i="1" s="1"/>
  <c r="R15" i="1"/>
  <c r="R77" i="1" s="1"/>
  <c r="J15" i="1"/>
  <c r="J77" i="1" s="1"/>
  <c r="I15" i="1"/>
  <c r="I77" i="1" s="1"/>
  <c r="X9" i="1"/>
  <c r="M9" i="1"/>
  <c r="V15" i="1"/>
  <c r="V77" i="1" s="1"/>
  <c r="C10" i="1"/>
  <c r="C16" i="1" s="1"/>
  <c r="W9" i="1"/>
  <c r="L9" i="1"/>
  <c r="T15" i="1"/>
  <c r="T77" i="1" s="1"/>
  <c r="V9" i="1"/>
  <c r="J9" i="1"/>
  <c r="S15" i="1"/>
  <c r="S77" i="1" s="1"/>
  <c r="H15" i="1"/>
  <c r="H77" i="1" s="1"/>
  <c r="M50" i="1"/>
  <c r="M42" i="1"/>
  <c r="I59" i="1"/>
  <c r="I51" i="1"/>
  <c r="I69" i="1"/>
  <c r="Q11" i="1"/>
  <c r="Y11" i="1"/>
  <c r="Q16" i="1"/>
  <c r="Y14" i="1"/>
  <c r="O14" i="1"/>
  <c r="Y13" i="1"/>
  <c r="Y60" i="1" s="1"/>
  <c r="O13" i="1"/>
  <c r="O60" i="1" s="1"/>
  <c r="Y12" i="1"/>
  <c r="O12" i="1"/>
  <c r="G16" i="1"/>
  <c r="G11" i="1"/>
  <c r="O11" i="1"/>
  <c r="Y16" i="1"/>
  <c r="O16" i="1"/>
  <c r="X14" i="1"/>
  <c r="N14" i="1"/>
  <c r="X13" i="1"/>
  <c r="X60" i="1" s="1"/>
  <c r="N13" i="1"/>
  <c r="N60" i="1" s="1"/>
  <c r="X12" i="1"/>
  <c r="N12" i="1"/>
  <c r="Q23" i="1"/>
  <c r="AC23" i="1"/>
  <c r="X11" i="1"/>
  <c r="N11" i="1"/>
  <c r="X16" i="1"/>
  <c r="N16" i="1"/>
  <c r="W14" i="1"/>
  <c r="M14" i="1"/>
  <c r="W13" i="1"/>
  <c r="W60" i="1" s="1"/>
  <c r="M13" i="1"/>
  <c r="M60" i="1" s="1"/>
  <c r="W12" i="1"/>
  <c r="M12" i="1"/>
  <c r="Y23" i="1"/>
  <c r="O23" i="1"/>
  <c r="AC24" i="1"/>
  <c r="AC26" i="1" s="1"/>
  <c r="Y10" i="1"/>
  <c r="O10" i="1"/>
  <c r="X10" i="1"/>
  <c r="N10" i="1"/>
  <c r="W11" i="1"/>
  <c r="W16" i="1"/>
  <c r="M16" i="1"/>
  <c r="V14" i="1"/>
  <c r="L14" i="1"/>
  <c r="V13" i="1"/>
  <c r="V60" i="1" s="1"/>
  <c r="L13" i="1"/>
  <c r="L60" i="1" s="1"/>
  <c r="V12" i="1"/>
  <c r="L12" i="1"/>
  <c r="X23" i="1"/>
  <c r="N23" i="1"/>
  <c r="C11" i="1"/>
  <c r="AC68" i="1"/>
  <c r="V10" i="1"/>
  <c r="L10" i="1"/>
  <c r="V11" i="1"/>
  <c r="L11" i="1"/>
  <c r="V16" i="1"/>
  <c r="L16" i="1"/>
  <c r="T14" i="1"/>
  <c r="J14" i="1"/>
  <c r="T13" i="1"/>
  <c r="T60" i="1" s="1"/>
  <c r="T12" i="1"/>
  <c r="J12" i="1"/>
  <c r="C13" i="1"/>
  <c r="AC60" i="1" s="1"/>
  <c r="AC78" i="1"/>
  <c r="AC80" i="1" s="1"/>
  <c r="AC33" i="1"/>
  <c r="S10" i="1"/>
  <c r="I10" i="1"/>
  <c r="S14" i="1"/>
  <c r="I14" i="1"/>
  <c r="S13" i="1"/>
  <c r="S60" i="1" s="1"/>
  <c r="I13" i="1"/>
  <c r="I60" i="1" s="1"/>
  <c r="S12" i="1"/>
  <c r="C12" i="1"/>
  <c r="AC32" i="1"/>
  <c r="AC41" i="1"/>
  <c r="T10" i="1"/>
  <c r="J10" i="1"/>
  <c r="S11" i="1"/>
  <c r="I11" i="1"/>
  <c r="S16" i="1"/>
  <c r="I16" i="1"/>
  <c r="W10" i="1"/>
  <c r="M10" i="1"/>
  <c r="T11" i="1"/>
  <c r="J11" i="1"/>
  <c r="T16" i="1"/>
  <c r="J16" i="1"/>
  <c r="R10" i="1"/>
  <c r="H10" i="1"/>
  <c r="R14" i="1"/>
  <c r="H14" i="1"/>
  <c r="R13" i="1"/>
  <c r="R60" i="1" s="1"/>
  <c r="H13" i="1"/>
  <c r="H60" i="1" s="1"/>
  <c r="R12" i="1"/>
  <c r="H12" i="1"/>
  <c r="Q10" i="1"/>
  <c r="G10" i="1"/>
  <c r="Q9" i="1"/>
  <c r="G9" i="1"/>
  <c r="R11" i="1"/>
  <c r="H11" i="1"/>
  <c r="R16" i="1"/>
  <c r="H16" i="1"/>
  <c r="Q15" i="1"/>
  <c r="Q77" i="1" s="1"/>
  <c r="G15" i="1"/>
  <c r="G77" i="1" s="1"/>
  <c r="Q14" i="1"/>
  <c r="G14" i="1"/>
  <c r="Q13" i="1"/>
  <c r="Q60" i="1" s="1"/>
  <c r="G13" i="1"/>
  <c r="G60" i="1" s="1"/>
  <c r="Q12" i="1"/>
  <c r="G12" i="1"/>
  <c r="AC35" i="1" l="1"/>
  <c r="H59" i="1"/>
  <c r="H51" i="1"/>
  <c r="H69" i="1"/>
  <c r="I68" i="1"/>
  <c r="I23" i="1"/>
  <c r="I78" i="1"/>
  <c r="I33" i="1"/>
  <c r="H32" i="1"/>
  <c r="H41" i="1"/>
  <c r="H24" i="1"/>
  <c r="L68" i="1"/>
  <c r="L23" i="1"/>
  <c r="L69" i="1"/>
  <c r="L51" i="1"/>
  <c r="L59" i="1"/>
  <c r="W50" i="1"/>
  <c r="W42" i="1"/>
  <c r="M78" i="1"/>
  <c r="M33" i="1"/>
  <c r="N78" i="1"/>
  <c r="N33" i="1"/>
  <c r="Y41" i="1"/>
  <c r="Y32" i="1"/>
  <c r="Y24" i="1"/>
  <c r="Y26" i="1" s="1"/>
  <c r="G59" i="1"/>
  <c r="G51" i="1"/>
  <c r="G69" i="1"/>
  <c r="Q59" i="1"/>
  <c r="Q51" i="1"/>
  <c r="Q69" i="1"/>
  <c r="S68" i="1"/>
  <c r="S23" i="1"/>
  <c r="S78" i="1"/>
  <c r="S33" i="1"/>
  <c r="R32" i="1"/>
  <c r="R41" i="1"/>
  <c r="R24" i="1"/>
  <c r="V68" i="1"/>
  <c r="V23" i="1"/>
  <c r="V69" i="1"/>
  <c r="V51" i="1"/>
  <c r="V59" i="1"/>
  <c r="L32" i="1"/>
  <c r="L41" i="1"/>
  <c r="L24" i="1"/>
  <c r="W78" i="1"/>
  <c r="W33" i="1"/>
  <c r="X78" i="1"/>
  <c r="X33" i="1"/>
  <c r="O78" i="1"/>
  <c r="O33" i="1"/>
  <c r="Q32" i="1"/>
  <c r="Q41" i="1"/>
  <c r="Q24" i="1"/>
  <c r="R59" i="1"/>
  <c r="R51" i="1"/>
  <c r="R69" i="1"/>
  <c r="H50" i="1"/>
  <c r="H42" i="1"/>
  <c r="H78" i="1"/>
  <c r="H33" i="1"/>
  <c r="AC62" i="1"/>
  <c r="L50" i="1"/>
  <c r="L42" i="1"/>
  <c r="M68" i="1"/>
  <c r="M23" i="1"/>
  <c r="V32" i="1"/>
  <c r="V41" i="1"/>
  <c r="V24" i="1"/>
  <c r="Y78" i="1"/>
  <c r="Y33" i="1"/>
  <c r="R50" i="1"/>
  <c r="R42" i="1"/>
  <c r="R78" i="1"/>
  <c r="R33" i="1"/>
  <c r="J69" i="1"/>
  <c r="J59" i="1"/>
  <c r="J51" i="1"/>
  <c r="V50" i="1"/>
  <c r="V42" i="1"/>
  <c r="W68" i="1"/>
  <c r="W23" i="1"/>
  <c r="L78" i="1"/>
  <c r="L33" i="1"/>
  <c r="O59" i="1"/>
  <c r="O51" i="1"/>
  <c r="O69" i="1"/>
  <c r="G32" i="1"/>
  <c r="G41" i="1"/>
  <c r="G24" i="1"/>
  <c r="J50" i="1"/>
  <c r="J42" i="1"/>
  <c r="AC59" i="1"/>
  <c r="AC51" i="1"/>
  <c r="AC53" i="1" s="1"/>
  <c r="AC69" i="1"/>
  <c r="AC71" i="1" s="1"/>
  <c r="T69" i="1"/>
  <c r="T59" i="1"/>
  <c r="T51" i="1"/>
  <c r="J41" i="1"/>
  <c r="J32" i="1"/>
  <c r="J24" i="1"/>
  <c r="V78" i="1"/>
  <c r="V33" i="1"/>
  <c r="M51" i="1"/>
  <c r="M69" i="1"/>
  <c r="M59" i="1"/>
  <c r="N50" i="1"/>
  <c r="N42" i="1"/>
  <c r="N59" i="1"/>
  <c r="N51" i="1"/>
  <c r="N69" i="1"/>
  <c r="O50" i="1"/>
  <c r="O42" i="1"/>
  <c r="Y59" i="1"/>
  <c r="Y51" i="1"/>
  <c r="Y69" i="1"/>
  <c r="Y50" i="1"/>
  <c r="Y42" i="1"/>
  <c r="T50" i="1"/>
  <c r="T42" i="1"/>
  <c r="T41" i="1"/>
  <c r="T32" i="1"/>
  <c r="T24" i="1"/>
  <c r="AC50" i="1"/>
  <c r="AC42" i="1"/>
  <c r="AC44" i="1" s="1"/>
  <c r="W51" i="1"/>
  <c r="W69" i="1"/>
  <c r="W59" i="1"/>
  <c r="X50" i="1"/>
  <c r="X42" i="1"/>
  <c r="X59" i="1"/>
  <c r="X51" i="1"/>
  <c r="X69" i="1"/>
  <c r="G50" i="1"/>
  <c r="G42" i="1"/>
  <c r="Q50" i="1"/>
  <c r="Q42" i="1"/>
  <c r="G78" i="1"/>
  <c r="G33" i="1"/>
  <c r="H68" i="1"/>
  <c r="H23" i="1"/>
  <c r="I32" i="1"/>
  <c r="I41" i="1"/>
  <c r="I24" i="1"/>
  <c r="I50" i="1"/>
  <c r="I42" i="1"/>
  <c r="J68" i="1"/>
  <c r="J23" i="1"/>
  <c r="J78" i="1"/>
  <c r="J33" i="1"/>
  <c r="M32" i="1"/>
  <c r="M41" i="1"/>
  <c r="M24" i="1"/>
  <c r="N32" i="1"/>
  <c r="N41" i="1"/>
  <c r="N24" i="1"/>
  <c r="G68" i="1"/>
  <c r="G23" i="1"/>
  <c r="Q78" i="1"/>
  <c r="Q33" i="1"/>
  <c r="R68" i="1"/>
  <c r="R23" i="1"/>
  <c r="S41" i="1"/>
  <c r="S32" i="1"/>
  <c r="S24" i="1"/>
  <c r="S50" i="1"/>
  <c r="S42" i="1"/>
  <c r="S59" i="1"/>
  <c r="S69" i="1"/>
  <c r="S51" i="1"/>
  <c r="T68" i="1"/>
  <c r="T23" i="1"/>
  <c r="T78" i="1"/>
  <c r="T33" i="1"/>
  <c r="W32" i="1"/>
  <c r="W41" i="1"/>
  <c r="W24" i="1"/>
  <c r="X32" i="1"/>
  <c r="X41" i="1"/>
  <c r="X24" i="1"/>
  <c r="O41" i="1"/>
  <c r="O32" i="1"/>
  <c r="O24" i="1"/>
  <c r="Y53" i="1" l="1"/>
  <c r="X49" i="1"/>
  <c r="Y35" i="1"/>
  <c r="X31" i="1"/>
  <c r="Y44" i="1"/>
  <c r="X40" i="1"/>
  <c r="X22" i="1"/>
  <c r="X67" i="1"/>
  <c r="Y71" i="1"/>
  <c r="Y62" i="1"/>
  <c r="X58" i="1"/>
  <c r="Y80" i="1"/>
  <c r="X76" i="1"/>
  <c r="X44" i="1" l="1"/>
  <c r="W40" i="1"/>
  <c r="W76" i="1"/>
  <c r="X80" i="1"/>
  <c r="X35" i="1"/>
  <c r="W31" i="1"/>
  <c r="W22" i="1"/>
  <c r="X26" i="1"/>
  <c r="X62" i="1"/>
  <c r="W58" i="1"/>
  <c r="X53" i="1"/>
  <c r="W49" i="1"/>
  <c r="X71" i="1"/>
  <c r="W67" i="1"/>
  <c r="W71" i="1" l="1"/>
  <c r="V67" i="1"/>
  <c r="W44" i="1"/>
  <c r="V40" i="1"/>
  <c r="W35" i="1"/>
  <c r="V31" i="1"/>
  <c r="W62" i="1"/>
  <c r="V58" i="1"/>
  <c r="W80" i="1"/>
  <c r="V76" i="1"/>
  <c r="V22" i="1"/>
  <c r="W26" i="1"/>
  <c r="V49" i="1"/>
  <c r="W53" i="1"/>
  <c r="N83" i="1" l="1"/>
  <c r="V80" i="1"/>
  <c r="T76" i="1"/>
  <c r="T67" i="1"/>
  <c r="N74" i="1"/>
  <c r="V71" i="1"/>
  <c r="T49" i="1"/>
  <c r="V53" i="1"/>
  <c r="N56" i="1"/>
  <c r="V44" i="1"/>
  <c r="T40" i="1"/>
  <c r="N47" i="1"/>
  <c r="N65" i="1"/>
  <c r="V62" i="1"/>
  <c r="T58" i="1"/>
  <c r="T31" i="1"/>
  <c r="N38" i="1"/>
  <c r="V35" i="1"/>
  <c r="N29" i="1"/>
  <c r="T22" i="1"/>
  <c r="V26" i="1"/>
  <c r="T80" i="1" l="1"/>
  <c r="S76" i="1"/>
  <c r="T35" i="1"/>
  <c r="S31" i="1"/>
  <c r="T62" i="1"/>
  <c r="S58" i="1"/>
  <c r="T44" i="1"/>
  <c r="S40" i="1"/>
  <c r="T53" i="1"/>
  <c r="S49" i="1"/>
  <c r="S22" i="1"/>
  <c r="T26" i="1"/>
  <c r="S67" i="1"/>
  <c r="T71" i="1"/>
  <c r="R76" i="1" l="1"/>
  <c r="S80" i="1"/>
  <c r="R58" i="1"/>
  <c r="S62" i="1"/>
  <c r="R49" i="1"/>
  <c r="S53" i="1"/>
  <c r="R40" i="1"/>
  <c r="S44" i="1"/>
  <c r="R67" i="1"/>
  <c r="S71" i="1"/>
  <c r="R22" i="1"/>
  <c r="S26" i="1"/>
  <c r="R31" i="1"/>
  <c r="S35" i="1"/>
  <c r="Q76" i="1" l="1"/>
  <c r="R80" i="1"/>
  <c r="R53" i="1"/>
  <c r="Q49" i="1"/>
  <c r="Q67" i="1"/>
  <c r="R71" i="1"/>
  <c r="R44" i="1"/>
  <c r="Q40" i="1"/>
  <c r="Q31" i="1"/>
  <c r="R35" i="1"/>
  <c r="Q22" i="1"/>
  <c r="R26" i="1"/>
  <c r="Q58" i="1"/>
  <c r="R62" i="1"/>
  <c r="Q35" i="1" l="1"/>
  <c r="K38" i="1" s="1"/>
  <c r="O31" i="1"/>
  <c r="Q80" i="1"/>
  <c r="K83" i="1" s="1"/>
  <c r="O76" i="1"/>
  <c r="Q71" i="1"/>
  <c r="K74" i="1" s="1"/>
  <c r="O67" i="1"/>
  <c r="O22" i="1"/>
  <c r="O26" i="1" s="1"/>
  <c r="Q26" i="1"/>
  <c r="K29" i="1" s="1"/>
  <c r="O49" i="1"/>
  <c r="Q53" i="1"/>
  <c r="K56" i="1" s="1"/>
  <c r="Q44" i="1"/>
  <c r="K47" i="1" s="1"/>
  <c r="O40" i="1"/>
  <c r="O58" i="1"/>
  <c r="Q62" i="1"/>
  <c r="K65" i="1" s="1"/>
  <c r="O62" i="1" l="1"/>
  <c r="N58" i="1"/>
  <c r="N76" i="1"/>
  <c r="O80" i="1"/>
  <c r="N22" i="1"/>
  <c r="O71" i="1"/>
  <c r="N67" i="1"/>
  <c r="O44" i="1"/>
  <c r="N40" i="1"/>
  <c r="O53" i="1"/>
  <c r="N49" i="1"/>
  <c r="O35" i="1"/>
  <c r="N31" i="1"/>
  <c r="N71" i="1" l="1"/>
  <c r="M67" i="1"/>
  <c r="N62" i="1"/>
  <c r="M58" i="1"/>
  <c r="N35" i="1"/>
  <c r="M31" i="1"/>
  <c r="M22" i="1"/>
  <c r="N26" i="1"/>
  <c r="M49" i="1"/>
  <c r="N53" i="1"/>
  <c r="N80" i="1"/>
  <c r="M76" i="1"/>
  <c r="M40" i="1"/>
  <c r="N44" i="1"/>
  <c r="M80" i="1" l="1"/>
  <c r="L76" i="1"/>
  <c r="M62" i="1"/>
  <c r="L58" i="1"/>
  <c r="M71" i="1"/>
  <c r="L67" i="1"/>
  <c r="L22" i="1"/>
  <c r="M26" i="1"/>
  <c r="M53" i="1"/>
  <c r="L49" i="1"/>
  <c r="L40" i="1"/>
  <c r="M44" i="1"/>
  <c r="L31" i="1"/>
  <c r="M35" i="1"/>
  <c r="L80" i="1" l="1"/>
  <c r="J76" i="1"/>
  <c r="L62" i="1"/>
  <c r="J58" i="1"/>
  <c r="L71" i="1"/>
  <c r="J67" i="1"/>
  <c r="L53" i="1"/>
  <c r="J49" i="1"/>
  <c r="J22" i="1"/>
  <c r="J26" i="1" s="1"/>
  <c r="L26" i="1"/>
  <c r="J31" i="1"/>
  <c r="L35" i="1"/>
  <c r="J40" i="1"/>
  <c r="L44" i="1"/>
  <c r="J80" i="1" l="1"/>
  <c r="I76" i="1"/>
  <c r="I22" i="1"/>
  <c r="I40" i="1"/>
  <c r="J44" i="1"/>
  <c r="J35" i="1"/>
  <c r="I31" i="1"/>
  <c r="I49" i="1"/>
  <c r="J53" i="1"/>
  <c r="I67" i="1"/>
  <c r="J71" i="1"/>
  <c r="J62" i="1"/>
  <c r="I58" i="1"/>
  <c r="H31" i="1" l="1"/>
  <c r="I35" i="1"/>
  <c r="H76" i="1"/>
  <c r="I80" i="1"/>
  <c r="H58" i="1"/>
  <c r="I62" i="1"/>
  <c r="H40" i="1"/>
  <c r="I44" i="1"/>
  <c r="H22" i="1"/>
  <c r="I26" i="1"/>
  <c r="I53" i="1"/>
  <c r="H49" i="1"/>
  <c r="H67" i="1"/>
  <c r="I71" i="1"/>
  <c r="G31" i="1" l="1"/>
  <c r="H35" i="1"/>
  <c r="G22" i="1"/>
  <c r="H26" i="1"/>
  <c r="H44" i="1"/>
  <c r="G40" i="1"/>
  <c r="G67" i="1"/>
  <c r="H71" i="1"/>
  <c r="G58" i="1"/>
  <c r="H62" i="1"/>
  <c r="H53" i="1"/>
  <c r="G49" i="1"/>
  <c r="G76" i="1"/>
  <c r="H80" i="1"/>
  <c r="F31" i="1" l="1"/>
  <c r="W38" i="1"/>
  <c r="H38" i="1"/>
  <c r="G35" i="1"/>
  <c r="Z35" i="1" s="1"/>
  <c r="F22" i="1"/>
  <c r="W29" i="1" s="1"/>
  <c r="H29" i="1"/>
  <c r="G26" i="1"/>
  <c r="F58" i="1"/>
  <c r="W65" i="1" s="1"/>
  <c r="H65" i="1"/>
  <c r="G62" i="1"/>
  <c r="Z62" i="1" s="1"/>
  <c r="G71" i="1"/>
  <c r="F67" i="1"/>
  <c r="W74" i="1" s="1"/>
  <c r="H74" i="1"/>
  <c r="F40" i="1"/>
  <c r="H47" i="1"/>
  <c r="W47" i="1"/>
  <c r="G44" i="1"/>
  <c r="G80" i="1"/>
  <c r="Z80" i="1" s="1"/>
  <c r="F76" i="1"/>
  <c r="W83" i="1" s="1"/>
  <c r="H83" i="1"/>
  <c r="G53" i="1"/>
  <c r="Z53" i="1" s="1"/>
  <c r="F49" i="1"/>
  <c r="W56" i="1" s="1"/>
  <c r="H56" i="1"/>
  <c r="AF35" i="1" l="1"/>
  <c r="AF80" i="1"/>
  <c r="T47" i="1"/>
  <c r="Q47" i="1"/>
  <c r="AF53" i="1"/>
  <c r="T74" i="1"/>
  <c r="Q74" i="1"/>
  <c r="Z71" i="1"/>
  <c r="AF71" i="1" s="1"/>
  <c r="T29" i="1"/>
  <c r="Q29" i="1"/>
  <c r="Z26" i="1"/>
  <c r="AF26" i="1" s="1"/>
  <c r="T56" i="1"/>
  <c r="Q56" i="1"/>
  <c r="AF62" i="1"/>
  <c r="Q83" i="1"/>
  <c r="T83" i="1"/>
  <c r="T65" i="1"/>
  <c r="Q65" i="1"/>
  <c r="T38" i="1"/>
  <c r="Q38" i="1"/>
  <c r="Z44" i="1"/>
  <c r="AF44" i="1" s="1"/>
</calcChain>
</file>

<file path=xl/sharedStrings.xml><?xml version="1.0" encoding="utf-8"?>
<sst xmlns="http://schemas.openxmlformats.org/spreadsheetml/2006/main" count="281" uniqueCount="73">
  <si>
    <t>A</t>
  </si>
  <si>
    <t>A=</t>
  </si>
  <si>
    <t>C</t>
  </si>
  <si>
    <t>C=</t>
  </si>
  <si>
    <t>X1</t>
  </si>
  <si>
    <t>X1=</t>
  </si>
  <si>
    <t>X2=</t>
  </si>
  <si>
    <t>X3=</t>
  </si>
  <si>
    <t>X4=</t>
  </si>
  <si>
    <t>X5=</t>
  </si>
  <si>
    <t>X6=</t>
  </si>
  <si>
    <t>X7=</t>
  </si>
  <si>
    <t>X8=</t>
  </si>
  <si>
    <t>X9=</t>
  </si>
  <si>
    <t>X10=</t>
  </si>
  <si>
    <t>X11=</t>
  </si>
  <si>
    <t>X12=</t>
  </si>
  <si>
    <t>A + C</t>
  </si>
  <si>
    <t>A + C + C</t>
  </si>
  <si>
    <t>C - A</t>
  </si>
  <si>
    <t>65536 - X4</t>
  </si>
  <si>
    <t>B1=</t>
  </si>
  <si>
    <t>B2=</t>
  </si>
  <si>
    <t>B3=</t>
  </si>
  <si>
    <t>B4=</t>
  </si>
  <si>
    <t>B5=</t>
  </si>
  <si>
    <t>B6=</t>
  </si>
  <si>
    <t>B7=</t>
  </si>
  <si>
    <t>B8=</t>
  </si>
  <si>
    <t>B9=</t>
  </si>
  <si>
    <t>B10=</t>
  </si>
  <si>
    <t>B11=</t>
  </si>
  <si>
    <t>B12=</t>
  </si>
  <si>
    <t>- X2</t>
  </si>
  <si>
    <t>- X1</t>
  </si>
  <si>
    <t>- X3</t>
  </si>
  <si>
    <t>- X4</t>
  </si>
  <si>
    <t>- X5</t>
  </si>
  <si>
    <t>- X6</t>
  </si>
  <si>
    <t>- B2</t>
  </si>
  <si>
    <t>- B1</t>
  </si>
  <si>
    <t>- B3</t>
  </si>
  <si>
    <t>- B4</t>
  </si>
  <si>
    <t>- B5</t>
  </si>
  <si>
    <t>- B6</t>
  </si>
  <si>
    <t>область допустимых значений [-32768; 32767]</t>
  </si>
  <si>
    <t>B1</t>
  </si>
  <si>
    <t>B2</t>
  </si>
  <si>
    <t>----</t>
  </si>
  <si>
    <t>X2</t>
  </si>
  <si>
    <t>+</t>
  </si>
  <si>
    <t>---------</t>
  </si>
  <si>
    <t>CF=</t>
  </si>
  <si>
    <t>PF=</t>
  </si>
  <si>
    <t>AF=</t>
  </si>
  <si>
    <t>ZF=</t>
  </si>
  <si>
    <t>SF=</t>
  </si>
  <si>
    <t>OF=</t>
  </si>
  <si>
    <t>Комментарии</t>
  </si>
  <si>
    <t>Результат корректный</t>
  </si>
  <si>
    <t>При сложении положительных чисел получен отрицательный результат. ПЕРЕПОЛНЕНИЕ!</t>
  </si>
  <si>
    <t>Результат корректный. Перенос из старшего разряда не учитывается</t>
  </si>
  <si>
    <t>При сложении отрицательных чисел получен положительный результат. ПЕРЕПОЛНЕНИЕ!</t>
  </si>
  <si>
    <t>B3</t>
  </si>
  <si>
    <t>X3</t>
  </si>
  <si>
    <t>B7</t>
  </si>
  <si>
    <t>X7</t>
  </si>
  <si>
    <t>B8</t>
  </si>
  <si>
    <t>X8</t>
  </si>
  <si>
    <t>B9</t>
  </si>
  <si>
    <t>X9</t>
  </si>
  <si>
    <t>B11</t>
  </si>
  <si>
    <t>X11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</si>
</sst>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charset val="204"/>
      <scheme val="minor"/>
    </font>
    <font>
      <sz val="12"/>
      <color theme="1"/>
      <name val="TimesNewRomanPSMT"/>
    </font>
    <font>
      <sz val="12"/>
      <color rgb="FF00B05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quotePrefix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0" fillId="0" borderId="0" xfId="0" applyFill="1"/>
  </cellXfs>
  <cellStyles count="1">
    <cellStyle name="Обычный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6B7B6-1324-6A47-A6FA-E481C94DB8F2}">
  <dimension ref="A1:AF83"/>
  <sheetViews>
    <sheetView tabSelected="1" topLeftCell="B3" zoomScaleNormal="75" zoomScalePageLayoutView="40" workbookViewId="0">
      <selection activeCell="Z13" sqref="Z13"/>
    </sheetView>
  </sheetViews>
  <sheetFormatPr baseColWidth="10" defaultRowHeight="16"/>
  <cols>
    <col min="1" max="1" width="10.83203125" style="1"/>
    <col min="2" max="2" width="13" style="4" customWidth="1"/>
    <col min="5" max="5" width="5.5" customWidth="1"/>
    <col min="6" max="6" width="8.1640625" customWidth="1"/>
    <col min="7" max="22" width="3.83203125" customWidth="1"/>
    <col min="23" max="23" width="4.1640625" bestFit="1" customWidth="1"/>
    <col min="24" max="25" width="3.83203125" customWidth="1"/>
    <col min="26" max="26" width="12.1640625" bestFit="1" customWidth="1"/>
    <col min="28" max="28" width="7.1640625" bestFit="1" customWidth="1"/>
    <col min="29" max="29" width="8.33203125" customWidth="1"/>
  </cols>
  <sheetData>
    <row r="1" spans="1:32">
      <c r="A1" s="1" t="s">
        <v>1</v>
      </c>
      <c r="B1" s="3">
        <v>12307</v>
      </c>
      <c r="G1" s="4">
        <v>1</v>
      </c>
      <c r="H1" s="4">
        <v>2</v>
      </c>
      <c r="I1" s="4">
        <v>3</v>
      </c>
      <c r="J1" s="4">
        <v>4</v>
      </c>
      <c r="K1" s="4"/>
      <c r="L1" s="4">
        <v>5</v>
      </c>
      <c r="M1" s="4">
        <v>6</v>
      </c>
      <c r="N1" s="4">
        <v>7</v>
      </c>
      <c r="O1" s="4">
        <v>8</v>
      </c>
      <c r="P1" s="4"/>
      <c r="Q1" s="4">
        <v>9</v>
      </c>
      <c r="R1" s="4">
        <v>10</v>
      </c>
      <c r="S1" s="4">
        <v>11</v>
      </c>
      <c r="T1" s="4">
        <v>12</v>
      </c>
      <c r="U1" s="4"/>
      <c r="V1" s="4">
        <v>13</v>
      </c>
      <c r="W1" s="4">
        <v>14</v>
      </c>
      <c r="X1" s="4">
        <v>15</v>
      </c>
      <c r="Y1" s="4">
        <v>16</v>
      </c>
      <c r="AF1" s="9" t="s">
        <v>58</v>
      </c>
    </row>
    <row r="2" spans="1:32">
      <c r="A2" s="1" t="s">
        <v>3</v>
      </c>
      <c r="B2" s="3">
        <v>16249</v>
      </c>
      <c r="AF2" s="10" t="s">
        <v>59</v>
      </c>
    </row>
    <row r="3" spans="1:32">
      <c r="AF3" s="10" t="s">
        <v>60</v>
      </c>
    </row>
    <row r="4" spans="1:32">
      <c r="AF4" s="10" t="s">
        <v>61</v>
      </c>
    </row>
    <row r="5" spans="1:32">
      <c r="A5" s="1" t="s">
        <v>5</v>
      </c>
      <c r="B5" s="4" t="s">
        <v>0</v>
      </c>
      <c r="C5">
        <f>B1</f>
        <v>12307</v>
      </c>
      <c r="E5" t="s">
        <v>21</v>
      </c>
      <c r="G5" t="str">
        <f>MID(_xlfn.BASE($C5,2,16),G$1,1)</f>
        <v>0</v>
      </c>
      <c r="H5" t="str">
        <f t="shared" ref="H5:Y8" si="0">MID(TEXT(,_xlfn.BASE($C5,2,16)),H$1,1)</f>
        <v>0</v>
      </c>
      <c r="I5" t="str">
        <f t="shared" si="0"/>
        <v>1</v>
      </c>
      <c r="J5" t="str">
        <f t="shared" si="0"/>
        <v>1</v>
      </c>
      <c r="L5" t="str">
        <f t="shared" si="0"/>
        <v>0</v>
      </c>
      <c r="M5" t="str">
        <f t="shared" si="0"/>
        <v>0</v>
      </c>
      <c r="N5" t="str">
        <f t="shared" si="0"/>
        <v>0</v>
      </c>
      <c r="O5" t="str">
        <f t="shared" si="0"/>
        <v>0</v>
      </c>
      <c r="Q5" t="str">
        <f t="shared" si="0"/>
        <v>0</v>
      </c>
      <c r="R5" t="str">
        <f t="shared" si="0"/>
        <v>0</v>
      </c>
      <c r="S5" t="str">
        <f t="shared" si="0"/>
        <v>0</v>
      </c>
      <c r="T5" t="str">
        <f t="shared" si="0"/>
        <v>1</v>
      </c>
      <c r="V5" t="str">
        <f t="shared" si="0"/>
        <v>0</v>
      </c>
      <c r="W5" t="str">
        <f t="shared" si="0"/>
        <v>0</v>
      </c>
      <c r="X5" t="str">
        <f t="shared" si="0"/>
        <v>1</v>
      </c>
      <c r="Y5" t="str">
        <f t="shared" si="0"/>
        <v>1</v>
      </c>
      <c r="AF5" s="10" t="s">
        <v>62</v>
      </c>
    </row>
    <row r="6" spans="1:32">
      <c r="A6" s="1" t="s">
        <v>6</v>
      </c>
      <c r="B6" s="4" t="s">
        <v>2</v>
      </c>
      <c r="C6">
        <f>B2</f>
        <v>16249</v>
      </c>
      <c r="E6" t="s">
        <v>22</v>
      </c>
      <c r="G6" t="str">
        <f t="shared" ref="G6:G8" si="1">MID(TEXT(,_xlfn.BASE($C6,2,16)),G$1,1)</f>
        <v>0</v>
      </c>
      <c r="H6" t="str">
        <f t="shared" si="0"/>
        <v>0</v>
      </c>
      <c r="I6" t="str">
        <f t="shared" si="0"/>
        <v>1</v>
      </c>
      <c r="J6" t="str">
        <f t="shared" si="0"/>
        <v>1</v>
      </c>
      <c r="L6" t="str">
        <f t="shared" si="0"/>
        <v>1</v>
      </c>
      <c r="M6" t="str">
        <f t="shared" si="0"/>
        <v>1</v>
      </c>
      <c r="N6" t="str">
        <f t="shared" si="0"/>
        <v>1</v>
      </c>
      <c r="O6" t="str">
        <f t="shared" si="0"/>
        <v>1</v>
      </c>
      <c r="Q6" t="str">
        <f t="shared" si="0"/>
        <v>0</v>
      </c>
      <c r="R6" t="str">
        <f t="shared" si="0"/>
        <v>1</v>
      </c>
      <c r="S6" t="str">
        <f t="shared" si="0"/>
        <v>1</v>
      </c>
      <c r="T6" t="str">
        <f t="shared" si="0"/>
        <v>1</v>
      </c>
      <c r="V6" t="str">
        <f t="shared" si="0"/>
        <v>1</v>
      </c>
      <c r="W6" t="str">
        <f t="shared" si="0"/>
        <v>0</v>
      </c>
      <c r="X6" t="str">
        <f t="shared" si="0"/>
        <v>0</v>
      </c>
      <c r="Y6" t="str">
        <f t="shared" si="0"/>
        <v>1</v>
      </c>
    </row>
    <row r="7" spans="1:32">
      <c r="A7" s="1" t="s">
        <v>7</v>
      </c>
      <c r="B7" s="4" t="s">
        <v>17</v>
      </c>
      <c r="C7">
        <f>B1+B2</f>
        <v>28556</v>
      </c>
      <c r="E7" t="s">
        <v>23</v>
      </c>
      <c r="G7" t="str">
        <f t="shared" si="1"/>
        <v>0</v>
      </c>
      <c r="H7" t="str">
        <f t="shared" si="0"/>
        <v>1</v>
      </c>
      <c r="I7" t="str">
        <f t="shared" si="0"/>
        <v>1</v>
      </c>
      <c r="J7" t="str">
        <f t="shared" si="0"/>
        <v>0</v>
      </c>
      <c r="L7" t="str">
        <f t="shared" si="0"/>
        <v>1</v>
      </c>
      <c r="M7" t="str">
        <f t="shared" si="0"/>
        <v>1</v>
      </c>
      <c r="N7" t="str">
        <f t="shared" si="0"/>
        <v>1</v>
      </c>
      <c r="O7" t="str">
        <f t="shared" si="0"/>
        <v>1</v>
      </c>
      <c r="Q7" t="str">
        <f t="shared" si="0"/>
        <v>1</v>
      </c>
      <c r="R7" t="str">
        <f t="shared" si="0"/>
        <v>0</v>
      </c>
      <c r="S7" t="str">
        <f t="shared" si="0"/>
        <v>0</v>
      </c>
      <c r="T7" t="str">
        <f t="shared" si="0"/>
        <v>0</v>
      </c>
      <c r="V7" t="str">
        <f t="shared" si="0"/>
        <v>1</v>
      </c>
      <c r="W7" t="str">
        <f t="shared" si="0"/>
        <v>1</v>
      </c>
      <c r="X7" t="str">
        <f t="shared" si="0"/>
        <v>0</v>
      </c>
      <c r="Y7" t="str">
        <f t="shared" si="0"/>
        <v>0</v>
      </c>
    </row>
    <row r="8" spans="1:32">
      <c r="A8" s="1" t="s">
        <v>8</v>
      </c>
      <c r="B8" s="4" t="s">
        <v>18</v>
      </c>
      <c r="C8">
        <f>B1+B2+B2</f>
        <v>44805</v>
      </c>
      <c r="E8" t="s">
        <v>24</v>
      </c>
      <c r="G8" s="11" t="str">
        <f t="shared" si="1"/>
        <v>1</v>
      </c>
      <c r="H8" s="11" t="str">
        <f t="shared" si="0"/>
        <v>0</v>
      </c>
      <c r="I8" s="11" t="str">
        <f t="shared" si="0"/>
        <v>1</v>
      </c>
      <c r="J8" s="11" t="str">
        <f t="shared" si="0"/>
        <v>0</v>
      </c>
      <c r="K8" s="11"/>
      <c r="L8" s="11" t="str">
        <f t="shared" si="0"/>
        <v>1</v>
      </c>
      <c r="M8" s="11" t="str">
        <f t="shared" si="0"/>
        <v>1</v>
      </c>
      <c r="N8" s="11" t="str">
        <f t="shared" si="0"/>
        <v>1</v>
      </c>
      <c r="O8" s="11" t="str">
        <f t="shared" si="0"/>
        <v>1</v>
      </c>
      <c r="P8" s="11"/>
      <c r="Q8" s="11" t="str">
        <f t="shared" si="0"/>
        <v>0</v>
      </c>
      <c r="R8" s="11" t="str">
        <f t="shared" si="0"/>
        <v>0</v>
      </c>
      <c r="S8" s="11" t="str">
        <f t="shared" si="0"/>
        <v>0</v>
      </c>
      <c r="T8" s="11" t="str">
        <f t="shared" si="0"/>
        <v>0</v>
      </c>
      <c r="U8" s="11"/>
      <c r="V8" s="11" t="str">
        <f t="shared" si="0"/>
        <v>0</v>
      </c>
      <c r="W8" s="11" t="str">
        <f t="shared" si="0"/>
        <v>1</v>
      </c>
      <c r="X8" s="11" t="str">
        <f t="shared" si="0"/>
        <v>0</v>
      </c>
      <c r="Y8" s="11" t="str">
        <f t="shared" si="0"/>
        <v>1</v>
      </c>
    </row>
    <row r="9" spans="1:32">
      <c r="A9" s="1" t="s">
        <v>9</v>
      </c>
      <c r="B9" s="4" t="s">
        <v>19</v>
      </c>
      <c r="C9">
        <f>B2-B1</f>
        <v>3942</v>
      </c>
      <c r="E9" t="s">
        <v>25</v>
      </c>
      <c r="G9" t="str">
        <f>MID(TEXT(,_xlfn.BASE($C9,2,16)),G$1,1)</f>
        <v>0</v>
      </c>
      <c r="H9" t="str">
        <f>MID(TEXT(,_xlfn.BASE($C9,2,16)),H$1,1)</f>
        <v>0</v>
      </c>
      <c r="I9" t="str">
        <f>MID(TEXT(,_xlfn.BASE($C9,2,16)),I$1,1)</f>
        <v>0</v>
      </c>
      <c r="J9" t="str">
        <f>MID(TEXT(,_xlfn.BASE($C9,2,16)),J$1,1)</f>
        <v>0</v>
      </c>
      <c r="L9" t="str">
        <f>MID(TEXT(,_xlfn.BASE($C9,2,16)),L$1,1)</f>
        <v>1</v>
      </c>
      <c r="M9" t="str">
        <f>MID(TEXT(,_xlfn.BASE($C9,2,16)),M$1,1)</f>
        <v>1</v>
      </c>
      <c r="N9" t="str">
        <f>MID(TEXT(,_xlfn.BASE($C9,2,16)),N$1,1)</f>
        <v>1</v>
      </c>
      <c r="O9" t="str">
        <f>MID(TEXT(,_xlfn.BASE($C9,2,16)),O$1,1)</f>
        <v>1</v>
      </c>
      <c r="Q9" t="str">
        <f>MID(TEXT(,_xlfn.BASE($C9,2,16)),Q$1,1)</f>
        <v>0</v>
      </c>
      <c r="R9" t="str">
        <f>MID(TEXT(,_xlfn.BASE($C9,2,16)),R$1,1)</f>
        <v>1</v>
      </c>
      <c r="S9" t="str">
        <f>MID(TEXT(,_xlfn.BASE($C9,2,16)),S$1,1)</f>
        <v>1</v>
      </c>
      <c r="T9" t="str">
        <f>MID(TEXT(,_xlfn.BASE($C9,2,16)),T$1,1)</f>
        <v>0</v>
      </c>
      <c r="V9" t="str">
        <f>MID(TEXT(,_xlfn.BASE($C9,2,16)),V$1,1)</f>
        <v>0</v>
      </c>
      <c r="W9" t="str">
        <f>MID(TEXT(,_xlfn.BASE($C9,2,16)),W$1,1)</f>
        <v>1</v>
      </c>
      <c r="X9" t="str">
        <f>MID(TEXT(,_xlfn.BASE($C9,2,16)),X$1,1)</f>
        <v>1</v>
      </c>
      <c r="Y9" t="str">
        <f>MID(TEXT(,_xlfn.BASE($C9,2,16)),Y$1,1)</f>
        <v>0</v>
      </c>
    </row>
    <row r="10" spans="1:32">
      <c r="A10" s="1" t="s">
        <v>10</v>
      </c>
      <c r="B10" s="4" t="s">
        <v>20</v>
      </c>
      <c r="C10">
        <f>65536-C8</f>
        <v>20731</v>
      </c>
      <c r="E10" t="s">
        <v>26</v>
      </c>
      <c r="G10" t="str">
        <f>MID(TEXT(,_xlfn.BASE($C10,2,16)),G$1,1)</f>
        <v>0</v>
      </c>
      <c r="H10" t="str">
        <f>MID(TEXT(,_xlfn.BASE($C10,2,16)),H$1,1)</f>
        <v>1</v>
      </c>
      <c r="I10" t="str">
        <f>MID(TEXT(,_xlfn.BASE($C10,2,16)),I$1,1)</f>
        <v>0</v>
      </c>
      <c r="J10" t="str">
        <f>MID(TEXT(,_xlfn.BASE($C10,2,16)),J$1,1)</f>
        <v>1</v>
      </c>
      <c r="L10" t="str">
        <f>MID(TEXT(,_xlfn.BASE($C10,2,16)),L$1,1)</f>
        <v>0</v>
      </c>
      <c r="M10" t="str">
        <f>MID(TEXT(,_xlfn.BASE($C10,2,16)),M$1,1)</f>
        <v>0</v>
      </c>
      <c r="N10" t="str">
        <f>MID(TEXT(,_xlfn.BASE($C10,2,16)),N$1,1)</f>
        <v>0</v>
      </c>
      <c r="O10" t="str">
        <f>MID(TEXT(,_xlfn.BASE($C10,2,16)),O$1,1)</f>
        <v>0</v>
      </c>
      <c r="Q10" t="str">
        <f>MID(TEXT(,_xlfn.BASE($C10,2,16)),Q$1,1)</f>
        <v>1</v>
      </c>
      <c r="R10" t="str">
        <f>MID(TEXT(,_xlfn.BASE($C10,2,16)),R$1,1)</f>
        <v>1</v>
      </c>
      <c r="S10" t="str">
        <f>MID(TEXT(,_xlfn.BASE($C10,2,16)),S$1,1)</f>
        <v>1</v>
      </c>
      <c r="T10" t="str">
        <f>MID(TEXT(,_xlfn.BASE($C10,2,16)),T$1,1)</f>
        <v>1</v>
      </c>
      <c r="V10" t="str">
        <f>MID(TEXT(,_xlfn.BASE($C10,2,16)),V$1,1)</f>
        <v>1</v>
      </c>
      <c r="W10" t="str">
        <f>MID(TEXT(,_xlfn.BASE($C10,2,16)),W$1,1)</f>
        <v>0</v>
      </c>
      <c r="X10" t="str">
        <f>MID(TEXT(,_xlfn.BASE($C10,2,16)),X$1,1)</f>
        <v>1</v>
      </c>
      <c r="Y10" t="str">
        <f>MID(TEXT(,_xlfn.BASE($C10,2,16)),Y$1,1)</f>
        <v>1</v>
      </c>
    </row>
    <row r="11" spans="1:32">
      <c r="A11" s="1" t="s">
        <v>11</v>
      </c>
      <c r="B11" s="5" t="s">
        <v>34</v>
      </c>
      <c r="C11">
        <f t="shared" ref="C11:C16" si="2">-C5</f>
        <v>-12307</v>
      </c>
      <c r="E11" t="s">
        <v>27</v>
      </c>
      <c r="F11" s="6" t="s">
        <v>40</v>
      </c>
      <c r="G11" t="str">
        <f>MID(TEXT(,_xlfn.BASE(65536 - $C5,2,16)),G$1,1)</f>
        <v>1</v>
      </c>
      <c r="H11" t="str">
        <f>MID(TEXT(,_xlfn.BASE(65536 - $C5,2,16)),H$1,1)</f>
        <v>1</v>
      </c>
      <c r="I11" t="str">
        <f>MID(TEXT(,_xlfn.BASE(65536 - $C5,2,16)),I$1,1)</f>
        <v>0</v>
      </c>
      <c r="J11" t="str">
        <f>MID(TEXT(,_xlfn.BASE(65536 - $C5,2,16)),J$1,1)</f>
        <v>0</v>
      </c>
      <c r="L11" t="str">
        <f>MID(TEXT(,_xlfn.BASE(65536 - $C5,2,16)),L$1,1)</f>
        <v>1</v>
      </c>
      <c r="M11" t="str">
        <f>MID(TEXT(,_xlfn.BASE(65536 - $C5,2,16)),M$1,1)</f>
        <v>1</v>
      </c>
      <c r="N11" t="str">
        <f>MID(TEXT(,_xlfn.BASE(65536 - $C5,2,16)),N$1,1)</f>
        <v>1</v>
      </c>
      <c r="O11" t="str">
        <f>MID(TEXT(,_xlfn.BASE(65536 - $C5,2,16)),O$1,1)</f>
        <v>1</v>
      </c>
      <c r="Q11" t="str">
        <f>MID(TEXT(,_xlfn.BASE(65536 - $C5,2,16)),Q$1,1)</f>
        <v>1</v>
      </c>
      <c r="R11" t="str">
        <f>MID(TEXT(,_xlfn.BASE(65536 - $C5,2,16)),R$1,1)</f>
        <v>1</v>
      </c>
      <c r="S11" t="str">
        <f>MID(TEXT(,_xlfn.BASE(65536 - $C5,2,16)),S$1,1)</f>
        <v>1</v>
      </c>
      <c r="T11" t="str">
        <f>MID(TEXT(,_xlfn.BASE(65536 - $C5,2,16)),T$1,1)</f>
        <v>0</v>
      </c>
      <c r="V11" t="str">
        <f>MID(TEXT(,_xlfn.BASE(65536 - $C5,2,16)),V$1,1)</f>
        <v>1</v>
      </c>
      <c r="W11" t="str">
        <f>MID(TEXT(,_xlfn.BASE(65536 - $C5,2,16)),W$1,1)</f>
        <v>1</v>
      </c>
      <c r="X11" t="str">
        <f>MID(TEXT(,_xlfn.BASE(65536 - $C5,2,16)),X$1,1)</f>
        <v>0</v>
      </c>
      <c r="Y11" t="str">
        <f>MID(TEXT(,_xlfn.BASE(65536 - $C5,2,16)),Y$1,1)</f>
        <v>1</v>
      </c>
    </row>
    <row r="12" spans="1:32">
      <c r="A12" s="1" t="s">
        <v>12</v>
      </c>
      <c r="B12" s="5" t="s">
        <v>33</v>
      </c>
      <c r="C12">
        <f t="shared" si="2"/>
        <v>-16249</v>
      </c>
      <c r="E12" t="s">
        <v>28</v>
      </c>
      <c r="F12" s="6" t="s">
        <v>39</v>
      </c>
      <c r="G12" t="str">
        <f>MID(TEXT(,_xlfn.BASE(65536 - $C6,2,16)),G$1,1)</f>
        <v>1</v>
      </c>
      <c r="H12" t="str">
        <f>MID(TEXT(,_xlfn.BASE(65536 - $C6,2,16)),H$1,1)</f>
        <v>1</v>
      </c>
      <c r="I12" t="str">
        <f>MID(TEXT(,_xlfn.BASE(65536 - $C6,2,16)),I$1,1)</f>
        <v>0</v>
      </c>
      <c r="J12" t="str">
        <f>MID(TEXT(,_xlfn.BASE(65536 - $C6,2,16)),J$1,1)</f>
        <v>0</v>
      </c>
      <c r="L12" t="str">
        <f>MID(TEXT(,_xlfn.BASE(65536 - $C6,2,16)),L$1,1)</f>
        <v>0</v>
      </c>
      <c r="M12" t="str">
        <f>MID(TEXT(,_xlfn.BASE(65536 - $C6,2,16)),M$1,1)</f>
        <v>0</v>
      </c>
      <c r="N12" t="str">
        <f>MID(TEXT(,_xlfn.BASE(65536 - $C6,2,16)),N$1,1)</f>
        <v>0</v>
      </c>
      <c r="O12" t="str">
        <f>MID(TEXT(,_xlfn.BASE(65536 - $C6,2,16)),O$1,1)</f>
        <v>0</v>
      </c>
      <c r="Q12" t="str">
        <f>MID(TEXT(,_xlfn.BASE(65536 - $C6,2,16)),Q$1,1)</f>
        <v>1</v>
      </c>
      <c r="R12" t="str">
        <f>MID(TEXT(,_xlfn.BASE(65536 - $C6,2,16)),R$1,1)</f>
        <v>0</v>
      </c>
      <c r="S12" t="str">
        <f>MID(TEXT(,_xlfn.BASE(65536 - $C6,2,16)),S$1,1)</f>
        <v>0</v>
      </c>
      <c r="T12" t="str">
        <f>MID(TEXT(,_xlfn.BASE(65536 - $C6,2,16)),T$1,1)</f>
        <v>0</v>
      </c>
      <c r="V12" t="str">
        <f>MID(TEXT(,_xlfn.BASE(65536 - $C6,2,16)),V$1,1)</f>
        <v>0</v>
      </c>
      <c r="W12" t="str">
        <f>MID(TEXT(,_xlfn.BASE(65536 - $C6,2,16)),W$1,1)</f>
        <v>1</v>
      </c>
      <c r="X12" t="str">
        <f>MID(TEXT(,_xlfn.BASE(65536 - $C6,2,16)),X$1,1)</f>
        <v>1</v>
      </c>
      <c r="Y12" t="str">
        <f>MID(TEXT(,_xlfn.BASE(65536 - $C6,2,16)),Y$1,1)</f>
        <v>1</v>
      </c>
    </row>
    <row r="13" spans="1:32">
      <c r="A13" s="1" t="s">
        <v>13</v>
      </c>
      <c r="B13" s="5" t="s">
        <v>35</v>
      </c>
      <c r="C13">
        <f t="shared" si="2"/>
        <v>-28556</v>
      </c>
      <c r="E13" t="s">
        <v>29</v>
      </c>
      <c r="F13" s="6" t="s">
        <v>41</v>
      </c>
      <c r="G13" t="str">
        <f>MID(TEXT(,_xlfn.BASE(65536 - $C7,2,16)),G$1,1)</f>
        <v>1</v>
      </c>
      <c r="H13" t="str">
        <f>MID(TEXT(,_xlfn.BASE(65536 - $C7,2,16)),H$1,1)</f>
        <v>0</v>
      </c>
      <c r="I13" t="str">
        <f>MID(TEXT(,_xlfn.BASE(65536 - $C7,2,16)),I$1,1)</f>
        <v>0</v>
      </c>
      <c r="J13" t="str">
        <f>MID(TEXT(,_xlfn.BASE(65536 - $C7,2,16)),J$1,1)</f>
        <v>1</v>
      </c>
      <c r="L13" t="str">
        <f>MID(TEXT(,_xlfn.BASE(65536 - $C7,2,16)),L$1,1)</f>
        <v>0</v>
      </c>
      <c r="M13" t="str">
        <f>MID(TEXT(,_xlfn.BASE(65536 - $C7,2,16)),M$1,1)</f>
        <v>0</v>
      </c>
      <c r="N13" t="str">
        <f>MID(TEXT(,_xlfn.BASE(65536 - $C7,2,16)),N$1,1)</f>
        <v>0</v>
      </c>
      <c r="O13" t="str">
        <f>MID(TEXT(,_xlfn.BASE(65536 - $C7,2,16)),O$1,1)</f>
        <v>0</v>
      </c>
      <c r="Q13" t="str">
        <f>MID(TEXT(,_xlfn.BASE(65536 - $C7,2,16)),Q$1,1)</f>
        <v>0</v>
      </c>
      <c r="R13" t="str">
        <f>MID(TEXT(,_xlfn.BASE(65536 - $C7,2,16)),R$1,1)</f>
        <v>1</v>
      </c>
      <c r="S13" t="str">
        <f>MID(TEXT(,_xlfn.BASE(65536 - $C7,2,16)),S$1,1)</f>
        <v>1</v>
      </c>
      <c r="T13" t="str">
        <f>MID(TEXT(,_xlfn.BASE(65536 - $C7,2,16)),T$1,1)</f>
        <v>1</v>
      </c>
      <c r="V13" t="str">
        <f>MID(TEXT(,_xlfn.BASE(65536 - $C7,2,16)),V$1,1)</f>
        <v>0</v>
      </c>
      <c r="W13" t="str">
        <f>MID(TEXT(,_xlfn.BASE(65536 - $C7,2,16)),W$1,1)</f>
        <v>1</v>
      </c>
      <c r="X13" t="str">
        <f>MID(TEXT(,_xlfn.BASE(65536 - $C7,2,16)),X$1,1)</f>
        <v>0</v>
      </c>
      <c r="Y13" t="str">
        <f>MID(TEXT(,_xlfn.BASE(65536 - $C7,2,16)),Y$1,1)</f>
        <v>0</v>
      </c>
    </row>
    <row r="14" spans="1:32">
      <c r="A14" s="1" t="s">
        <v>14</v>
      </c>
      <c r="B14" s="5" t="s">
        <v>36</v>
      </c>
      <c r="C14">
        <f t="shared" si="2"/>
        <v>-44805</v>
      </c>
      <c r="E14" t="s">
        <v>30</v>
      </c>
      <c r="F14" s="6" t="s">
        <v>42</v>
      </c>
      <c r="G14" s="11" t="str">
        <f>MID(TEXT(,_xlfn.BASE(65536 - $C8,2,16)),G$1,1)</f>
        <v>0</v>
      </c>
      <c r="H14" s="11" t="str">
        <f>MID(TEXT(,_xlfn.BASE(65536 - $C8,2,16)),H$1,1)</f>
        <v>1</v>
      </c>
      <c r="I14" s="11" t="str">
        <f>MID(TEXT(,_xlfn.BASE(65536 - $C8,2,16)),I$1,1)</f>
        <v>0</v>
      </c>
      <c r="J14" s="11" t="str">
        <f>MID(TEXT(,_xlfn.BASE(65536 - $C8,2,16)),J$1,1)</f>
        <v>1</v>
      </c>
      <c r="K14" s="11"/>
      <c r="L14" s="11" t="str">
        <f>MID(TEXT(,_xlfn.BASE(65536 - $C8,2,16)),L$1,1)</f>
        <v>0</v>
      </c>
      <c r="M14" s="11" t="str">
        <f>MID(TEXT(,_xlfn.BASE(65536 - $C8,2,16)),M$1,1)</f>
        <v>0</v>
      </c>
      <c r="N14" s="11" t="str">
        <f>MID(TEXT(,_xlfn.BASE(65536 - $C8,2,16)),N$1,1)</f>
        <v>0</v>
      </c>
      <c r="O14" s="11" t="str">
        <f>MID(TEXT(,_xlfn.BASE(65536 - $C8,2,16)),O$1,1)</f>
        <v>0</v>
      </c>
      <c r="P14" s="11"/>
      <c r="Q14" s="11" t="str">
        <f>MID(TEXT(,_xlfn.BASE(65536 - $C8,2,16)),Q$1,1)</f>
        <v>1</v>
      </c>
      <c r="R14" s="11" t="str">
        <f>MID(TEXT(,_xlfn.BASE(65536 - $C8,2,16)),R$1,1)</f>
        <v>1</v>
      </c>
      <c r="S14" s="11" t="str">
        <f>MID(TEXT(,_xlfn.BASE(65536 - $C8,2,16)),S$1,1)</f>
        <v>1</v>
      </c>
      <c r="T14" s="11" t="str">
        <f>MID(TEXT(,_xlfn.BASE(65536 - $C8,2,16)),T$1,1)</f>
        <v>1</v>
      </c>
      <c r="U14" s="11"/>
      <c r="V14" s="11" t="str">
        <f>MID(TEXT(,_xlfn.BASE(65536 - $C8,2,16)),V$1,1)</f>
        <v>1</v>
      </c>
      <c r="W14" s="11" t="str">
        <f>MID(TEXT(,_xlfn.BASE(65536 - $C8,2,16)),W$1,1)</f>
        <v>0</v>
      </c>
      <c r="X14" s="11" t="str">
        <f>MID(TEXT(,_xlfn.BASE(65536 - $C8,2,16)),X$1,1)</f>
        <v>1</v>
      </c>
      <c r="Y14" s="11" t="str">
        <f>MID(TEXT(,_xlfn.BASE(65536 - $C8,2,16)),Y$1,1)</f>
        <v>1</v>
      </c>
    </row>
    <row r="15" spans="1:32">
      <c r="A15" s="1" t="s">
        <v>15</v>
      </c>
      <c r="B15" s="5" t="s">
        <v>37</v>
      </c>
      <c r="C15">
        <f t="shared" si="2"/>
        <v>-3942</v>
      </c>
      <c r="E15" t="s">
        <v>31</v>
      </c>
      <c r="F15" s="6" t="s">
        <v>43</v>
      </c>
      <c r="G15" t="str">
        <f>MID(TEXT(,_xlfn.BASE(65536 - $C9,2,16)),G$1,1)</f>
        <v>1</v>
      </c>
      <c r="H15" t="str">
        <f>MID(TEXT(,_xlfn.BASE(65536 - $C9,2,16)),H$1,1)</f>
        <v>1</v>
      </c>
      <c r="I15" t="str">
        <f>MID(TEXT(,_xlfn.BASE(65536 - $C9,2,16)),I$1,1)</f>
        <v>1</v>
      </c>
      <c r="J15" t="str">
        <f>MID(TEXT(,_xlfn.BASE(65536 - $C9,2,16)),J$1,1)</f>
        <v>1</v>
      </c>
      <c r="L15" t="str">
        <f>MID(TEXT(,_xlfn.BASE(65536 - $C9,2,16)),L$1,1)</f>
        <v>0</v>
      </c>
      <c r="M15" t="str">
        <f>MID(TEXT(,_xlfn.BASE(65536 - $C9,2,16)),M$1,1)</f>
        <v>0</v>
      </c>
      <c r="N15" t="str">
        <f>MID(TEXT(,_xlfn.BASE(65536 - $C9,2,16)),N$1,1)</f>
        <v>0</v>
      </c>
      <c r="O15" t="str">
        <f>MID(TEXT(,_xlfn.BASE(65536 - $C9,2,16)),O$1,1)</f>
        <v>0</v>
      </c>
      <c r="Q15" t="str">
        <f>MID(TEXT(,_xlfn.BASE(65536 - $C9,2,16)),Q$1,1)</f>
        <v>1</v>
      </c>
      <c r="R15" t="str">
        <f>MID(TEXT(,_xlfn.BASE(65536 - $C9,2,16)),R$1,1)</f>
        <v>0</v>
      </c>
      <c r="S15" t="str">
        <f>MID(TEXT(,_xlfn.BASE(65536 - $C9,2,16)),S$1,1)</f>
        <v>0</v>
      </c>
      <c r="T15" t="str">
        <f>MID(TEXT(,_xlfn.BASE(65536 - $C9,2,16)),T$1,1)</f>
        <v>1</v>
      </c>
      <c r="V15" t="str">
        <f>MID(TEXT(,_xlfn.BASE(65536 - $C9,2,16)),V$1,1)</f>
        <v>1</v>
      </c>
      <c r="W15" t="str">
        <f>MID(TEXT(,_xlfn.BASE(65536 - $C9,2,16)),W$1,1)</f>
        <v>0</v>
      </c>
      <c r="X15" t="str">
        <f>MID(TEXT(,_xlfn.BASE(65536 - $C9,2,16)),X$1,1)</f>
        <v>1</v>
      </c>
      <c r="Y15" t="str">
        <f>MID(TEXT(,_xlfn.BASE(65536 - $C9,2,16)),Y$1,1)</f>
        <v>0</v>
      </c>
    </row>
    <row r="16" spans="1:32">
      <c r="A16" s="1" t="s">
        <v>16</v>
      </c>
      <c r="B16" s="5" t="s">
        <v>38</v>
      </c>
      <c r="C16">
        <f t="shared" si="2"/>
        <v>-20731</v>
      </c>
      <c r="E16" t="s">
        <v>32</v>
      </c>
      <c r="F16" s="6" t="s">
        <v>44</v>
      </c>
      <c r="G16" t="str">
        <f>MID(TEXT(,_xlfn.BASE(65536 - $C10,2,16)),G$1,1)</f>
        <v>1</v>
      </c>
      <c r="H16" t="str">
        <f>MID(TEXT(,_xlfn.BASE(65536 - $C10,2,16)),H$1,1)</f>
        <v>0</v>
      </c>
      <c r="I16" t="str">
        <f>MID(TEXT(,_xlfn.BASE(65536 - $C10,2,16)),I$1,1)</f>
        <v>1</v>
      </c>
      <c r="J16" t="str">
        <f>MID(TEXT(,_xlfn.BASE(65536 - $C10,2,16)),J$1,1)</f>
        <v>0</v>
      </c>
      <c r="L16" t="str">
        <f>MID(TEXT(,_xlfn.BASE(65536 - $C10,2,16)),L$1,1)</f>
        <v>1</v>
      </c>
      <c r="M16" t="str">
        <f>MID(TEXT(,_xlfn.BASE(65536 - $C10,2,16)),M$1,1)</f>
        <v>1</v>
      </c>
      <c r="N16" t="str">
        <f>MID(TEXT(,_xlfn.BASE(65536 - $C10,2,16)),N$1,1)</f>
        <v>1</v>
      </c>
      <c r="O16" t="str">
        <f>MID(TEXT(,_xlfn.BASE(65536 - $C10,2,16)),O$1,1)</f>
        <v>1</v>
      </c>
      <c r="Q16" t="str">
        <f>MID(TEXT(,_xlfn.BASE(65536 - $C10,2,16)),Q$1,1)</f>
        <v>0</v>
      </c>
      <c r="R16" t="str">
        <f>MID(TEXT(,_xlfn.BASE(65536 - $C10,2,16)),R$1,1)</f>
        <v>0</v>
      </c>
      <c r="S16" t="str">
        <f>MID(TEXT(,_xlfn.BASE(65536 - $C10,2,16)),S$1,1)</f>
        <v>0</v>
      </c>
      <c r="T16" t="str">
        <f>MID(TEXT(,_xlfn.BASE(65536 - $C10,2,16)),T$1,1)</f>
        <v>0</v>
      </c>
      <c r="V16" t="str">
        <f>MID(TEXT(,_xlfn.BASE(65536 - $C10,2,16)),V$1,1)</f>
        <v>0</v>
      </c>
      <c r="W16" t="str">
        <f>MID(TEXT(,_xlfn.BASE(65536 - $C10,2,16)),W$1,1)</f>
        <v>1</v>
      </c>
      <c r="X16" t="str">
        <f>MID(TEXT(,_xlfn.BASE(65536 - $C10,2,16)),X$1,1)</f>
        <v>0</v>
      </c>
      <c r="Y16" t="str">
        <f>MID(TEXT(,_xlfn.BASE(65536 - $C10,2,16)),Y$1,1)</f>
        <v>1</v>
      </c>
    </row>
    <row r="19" spans="3:32">
      <c r="C19" s="4" t="s">
        <v>45</v>
      </c>
      <c r="D19" s="4"/>
    </row>
    <row r="22" spans="3:32">
      <c r="F22" s="8">
        <f>IF(G22+G23+G24&gt;=2,1,0)</f>
        <v>0</v>
      </c>
      <c r="G22" s="8">
        <f t="shared" ref="G22:W22" si="3">IF(H22+H23+H24&gt;=2,1,0)</f>
        <v>0</v>
      </c>
      <c r="H22" s="8">
        <f t="shared" si="3"/>
        <v>1</v>
      </c>
      <c r="I22" s="8">
        <f t="shared" si="3"/>
        <v>1</v>
      </c>
      <c r="J22" s="8">
        <f>IF(L22+L23+L24&gt;=2,1,0)</f>
        <v>0</v>
      </c>
      <c r="K22" s="8"/>
      <c r="L22" s="8">
        <f t="shared" si="3"/>
        <v>0</v>
      </c>
      <c r="M22" s="8">
        <f t="shared" si="3"/>
        <v>0</v>
      </c>
      <c r="N22" s="8">
        <f t="shared" si="3"/>
        <v>0</v>
      </c>
      <c r="O22" s="8">
        <f>IF(Q22+Q23+Q24&gt;=2,1,0)</f>
        <v>0</v>
      </c>
      <c r="P22" s="8"/>
      <c r="Q22" s="8">
        <f t="shared" si="3"/>
        <v>1</v>
      </c>
      <c r="R22" s="8">
        <f t="shared" si="3"/>
        <v>1</v>
      </c>
      <c r="S22" s="8">
        <f t="shared" si="3"/>
        <v>1</v>
      </c>
      <c r="T22" s="8">
        <f>IF(V22+V23+V24&gt;=2,1,0)</f>
        <v>0</v>
      </c>
      <c r="U22" s="8"/>
      <c r="V22" s="8">
        <f t="shared" si="3"/>
        <v>0</v>
      </c>
      <c r="W22" s="8">
        <f t="shared" si="3"/>
        <v>1</v>
      </c>
      <c r="X22" s="8">
        <f>IF(Y22+Y23+Y24&gt;=2,1,0)</f>
        <v>1</v>
      </c>
      <c r="Y22" s="7"/>
    </row>
    <row r="23" spans="3:32">
      <c r="E23" t="s">
        <v>46</v>
      </c>
      <c r="G23" s="2" t="str">
        <f>G5</f>
        <v>0</v>
      </c>
      <c r="H23" s="2" t="str">
        <f>H5</f>
        <v>0</v>
      </c>
      <c r="I23" s="2" t="str">
        <f>I5</f>
        <v>1</v>
      </c>
      <c r="J23" s="2" t="str">
        <f>J5</f>
        <v>1</v>
      </c>
      <c r="K23" s="2"/>
      <c r="L23" s="2" t="str">
        <f>L5</f>
        <v>0</v>
      </c>
      <c r="M23" s="2" t="str">
        <f>M5</f>
        <v>0</v>
      </c>
      <c r="N23" s="2" t="str">
        <f>N5</f>
        <v>0</v>
      </c>
      <c r="O23" s="2" t="str">
        <f>O5</f>
        <v>0</v>
      </c>
      <c r="P23" s="2"/>
      <c r="Q23" s="2" t="str">
        <f>Q5</f>
        <v>0</v>
      </c>
      <c r="R23" s="2" t="str">
        <f>R5</f>
        <v>0</v>
      </c>
      <c r="S23" s="2" t="str">
        <f>S5</f>
        <v>0</v>
      </c>
      <c r="T23" s="2" t="str">
        <f>T5</f>
        <v>1</v>
      </c>
      <c r="U23" s="2"/>
      <c r="V23" s="2" t="str">
        <f>V5</f>
        <v>0</v>
      </c>
      <c r="W23" s="2" t="str">
        <f>W5</f>
        <v>0</v>
      </c>
      <c r="X23" s="2" t="str">
        <f>X5</f>
        <v>1</v>
      </c>
      <c r="Y23" t="str">
        <f>Y5</f>
        <v>1</v>
      </c>
      <c r="AB23" t="s">
        <v>4</v>
      </c>
      <c r="AC23">
        <f>C5</f>
        <v>12307</v>
      </c>
    </row>
    <row r="24" spans="3:32">
      <c r="D24" s="1" t="s">
        <v>50</v>
      </c>
      <c r="E24" t="s">
        <v>47</v>
      </c>
      <c r="G24" s="2" t="str">
        <f>G6</f>
        <v>0</v>
      </c>
      <c r="H24" s="2" t="str">
        <f>H6</f>
        <v>0</v>
      </c>
      <c r="I24" s="2" t="str">
        <f>I6</f>
        <v>1</v>
      </c>
      <c r="J24" s="2" t="str">
        <f>J6</f>
        <v>1</v>
      </c>
      <c r="K24" s="2"/>
      <c r="L24" s="2" t="str">
        <f>L6</f>
        <v>1</v>
      </c>
      <c r="M24" s="2" t="str">
        <f>M6</f>
        <v>1</v>
      </c>
      <c r="N24" s="2" t="str">
        <f>N6</f>
        <v>1</v>
      </c>
      <c r="O24" s="2" t="str">
        <f>O6</f>
        <v>1</v>
      </c>
      <c r="P24" s="2"/>
      <c r="Q24" s="2" t="str">
        <f>Q6</f>
        <v>0</v>
      </c>
      <c r="R24" s="2" t="str">
        <f>R6</f>
        <v>1</v>
      </c>
      <c r="S24" s="2" t="str">
        <f>S6</f>
        <v>1</v>
      </c>
      <c r="T24" s="2" t="str">
        <f>T6</f>
        <v>1</v>
      </c>
      <c r="U24" s="2"/>
      <c r="V24" s="2" t="str">
        <f>V6</f>
        <v>1</v>
      </c>
      <c r="W24" s="2" t="str">
        <f>W6</f>
        <v>0</v>
      </c>
      <c r="X24" s="2" t="str">
        <f>X6</f>
        <v>0</v>
      </c>
      <c r="Y24" t="str">
        <f>Y6</f>
        <v>1</v>
      </c>
      <c r="AA24" s="1" t="s">
        <v>50</v>
      </c>
      <c r="AB24" t="s">
        <v>49</v>
      </c>
      <c r="AC24">
        <f>C6</f>
        <v>16249</v>
      </c>
    </row>
    <row r="25" spans="3:32">
      <c r="G25" s="6" t="s">
        <v>48</v>
      </c>
      <c r="H25" s="6" t="s">
        <v>48</v>
      </c>
      <c r="I25" s="6" t="s">
        <v>48</v>
      </c>
      <c r="J25" s="6" t="s">
        <v>48</v>
      </c>
      <c r="K25" s="6" t="s">
        <v>48</v>
      </c>
      <c r="L25" s="6" t="s">
        <v>48</v>
      </c>
      <c r="M25" s="6" t="s">
        <v>48</v>
      </c>
      <c r="N25" s="6" t="s">
        <v>48</v>
      </c>
      <c r="O25" s="6" t="s">
        <v>48</v>
      </c>
      <c r="P25" s="6" t="s">
        <v>48</v>
      </c>
      <c r="Q25" s="6" t="s">
        <v>48</v>
      </c>
      <c r="R25" s="6" t="s">
        <v>48</v>
      </c>
      <c r="S25" s="6" t="s">
        <v>48</v>
      </c>
      <c r="T25" s="6" t="s">
        <v>48</v>
      </c>
      <c r="U25" s="6" t="s">
        <v>48</v>
      </c>
      <c r="V25" s="6" t="s">
        <v>48</v>
      </c>
      <c r="W25" s="6" t="s">
        <v>48</v>
      </c>
      <c r="X25" s="6" t="s">
        <v>48</v>
      </c>
      <c r="Y25" s="6" t="s">
        <v>48</v>
      </c>
      <c r="AB25" s="6" t="s">
        <v>51</v>
      </c>
      <c r="AC25" s="6" t="s">
        <v>51</v>
      </c>
    </row>
    <row r="26" spans="3:32">
      <c r="G26" s="2">
        <f t="shared" ref="G26:X26" si="4">MOD(G22+G23+G24,2)</f>
        <v>0</v>
      </c>
      <c r="H26" s="2">
        <f t="shared" si="4"/>
        <v>1</v>
      </c>
      <c r="I26" s="2">
        <f t="shared" si="4"/>
        <v>1</v>
      </c>
      <c r="J26" s="2">
        <f t="shared" si="4"/>
        <v>0</v>
      </c>
      <c r="K26" s="2"/>
      <c r="L26" s="2">
        <f t="shared" si="4"/>
        <v>1</v>
      </c>
      <c r="M26" s="2">
        <f t="shared" si="4"/>
        <v>1</v>
      </c>
      <c r="N26" s="2">
        <f t="shared" si="4"/>
        <v>1</v>
      </c>
      <c r="O26" s="2">
        <f t="shared" si="4"/>
        <v>1</v>
      </c>
      <c r="P26" s="2"/>
      <c r="Q26" s="2">
        <f t="shared" si="4"/>
        <v>1</v>
      </c>
      <c r="R26" s="2">
        <f t="shared" si="4"/>
        <v>0</v>
      </c>
      <c r="S26" s="2">
        <f t="shared" si="4"/>
        <v>0</v>
      </c>
      <c r="T26" s="2">
        <f t="shared" si="4"/>
        <v>0</v>
      </c>
      <c r="U26" s="2"/>
      <c r="V26" s="2">
        <f t="shared" si="4"/>
        <v>1</v>
      </c>
      <c r="W26" s="2">
        <f t="shared" si="4"/>
        <v>1</v>
      </c>
      <c r="X26" s="2">
        <f t="shared" si="4"/>
        <v>0</v>
      </c>
      <c r="Y26" s="2">
        <f>MOD(Y22+Y23+Y24,2)</f>
        <v>0</v>
      </c>
      <c r="Z26" s="2">
        <f>(1)*Y26+(2)*X26+(4)*W26+(8)*V26+(16)*T26+(32)*S26+(64)*R26+(128)*Q26+(256)*O26+(512)*N26+(1024)*M26+(2048)*L26+(4096)*J26+(8192)*I26+(16384)*H26 + (-32768 * G26)</f>
        <v>28556</v>
      </c>
      <c r="AC26">
        <f>AC24+AC23</f>
        <v>28556</v>
      </c>
      <c r="AF26" t="str">
        <f>IF(W29=0,IF(AND(Z26=AC26,H29=0),$AF$2,$AF$4),IF(G26=0,$AF$5,$AF$3))</f>
        <v>Результат корректный</v>
      </c>
    </row>
    <row r="29" spans="3:32">
      <c r="G29" t="s">
        <v>52</v>
      </c>
      <c r="H29" s="2">
        <f>IF(SUM(G22:G24)&gt;=2,1,0)</f>
        <v>0</v>
      </c>
      <c r="J29" t="s">
        <v>53</v>
      </c>
      <c r="K29" s="2">
        <f>IF(MOD(SUM(Q26:Y26),2)=0,1,0)</f>
        <v>0</v>
      </c>
      <c r="M29" t="s">
        <v>54</v>
      </c>
      <c r="N29" s="2">
        <f>V22</f>
        <v>0</v>
      </c>
      <c r="P29" t="s">
        <v>55</v>
      </c>
      <c r="Q29" s="2">
        <f>IF(SUM(G26:Y26)=0,1,0)</f>
        <v>0</v>
      </c>
      <c r="S29" t="s">
        <v>56</v>
      </c>
      <c r="T29" s="2">
        <f>G26</f>
        <v>0</v>
      </c>
      <c r="V29" t="s">
        <v>57</v>
      </c>
      <c r="W29" s="2">
        <f>IF(G22&lt;&gt;F22,1,0)</f>
        <v>0</v>
      </c>
    </row>
    <row r="31" spans="3:32">
      <c r="F31" s="8">
        <f>IF(G31+G32+G33&gt;=2,1,0)</f>
        <v>0</v>
      </c>
      <c r="G31" s="8">
        <f t="shared" ref="G31:I31" si="5">IF(H31+H32+H33&gt;=2,1,0)</f>
        <v>1</v>
      </c>
      <c r="H31" s="8">
        <f t="shared" si="5"/>
        <v>1</v>
      </c>
      <c r="I31" s="8">
        <f t="shared" si="5"/>
        <v>1</v>
      </c>
      <c r="J31" s="8">
        <f>IF(L31+L32+L33&gt;=2,1,0)</f>
        <v>1</v>
      </c>
      <c r="K31" s="8"/>
      <c r="L31" s="8">
        <f>IF(M31+M32+M33&gt;=2,1,0)</f>
        <v>1</v>
      </c>
      <c r="M31" s="8">
        <f t="shared" ref="M31:N31" si="6">IF(N31+N32+N33&gt;=2,1,0)</f>
        <v>1</v>
      </c>
      <c r="N31" s="8">
        <f t="shared" si="6"/>
        <v>1</v>
      </c>
      <c r="O31" s="8">
        <f>IF(Q31+Q32+Q33&gt;=2,1,0)</f>
        <v>1</v>
      </c>
      <c r="P31" s="8"/>
      <c r="Q31" s="8">
        <f t="shared" ref="Q31:S31" si="7">IF(R31+R32+R33&gt;=2,1,0)</f>
        <v>1</v>
      </c>
      <c r="R31" s="8">
        <f t="shared" si="7"/>
        <v>1</v>
      </c>
      <c r="S31" s="8">
        <f t="shared" si="7"/>
        <v>1</v>
      </c>
      <c r="T31" s="8">
        <f>IF(V31+V32+V33&gt;=2,1,0)</f>
        <v>1</v>
      </c>
      <c r="U31" s="8"/>
      <c r="V31" s="8">
        <f t="shared" ref="V31:W31" si="8">IF(W31+W32+W33&gt;=2,1,0)</f>
        <v>0</v>
      </c>
      <c r="W31" s="8">
        <f t="shared" si="8"/>
        <v>0</v>
      </c>
      <c r="X31" s="8">
        <f>IF(Y31+Y32+Y33&gt;=2,1,0)</f>
        <v>0</v>
      </c>
      <c r="Y31" s="7"/>
    </row>
    <row r="32" spans="3:32">
      <c r="E32" t="s">
        <v>47</v>
      </c>
      <c r="G32" s="2" t="str">
        <f>G6</f>
        <v>0</v>
      </c>
      <c r="H32" s="2" t="str">
        <f>H6</f>
        <v>0</v>
      </c>
      <c r="I32" s="2" t="str">
        <f>I6</f>
        <v>1</v>
      </c>
      <c r="J32" s="2" t="str">
        <f>J6</f>
        <v>1</v>
      </c>
      <c r="K32" s="2"/>
      <c r="L32" s="2" t="str">
        <f>L6</f>
        <v>1</v>
      </c>
      <c r="M32" s="2" t="str">
        <f>M6</f>
        <v>1</v>
      </c>
      <c r="N32" s="2" t="str">
        <f>N6</f>
        <v>1</v>
      </c>
      <c r="O32" s="2" t="str">
        <f>O6</f>
        <v>1</v>
      </c>
      <c r="P32" s="2"/>
      <c r="Q32" s="2" t="str">
        <f>Q6</f>
        <v>0</v>
      </c>
      <c r="R32" s="2" t="str">
        <f>R6</f>
        <v>1</v>
      </c>
      <c r="S32" s="2" t="str">
        <f>S6</f>
        <v>1</v>
      </c>
      <c r="T32" s="2" t="str">
        <f>T6</f>
        <v>1</v>
      </c>
      <c r="U32" s="2"/>
      <c r="V32" s="2" t="str">
        <f>V6</f>
        <v>1</v>
      </c>
      <c r="W32" s="2" t="str">
        <f>W6</f>
        <v>0</v>
      </c>
      <c r="X32" s="2" t="str">
        <f>X6</f>
        <v>0</v>
      </c>
      <c r="Y32" s="2" t="str">
        <f>Y6</f>
        <v>1</v>
      </c>
      <c r="AB32" t="s">
        <v>49</v>
      </c>
      <c r="AC32">
        <f>C6</f>
        <v>16249</v>
      </c>
    </row>
    <row r="33" spans="4:32">
      <c r="D33" s="1" t="s">
        <v>50</v>
      </c>
      <c r="E33" t="s">
        <v>63</v>
      </c>
      <c r="G33" s="2" t="str">
        <f>G7</f>
        <v>0</v>
      </c>
      <c r="H33" s="2" t="str">
        <f>H7</f>
        <v>1</v>
      </c>
      <c r="I33" s="2" t="str">
        <f>I7</f>
        <v>1</v>
      </c>
      <c r="J33" s="2" t="str">
        <f>J7</f>
        <v>0</v>
      </c>
      <c r="K33" s="2"/>
      <c r="L33" s="2" t="str">
        <f>L7</f>
        <v>1</v>
      </c>
      <c r="M33" s="2" t="str">
        <f>M7</f>
        <v>1</v>
      </c>
      <c r="N33" s="2" t="str">
        <f>N7</f>
        <v>1</v>
      </c>
      <c r="O33" s="2" t="str">
        <f>O7</f>
        <v>1</v>
      </c>
      <c r="P33" s="2"/>
      <c r="Q33" s="2" t="str">
        <f>Q7</f>
        <v>1</v>
      </c>
      <c r="R33" s="2" t="str">
        <f>R7</f>
        <v>0</v>
      </c>
      <c r="S33" s="2" t="str">
        <f>S7</f>
        <v>0</v>
      </c>
      <c r="T33" s="2" t="str">
        <f>T7</f>
        <v>0</v>
      </c>
      <c r="U33" s="2"/>
      <c r="V33" s="2" t="str">
        <f>V7</f>
        <v>1</v>
      </c>
      <c r="W33" s="2" t="str">
        <f>W7</f>
        <v>1</v>
      </c>
      <c r="X33" s="2" t="str">
        <f>X7</f>
        <v>0</v>
      </c>
      <c r="Y33" s="2" t="str">
        <f>Y7</f>
        <v>0</v>
      </c>
      <c r="AA33" s="1" t="s">
        <v>50</v>
      </c>
      <c r="AB33" t="s">
        <v>64</v>
      </c>
      <c r="AC33">
        <f>C7</f>
        <v>28556</v>
      </c>
    </row>
    <row r="34" spans="4:32">
      <c r="G34" s="6" t="s">
        <v>48</v>
      </c>
      <c r="H34" s="6" t="s">
        <v>48</v>
      </c>
      <c r="I34" s="6" t="s">
        <v>48</v>
      </c>
      <c r="J34" s="6" t="s">
        <v>48</v>
      </c>
      <c r="K34" s="6" t="s">
        <v>48</v>
      </c>
      <c r="L34" s="6" t="s">
        <v>48</v>
      </c>
      <c r="M34" s="6" t="s">
        <v>48</v>
      </c>
      <c r="N34" s="6" t="s">
        <v>48</v>
      </c>
      <c r="O34" s="6" t="s">
        <v>48</v>
      </c>
      <c r="P34" s="6" t="s">
        <v>48</v>
      </c>
      <c r="Q34" s="6" t="s">
        <v>48</v>
      </c>
      <c r="R34" s="6" t="s">
        <v>48</v>
      </c>
      <c r="S34" s="6" t="s">
        <v>48</v>
      </c>
      <c r="T34" s="6" t="s">
        <v>48</v>
      </c>
      <c r="U34" s="6" t="s">
        <v>48</v>
      </c>
      <c r="V34" s="6" t="s">
        <v>48</v>
      </c>
      <c r="W34" s="6" t="s">
        <v>48</v>
      </c>
      <c r="X34" s="6" t="s">
        <v>48</v>
      </c>
      <c r="Y34" s="6" t="s">
        <v>48</v>
      </c>
      <c r="AB34" s="6" t="s">
        <v>51</v>
      </c>
      <c r="AC34" s="6" t="s">
        <v>51</v>
      </c>
    </row>
    <row r="35" spans="4:32">
      <c r="G35" s="2">
        <f t="shared" ref="G35:J35" si="9">MOD(G31+G32+G33,2)</f>
        <v>1</v>
      </c>
      <c r="H35" s="2">
        <f t="shared" si="9"/>
        <v>0</v>
      </c>
      <c r="I35" s="2">
        <f t="shared" si="9"/>
        <v>1</v>
      </c>
      <c r="J35" s="2">
        <f t="shared" si="9"/>
        <v>0</v>
      </c>
      <c r="K35" s="2"/>
      <c r="L35" s="2">
        <f t="shared" ref="L35:O35" si="10">MOD(L31+L32+L33,2)</f>
        <v>1</v>
      </c>
      <c r="M35" s="2">
        <f t="shared" si="10"/>
        <v>1</v>
      </c>
      <c r="N35" s="2">
        <f t="shared" si="10"/>
        <v>1</v>
      </c>
      <c r="O35" s="2">
        <f t="shared" si="10"/>
        <v>1</v>
      </c>
      <c r="P35" s="2"/>
      <c r="Q35" s="2">
        <f t="shared" ref="Q35:T35" si="11">MOD(Q31+Q32+Q33,2)</f>
        <v>0</v>
      </c>
      <c r="R35" s="2">
        <f t="shared" si="11"/>
        <v>0</v>
      </c>
      <c r="S35" s="2">
        <f t="shared" si="11"/>
        <v>0</v>
      </c>
      <c r="T35" s="2">
        <f t="shared" si="11"/>
        <v>0</v>
      </c>
      <c r="U35" s="2"/>
      <c r="V35" s="2">
        <f t="shared" ref="V35:X35" si="12">MOD(V31+V32+V33,2)</f>
        <v>0</v>
      </c>
      <c r="W35" s="2">
        <f t="shared" si="12"/>
        <v>1</v>
      </c>
      <c r="X35" s="2">
        <f t="shared" si="12"/>
        <v>0</v>
      </c>
      <c r="Y35" s="2">
        <f>MOD(Y31+Y32+Y33,2)</f>
        <v>1</v>
      </c>
      <c r="Z35" s="2">
        <f>(1)*Y35+(2)*X35+(4)*W35+(8)*V35+(16)*T35+(32)*S35+(64)*R35+(128)*Q35+(256)*O35+(512)*N35+(1024)*M35+(2048)*L35+(4096)*J35+(8192)*I35+(16384)*H35  + (-32768 * G35)</f>
        <v>-20731</v>
      </c>
      <c r="AC35">
        <f>AC33+AC32</f>
        <v>44805</v>
      </c>
      <c r="AF35" t="str">
        <f>IF(W38=0,IF(AND(Z35=AC35,H38=0),$AF$2,$AF$4),IF(G35=0,$AF$5,$AF$3))</f>
        <v>При сложении положительных чисел получен отрицательный результат. ПЕРЕПОЛНЕНИЕ!</v>
      </c>
    </row>
    <row r="38" spans="4:32">
      <c r="G38" t="s">
        <v>52</v>
      </c>
      <c r="H38" s="2">
        <f>IF(SUM(G31:G33)&gt;=2,1,0)</f>
        <v>0</v>
      </c>
      <c r="J38" t="s">
        <v>53</v>
      </c>
      <c r="K38" s="2">
        <f>IF(MOD(SUM(Q35:Y35),2)=0,1,0)</f>
        <v>1</v>
      </c>
      <c r="M38" t="s">
        <v>54</v>
      </c>
      <c r="N38" s="2">
        <f>V31</f>
        <v>0</v>
      </c>
      <c r="P38" t="s">
        <v>55</v>
      </c>
      <c r="Q38" s="2">
        <f>IF(SUM(G35:Y35)=0,1,0)</f>
        <v>0</v>
      </c>
      <c r="S38" t="s">
        <v>56</v>
      </c>
      <c r="T38" s="2">
        <f>G35</f>
        <v>1</v>
      </c>
      <c r="V38" t="s">
        <v>57</v>
      </c>
      <c r="W38" s="2">
        <f>IF(G31&lt;&gt;F31,1,0)</f>
        <v>1</v>
      </c>
    </row>
    <row r="40" spans="4:32">
      <c r="F40" s="8">
        <f>IF(G40+G41+G42&gt;=2,1,0)</f>
        <v>1</v>
      </c>
      <c r="G40" s="8">
        <f t="shared" ref="G40:I40" si="13">IF(H40+H41+H42&gt;=2,1,0)</f>
        <v>1</v>
      </c>
      <c r="H40" s="8">
        <f t="shared" si="13"/>
        <v>1</v>
      </c>
      <c r="I40" s="8">
        <f t="shared" si="13"/>
        <v>1</v>
      </c>
      <c r="J40" s="8">
        <f>IF(L40+L41+L42&gt;=2,1,0)</f>
        <v>1</v>
      </c>
      <c r="K40" s="8"/>
      <c r="L40" s="8">
        <f>IF(M40+M41+M42&gt;=2,1,0)</f>
        <v>1</v>
      </c>
      <c r="M40" s="8">
        <f t="shared" ref="M40:N40" si="14">IF(N40+N41+N42&gt;=2,1,0)</f>
        <v>1</v>
      </c>
      <c r="N40" s="8">
        <f t="shared" si="14"/>
        <v>1</v>
      </c>
      <c r="O40" s="8">
        <f>IF(Q40+Q41+Q42&gt;=2,1,0)</f>
        <v>1</v>
      </c>
      <c r="P40" s="8"/>
      <c r="Q40" s="8">
        <f t="shared" ref="Q40:S40" si="15">IF(R40+R41+R42&gt;=2,1,0)</f>
        <v>1</v>
      </c>
      <c r="R40" s="8">
        <f t="shared" si="15"/>
        <v>1</v>
      </c>
      <c r="S40" s="8">
        <f t="shared" si="15"/>
        <v>1</v>
      </c>
      <c r="T40" s="8">
        <f>IF(V40+V41+V42&gt;=2,1,0)</f>
        <v>1</v>
      </c>
      <c r="U40" s="8"/>
      <c r="V40" s="8">
        <f t="shared" ref="V40:W40" si="16">IF(W40+W41+W42&gt;=2,1,0)</f>
        <v>0</v>
      </c>
      <c r="W40" s="8">
        <f t="shared" si="16"/>
        <v>0</v>
      </c>
      <c r="X40" s="8">
        <f>IF(Y40+Y41+Y42&gt;=2,1,0)</f>
        <v>1</v>
      </c>
      <c r="Y40" s="7"/>
    </row>
    <row r="41" spans="4:32">
      <c r="E41" t="s">
        <v>47</v>
      </c>
      <c r="G41" s="2" t="str">
        <f>G6</f>
        <v>0</v>
      </c>
      <c r="H41" s="2" t="str">
        <f>H6</f>
        <v>0</v>
      </c>
      <c r="I41" s="2" t="str">
        <f>I6</f>
        <v>1</v>
      </c>
      <c r="J41" s="2" t="str">
        <f>J6</f>
        <v>1</v>
      </c>
      <c r="K41" s="2"/>
      <c r="L41" s="2" t="str">
        <f>L6</f>
        <v>1</v>
      </c>
      <c r="M41" s="2" t="str">
        <f>M6</f>
        <v>1</v>
      </c>
      <c r="N41" s="2" t="str">
        <f>N6</f>
        <v>1</v>
      </c>
      <c r="O41" s="2" t="str">
        <f>O6</f>
        <v>1</v>
      </c>
      <c r="P41" s="2"/>
      <c r="Q41" s="2" t="str">
        <f>Q6</f>
        <v>0</v>
      </c>
      <c r="R41" s="2" t="str">
        <f>R6</f>
        <v>1</v>
      </c>
      <c r="S41" s="2" t="str">
        <f>S6</f>
        <v>1</v>
      </c>
      <c r="T41" s="2" t="str">
        <f>T6</f>
        <v>1</v>
      </c>
      <c r="U41" s="2"/>
      <c r="V41" s="2" t="str">
        <f>V6</f>
        <v>1</v>
      </c>
      <c r="W41" s="2" t="str">
        <f>W6</f>
        <v>0</v>
      </c>
      <c r="X41" s="2" t="str">
        <f>X6</f>
        <v>0</v>
      </c>
      <c r="Y41" s="2" t="str">
        <f>Y6</f>
        <v>1</v>
      </c>
      <c r="AB41" t="s">
        <v>49</v>
      </c>
      <c r="AC41">
        <f>C6</f>
        <v>16249</v>
      </c>
    </row>
    <row r="42" spans="4:32">
      <c r="D42" s="1" t="s">
        <v>50</v>
      </c>
      <c r="E42" t="s">
        <v>65</v>
      </c>
      <c r="G42" s="2" t="str">
        <f>G11</f>
        <v>1</v>
      </c>
      <c r="H42" s="2" t="str">
        <f t="shared" ref="H42:Y42" si="17">H11</f>
        <v>1</v>
      </c>
      <c r="I42" s="2" t="str">
        <f t="shared" si="17"/>
        <v>0</v>
      </c>
      <c r="J42" s="2" t="str">
        <f t="shared" si="17"/>
        <v>0</v>
      </c>
      <c r="K42" s="2"/>
      <c r="L42" s="2" t="str">
        <f t="shared" si="17"/>
        <v>1</v>
      </c>
      <c r="M42" s="2" t="str">
        <f t="shared" si="17"/>
        <v>1</v>
      </c>
      <c r="N42" s="2" t="str">
        <f t="shared" si="17"/>
        <v>1</v>
      </c>
      <c r="O42" s="2" t="str">
        <f t="shared" si="17"/>
        <v>1</v>
      </c>
      <c r="P42" s="2"/>
      <c r="Q42" s="2" t="str">
        <f t="shared" si="17"/>
        <v>1</v>
      </c>
      <c r="R42" s="2" t="str">
        <f t="shared" si="17"/>
        <v>1</v>
      </c>
      <c r="S42" s="2" t="str">
        <f t="shared" si="17"/>
        <v>1</v>
      </c>
      <c r="T42" s="2" t="str">
        <f t="shared" si="17"/>
        <v>0</v>
      </c>
      <c r="U42" s="2"/>
      <c r="V42" s="2" t="str">
        <f t="shared" si="17"/>
        <v>1</v>
      </c>
      <c r="W42" s="2" t="str">
        <f t="shared" si="17"/>
        <v>1</v>
      </c>
      <c r="X42" s="2" t="str">
        <f t="shared" si="17"/>
        <v>0</v>
      </c>
      <c r="Y42" s="2" t="str">
        <f t="shared" si="17"/>
        <v>1</v>
      </c>
      <c r="AA42" s="1" t="s">
        <v>50</v>
      </c>
      <c r="AB42" t="s">
        <v>66</v>
      </c>
      <c r="AC42">
        <f>C11</f>
        <v>-12307</v>
      </c>
    </row>
    <row r="43" spans="4:32">
      <c r="G43" s="6" t="s">
        <v>48</v>
      </c>
      <c r="H43" s="6" t="s">
        <v>48</v>
      </c>
      <c r="I43" s="6" t="s">
        <v>48</v>
      </c>
      <c r="J43" s="6" t="s">
        <v>48</v>
      </c>
      <c r="K43" s="6" t="s">
        <v>48</v>
      </c>
      <c r="L43" s="6" t="s">
        <v>48</v>
      </c>
      <c r="M43" s="6" t="s">
        <v>48</v>
      </c>
      <c r="N43" s="6" t="s">
        <v>48</v>
      </c>
      <c r="O43" s="6" t="s">
        <v>48</v>
      </c>
      <c r="P43" s="6" t="s">
        <v>48</v>
      </c>
      <c r="Q43" s="6" t="s">
        <v>48</v>
      </c>
      <c r="R43" s="6" t="s">
        <v>48</v>
      </c>
      <c r="S43" s="6" t="s">
        <v>48</v>
      </c>
      <c r="T43" s="6" t="s">
        <v>48</v>
      </c>
      <c r="U43" s="6" t="s">
        <v>48</v>
      </c>
      <c r="V43" s="6" t="s">
        <v>48</v>
      </c>
      <c r="W43" s="6" t="s">
        <v>48</v>
      </c>
      <c r="X43" s="6" t="s">
        <v>48</v>
      </c>
      <c r="Y43" s="6" t="s">
        <v>48</v>
      </c>
      <c r="AB43" s="6" t="s">
        <v>51</v>
      </c>
      <c r="AC43" s="6" t="s">
        <v>51</v>
      </c>
    </row>
    <row r="44" spans="4:32">
      <c r="G44" s="2">
        <f t="shared" ref="G44:J44" si="18">MOD(G40+G41+G42,2)</f>
        <v>0</v>
      </c>
      <c r="H44" s="2">
        <f t="shared" si="18"/>
        <v>0</v>
      </c>
      <c r="I44" s="2">
        <f t="shared" si="18"/>
        <v>0</v>
      </c>
      <c r="J44" s="2">
        <f t="shared" si="18"/>
        <v>0</v>
      </c>
      <c r="K44" s="2"/>
      <c r="L44" s="2">
        <f t="shared" ref="L44:O44" si="19">MOD(L40+L41+L42,2)</f>
        <v>1</v>
      </c>
      <c r="M44" s="2">
        <f t="shared" si="19"/>
        <v>1</v>
      </c>
      <c r="N44" s="2">
        <f t="shared" si="19"/>
        <v>1</v>
      </c>
      <c r="O44" s="2">
        <f t="shared" si="19"/>
        <v>1</v>
      </c>
      <c r="P44" s="2"/>
      <c r="Q44" s="2">
        <f t="shared" ref="Q44:T44" si="20">MOD(Q40+Q41+Q42,2)</f>
        <v>0</v>
      </c>
      <c r="R44" s="2">
        <f t="shared" si="20"/>
        <v>1</v>
      </c>
      <c r="S44" s="2">
        <f t="shared" si="20"/>
        <v>1</v>
      </c>
      <c r="T44" s="2">
        <f t="shared" si="20"/>
        <v>0</v>
      </c>
      <c r="U44" s="2"/>
      <c r="V44" s="2">
        <f t="shared" ref="V44:X44" si="21">MOD(V40+V41+V42,2)</f>
        <v>0</v>
      </c>
      <c r="W44" s="2">
        <f t="shared" si="21"/>
        <v>1</v>
      </c>
      <c r="X44" s="2">
        <f t="shared" si="21"/>
        <v>1</v>
      </c>
      <c r="Y44" s="2">
        <f>MOD(Y40+Y41+Y42,2)</f>
        <v>0</v>
      </c>
      <c r="Z44" s="2">
        <f>(1)*Y44+(2)*X44+(4)*W44+(8)*V44+(16)*T44+(32)*S44+(64)*R44+(128)*Q44+(256)*O44+(512)*N44+(1024)*M44+(2048)*L44+(4096)*J44+(8192)*I44+(16384)*H44  + (-32768 * G44)</f>
        <v>3942</v>
      </c>
      <c r="AC44">
        <f>AC42+AC41</f>
        <v>3942</v>
      </c>
      <c r="AF44" t="str">
        <f>IF(W47=0,IF(AND(Z44=AC44,H47=0),$AF$2,$AF$4),IF(G44=0,$AF$5,$AF$3))</f>
        <v>Результат корректный</v>
      </c>
    </row>
    <row r="47" spans="4:32">
      <c r="G47" t="s">
        <v>52</v>
      </c>
      <c r="H47" s="2">
        <f>IF(SUM(G40:G42)&gt;=2,1,0)</f>
        <v>0</v>
      </c>
      <c r="J47" t="s">
        <v>53</v>
      </c>
      <c r="K47" s="2">
        <f>IF(MOD(SUM(Q44:Y44),2)=0,1,0)</f>
        <v>1</v>
      </c>
      <c r="M47" t="s">
        <v>54</v>
      </c>
      <c r="N47" s="2">
        <f>V40</f>
        <v>0</v>
      </c>
      <c r="P47" t="s">
        <v>55</v>
      </c>
      <c r="Q47" s="2">
        <f>IF(SUM(G44:Y44)=0,1,0)</f>
        <v>0</v>
      </c>
      <c r="S47" t="s">
        <v>56</v>
      </c>
      <c r="T47" s="2">
        <f>G44</f>
        <v>0</v>
      </c>
      <c r="V47" t="s">
        <v>57</v>
      </c>
      <c r="W47" s="2">
        <f>IF(G40&lt;&gt;F40,1,0)</f>
        <v>0</v>
      </c>
    </row>
    <row r="49" spans="4:32">
      <c r="F49" s="8">
        <f>IF(G49+G50+G51&gt;=2,1,0)</f>
        <v>1</v>
      </c>
      <c r="G49" s="8">
        <f t="shared" ref="G49:I49" si="22">IF(H49+H50+H51&gt;=2,1,0)</f>
        <v>1</v>
      </c>
      <c r="H49" s="8">
        <f t="shared" si="22"/>
        <v>0</v>
      </c>
      <c r="I49" s="8">
        <f t="shared" si="22"/>
        <v>0</v>
      </c>
      <c r="J49" s="8">
        <f>IF(L49+L50+L51&gt;=2,1,0)</f>
        <v>1</v>
      </c>
      <c r="K49" s="8"/>
      <c r="L49" s="8">
        <f>IF(M49+M50+M51&gt;=2,1,0)</f>
        <v>1</v>
      </c>
      <c r="M49" s="8">
        <f t="shared" ref="M49:N49" si="23">IF(N49+N50+N51&gt;=2,1,0)</f>
        <v>1</v>
      </c>
      <c r="N49" s="8">
        <f t="shared" si="23"/>
        <v>1</v>
      </c>
      <c r="O49" s="8">
        <f>IF(Q49+Q50+Q51&gt;=2,1,0)</f>
        <v>1</v>
      </c>
      <c r="P49" s="8"/>
      <c r="Q49" s="8">
        <f t="shared" ref="Q49:S49" si="24">IF(R49+R50+R51&gt;=2,1,0)</f>
        <v>0</v>
      </c>
      <c r="R49" s="8">
        <f t="shared" si="24"/>
        <v>0</v>
      </c>
      <c r="S49" s="8">
        <f t="shared" si="24"/>
        <v>0</v>
      </c>
      <c r="T49" s="8">
        <f>IF(V49+V50+V51&gt;=2,1,0)</f>
        <v>1</v>
      </c>
      <c r="U49" s="8"/>
      <c r="V49" s="8">
        <f t="shared" ref="V49:W49" si="25">IF(W49+W50+W51&gt;=2,1,0)</f>
        <v>1</v>
      </c>
      <c r="W49" s="8">
        <f t="shared" si="25"/>
        <v>1</v>
      </c>
      <c r="X49" s="8">
        <f>IF(Y49+Y50+Y51&gt;=2,1,0)</f>
        <v>1</v>
      </c>
      <c r="Y49" s="7"/>
    </row>
    <row r="50" spans="4:32">
      <c r="E50" t="s">
        <v>65</v>
      </c>
      <c r="G50" s="2" t="str">
        <f>G11</f>
        <v>1</v>
      </c>
      <c r="H50" s="2" t="str">
        <f t="shared" ref="H50:Y50" si="26">H11</f>
        <v>1</v>
      </c>
      <c r="I50" s="2" t="str">
        <f t="shared" si="26"/>
        <v>0</v>
      </c>
      <c r="J50" s="2" t="str">
        <f t="shared" si="26"/>
        <v>0</v>
      </c>
      <c r="K50" s="2"/>
      <c r="L50" s="2" t="str">
        <f t="shared" si="26"/>
        <v>1</v>
      </c>
      <c r="M50" s="2" t="str">
        <f t="shared" si="26"/>
        <v>1</v>
      </c>
      <c r="N50" s="2" t="str">
        <f t="shared" si="26"/>
        <v>1</v>
      </c>
      <c r="O50" s="2" t="str">
        <f t="shared" si="26"/>
        <v>1</v>
      </c>
      <c r="P50" s="2"/>
      <c r="Q50" s="2" t="str">
        <f t="shared" si="26"/>
        <v>1</v>
      </c>
      <c r="R50" s="2" t="str">
        <f t="shared" si="26"/>
        <v>1</v>
      </c>
      <c r="S50" s="2" t="str">
        <f t="shared" si="26"/>
        <v>1</v>
      </c>
      <c r="T50" s="2" t="str">
        <f t="shared" si="26"/>
        <v>0</v>
      </c>
      <c r="U50" s="2"/>
      <c r="V50" s="2" t="str">
        <f t="shared" si="26"/>
        <v>1</v>
      </c>
      <c r="W50" s="2" t="str">
        <f t="shared" si="26"/>
        <v>1</v>
      </c>
      <c r="X50" s="2" t="str">
        <f t="shared" si="26"/>
        <v>0</v>
      </c>
      <c r="Y50" s="2" t="str">
        <f t="shared" si="26"/>
        <v>1</v>
      </c>
      <c r="AB50" t="s">
        <v>66</v>
      </c>
      <c r="AC50">
        <f>C11</f>
        <v>-12307</v>
      </c>
    </row>
    <row r="51" spans="4:32">
      <c r="D51" s="1" t="s">
        <v>50</v>
      </c>
      <c r="E51" t="s">
        <v>67</v>
      </c>
      <c r="G51" s="2" t="str">
        <f>G12</f>
        <v>1</v>
      </c>
      <c r="H51" s="2" t="str">
        <f t="shared" ref="H51:Y51" si="27">H12</f>
        <v>1</v>
      </c>
      <c r="I51" s="2" t="str">
        <f t="shared" si="27"/>
        <v>0</v>
      </c>
      <c r="J51" s="2" t="str">
        <f t="shared" si="27"/>
        <v>0</v>
      </c>
      <c r="K51" s="2"/>
      <c r="L51" s="2" t="str">
        <f t="shared" si="27"/>
        <v>0</v>
      </c>
      <c r="M51" s="2" t="str">
        <f t="shared" si="27"/>
        <v>0</v>
      </c>
      <c r="N51" s="2" t="str">
        <f t="shared" si="27"/>
        <v>0</v>
      </c>
      <c r="O51" s="2" t="str">
        <f t="shared" si="27"/>
        <v>0</v>
      </c>
      <c r="P51" s="2"/>
      <c r="Q51" s="2" t="str">
        <f t="shared" si="27"/>
        <v>1</v>
      </c>
      <c r="R51" s="2" t="str">
        <f t="shared" si="27"/>
        <v>0</v>
      </c>
      <c r="S51" s="2" t="str">
        <f t="shared" si="27"/>
        <v>0</v>
      </c>
      <c r="T51" s="2" t="str">
        <f t="shared" si="27"/>
        <v>0</v>
      </c>
      <c r="U51" s="2"/>
      <c r="V51" s="2" t="str">
        <f t="shared" si="27"/>
        <v>0</v>
      </c>
      <c r="W51" s="2" t="str">
        <f t="shared" si="27"/>
        <v>1</v>
      </c>
      <c r="X51" s="2" t="str">
        <f t="shared" si="27"/>
        <v>1</v>
      </c>
      <c r="Y51" s="2" t="str">
        <f t="shared" si="27"/>
        <v>1</v>
      </c>
      <c r="AA51" s="1" t="s">
        <v>50</v>
      </c>
      <c r="AB51" t="s">
        <v>68</v>
      </c>
      <c r="AC51">
        <f>C12</f>
        <v>-16249</v>
      </c>
    </row>
    <row r="52" spans="4:32">
      <c r="G52" s="6" t="s">
        <v>48</v>
      </c>
      <c r="H52" s="6" t="s">
        <v>48</v>
      </c>
      <c r="I52" s="6" t="s">
        <v>48</v>
      </c>
      <c r="J52" s="6" t="s">
        <v>48</v>
      </c>
      <c r="K52" s="6" t="s">
        <v>48</v>
      </c>
      <c r="L52" s="6" t="s">
        <v>48</v>
      </c>
      <c r="M52" s="6" t="s">
        <v>48</v>
      </c>
      <c r="N52" s="6" t="s">
        <v>48</v>
      </c>
      <c r="O52" s="6" t="s">
        <v>48</v>
      </c>
      <c r="P52" s="6" t="s">
        <v>48</v>
      </c>
      <c r="Q52" s="6" t="s">
        <v>48</v>
      </c>
      <c r="R52" s="6" t="s">
        <v>48</v>
      </c>
      <c r="S52" s="6" t="s">
        <v>48</v>
      </c>
      <c r="T52" s="6" t="s">
        <v>48</v>
      </c>
      <c r="U52" s="6" t="s">
        <v>48</v>
      </c>
      <c r="V52" s="6" t="s">
        <v>48</v>
      </c>
      <c r="W52" s="6" t="s">
        <v>48</v>
      </c>
      <c r="X52" s="6" t="s">
        <v>48</v>
      </c>
      <c r="Y52" s="6" t="s">
        <v>48</v>
      </c>
      <c r="AB52" s="6" t="s">
        <v>51</v>
      </c>
      <c r="AC52" s="6" t="s">
        <v>51</v>
      </c>
    </row>
    <row r="53" spans="4:32">
      <c r="G53" s="2">
        <f t="shared" ref="G53:J53" si="28">MOD(G49+G50+G51,2)</f>
        <v>1</v>
      </c>
      <c r="H53" s="2">
        <f t="shared" si="28"/>
        <v>0</v>
      </c>
      <c r="I53" s="2">
        <f t="shared" si="28"/>
        <v>0</v>
      </c>
      <c r="J53" s="2">
        <f t="shared" si="28"/>
        <v>1</v>
      </c>
      <c r="K53" s="2"/>
      <c r="L53" s="2">
        <f t="shared" ref="L53:O53" si="29">MOD(L49+L50+L51,2)</f>
        <v>0</v>
      </c>
      <c r="M53" s="2">
        <f t="shared" si="29"/>
        <v>0</v>
      </c>
      <c r="N53" s="2">
        <f t="shared" si="29"/>
        <v>0</v>
      </c>
      <c r="O53" s="2">
        <f t="shared" si="29"/>
        <v>0</v>
      </c>
      <c r="P53" s="2"/>
      <c r="Q53" s="2">
        <f t="shared" ref="Q53:T53" si="30">MOD(Q49+Q50+Q51,2)</f>
        <v>0</v>
      </c>
      <c r="R53" s="2">
        <f t="shared" si="30"/>
        <v>1</v>
      </c>
      <c r="S53" s="2">
        <f t="shared" si="30"/>
        <v>1</v>
      </c>
      <c r="T53" s="2">
        <f t="shared" si="30"/>
        <v>1</v>
      </c>
      <c r="U53" s="2"/>
      <c r="V53" s="2">
        <f t="shared" ref="V53:X53" si="31">MOD(V49+V50+V51,2)</f>
        <v>0</v>
      </c>
      <c r="W53" s="2">
        <f t="shared" si="31"/>
        <v>1</v>
      </c>
      <c r="X53" s="2">
        <f t="shared" si="31"/>
        <v>0</v>
      </c>
      <c r="Y53" s="2">
        <f>MOD(Y49+Y50+Y51,2)</f>
        <v>0</v>
      </c>
      <c r="Z53" s="2">
        <f>(1)*Y53+(2)*X53+(4)*W53+(8)*V53+(16)*T53+(32)*S53+(64)*R53+(128)*Q53+(256)*O53+(512)*N53+(1024)*M53+(2048)*L53+(4096)*J53+(8192)*I53+(16384)*H53  + (-32768 * G53)</f>
        <v>-28556</v>
      </c>
      <c r="AC53">
        <f>AC51+AC50</f>
        <v>-28556</v>
      </c>
      <c r="AF53" t="str">
        <f>IF(W56=0,IF(AND(Z53=AC53,H56=0),$AF$2,$AF$4),IF(G53=0,$AF$5,$AF$3))</f>
        <v>Результат корректный</v>
      </c>
    </row>
    <row r="56" spans="4:32">
      <c r="G56" t="s">
        <v>52</v>
      </c>
      <c r="H56" s="2">
        <f>IF(SUM(G49:G51)&gt;=2,1,0)</f>
        <v>0</v>
      </c>
      <c r="J56" t="s">
        <v>53</v>
      </c>
      <c r="K56" s="2">
        <f>IF(MOD(SUM(Q53:Y53),2)=0,1,0)</f>
        <v>1</v>
      </c>
      <c r="M56" t="s">
        <v>54</v>
      </c>
      <c r="N56" s="2">
        <f>V49</f>
        <v>1</v>
      </c>
      <c r="P56" t="s">
        <v>55</v>
      </c>
      <c r="Q56" s="2">
        <f>IF(SUM(G53:Y53)=0,1,0)</f>
        <v>0</v>
      </c>
      <c r="S56" t="s">
        <v>56</v>
      </c>
      <c r="T56" s="2">
        <f>G53</f>
        <v>1</v>
      </c>
      <c r="V56" t="s">
        <v>57</v>
      </c>
      <c r="W56" s="2">
        <f>IF(G49&lt;&gt;F49,1,0)</f>
        <v>0</v>
      </c>
    </row>
    <row r="58" spans="4:32">
      <c r="F58" s="8">
        <f>IF(G58+G59+G60&gt;=2,1,0)</f>
        <v>1</v>
      </c>
      <c r="G58" s="8">
        <f t="shared" ref="G58:I58" si="32">IF(H58+H59+H60&gt;=2,1,0)</f>
        <v>0</v>
      </c>
      <c r="H58" s="8">
        <f t="shared" si="32"/>
        <v>0</v>
      </c>
      <c r="I58" s="8">
        <f t="shared" si="32"/>
        <v>0</v>
      </c>
      <c r="J58" s="8">
        <f>IF(L58+L59+L60&gt;=2,1,0)</f>
        <v>0</v>
      </c>
      <c r="K58" s="8"/>
      <c r="L58" s="8">
        <f>IF(M58+M59+M60&gt;=2,1,0)</f>
        <v>0</v>
      </c>
      <c r="M58" s="8">
        <f t="shared" ref="M58:N58" si="33">IF(N58+N59+N60&gt;=2,1,0)</f>
        <v>0</v>
      </c>
      <c r="N58" s="8">
        <f t="shared" si="33"/>
        <v>0</v>
      </c>
      <c r="O58" s="8">
        <f>IF(Q58+Q59+Q60&gt;=2,1,0)</f>
        <v>0</v>
      </c>
      <c r="P58" s="8"/>
      <c r="Q58" s="8">
        <f t="shared" ref="Q58:S58" si="34">IF(R58+R59+R60&gt;=2,1,0)</f>
        <v>0</v>
      </c>
      <c r="R58" s="8">
        <f t="shared" si="34"/>
        <v>0</v>
      </c>
      <c r="S58" s="8">
        <f t="shared" si="34"/>
        <v>0</v>
      </c>
      <c r="T58" s="8">
        <f>IF(V58+V59+V60&gt;=2,1,0)</f>
        <v>0</v>
      </c>
      <c r="U58" s="8"/>
      <c r="V58" s="8">
        <f t="shared" ref="V58:W58" si="35">IF(W58+W59+W60&gt;=2,1,0)</f>
        <v>1</v>
      </c>
      <c r="W58" s="8">
        <f t="shared" si="35"/>
        <v>0</v>
      </c>
      <c r="X58" s="8">
        <f>IF(Y58+Y59+Y60&gt;=2,1,0)</f>
        <v>0</v>
      </c>
      <c r="Y58" s="7"/>
    </row>
    <row r="59" spans="4:32">
      <c r="E59" t="s">
        <v>67</v>
      </c>
      <c r="G59" s="2" t="str">
        <f>G12</f>
        <v>1</v>
      </c>
      <c r="H59" s="2" t="str">
        <f t="shared" ref="H59:X59" si="36">H12</f>
        <v>1</v>
      </c>
      <c r="I59" s="2" t="str">
        <f t="shared" si="36"/>
        <v>0</v>
      </c>
      <c r="J59" s="2" t="str">
        <f t="shared" si="36"/>
        <v>0</v>
      </c>
      <c r="K59" s="2"/>
      <c r="L59" s="2" t="str">
        <f t="shared" si="36"/>
        <v>0</v>
      </c>
      <c r="M59" s="2" t="str">
        <f t="shared" si="36"/>
        <v>0</v>
      </c>
      <c r="N59" s="2" t="str">
        <f t="shared" si="36"/>
        <v>0</v>
      </c>
      <c r="O59" s="2" t="str">
        <f t="shared" si="36"/>
        <v>0</v>
      </c>
      <c r="P59" s="2"/>
      <c r="Q59" s="2" t="str">
        <f t="shared" si="36"/>
        <v>1</v>
      </c>
      <c r="R59" s="2" t="str">
        <f t="shared" si="36"/>
        <v>0</v>
      </c>
      <c r="S59" s="2" t="str">
        <f t="shared" si="36"/>
        <v>0</v>
      </c>
      <c r="T59" s="2" t="str">
        <f t="shared" si="36"/>
        <v>0</v>
      </c>
      <c r="U59" s="2"/>
      <c r="V59" s="2" t="str">
        <f t="shared" si="36"/>
        <v>0</v>
      </c>
      <c r="W59" s="2" t="str">
        <f t="shared" si="36"/>
        <v>1</v>
      </c>
      <c r="X59" s="2" t="str">
        <f t="shared" si="36"/>
        <v>1</v>
      </c>
      <c r="Y59" s="2" t="str">
        <f>Y12</f>
        <v>1</v>
      </c>
      <c r="AB59" t="s">
        <v>68</v>
      </c>
      <c r="AC59">
        <f>C12</f>
        <v>-16249</v>
      </c>
    </row>
    <row r="60" spans="4:32">
      <c r="D60" s="1" t="s">
        <v>50</v>
      </c>
      <c r="E60" t="s">
        <v>69</v>
      </c>
      <c r="G60" s="2" t="str">
        <f>G13</f>
        <v>1</v>
      </c>
      <c r="H60" s="2" t="str">
        <f t="shared" ref="H60:Y60" si="37">H13</f>
        <v>0</v>
      </c>
      <c r="I60" s="2" t="str">
        <f t="shared" si="37"/>
        <v>0</v>
      </c>
      <c r="J60" s="2" t="str">
        <f t="shared" si="37"/>
        <v>1</v>
      </c>
      <c r="K60" s="2"/>
      <c r="L60" s="2" t="str">
        <f t="shared" si="37"/>
        <v>0</v>
      </c>
      <c r="M60" s="2" t="str">
        <f t="shared" si="37"/>
        <v>0</v>
      </c>
      <c r="N60" s="2" t="str">
        <f t="shared" si="37"/>
        <v>0</v>
      </c>
      <c r="O60" s="2" t="str">
        <f t="shared" si="37"/>
        <v>0</v>
      </c>
      <c r="P60" s="2"/>
      <c r="Q60" s="2" t="str">
        <f t="shared" si="37"/>
        <v>0</v>
      </c>
      <c r="R60" s="2" t="str">
        <f t="shared" si="37"/>
        <v>1</v>
      </c>
      <c r="S60" s="2" t="str">
        <f t="shared" si="37"/>
        <v>1</v>
      </c>
      <c r="T60" s="2" t="str">
        <f t="shared" si="37"/>
        <v>1</v>
      </c>
      <c r="U60" s="2"/>
      <c r="V60" s="2" t="str">
        <f t="shared" si="37"/>
        <v>0</v>
      </c>
      <c r="W60" s="2" t="str">
        <f t="shared" si="37"/>
        <v>1</v>
      </c>
      <c r="X60" s="2" t="str">
        <f t="shared" si="37"/>
        <v>0</v>
      </c>
      <c r="Y60" s="2" t="str">
        <f t="shared" si="37"/>
        <v>0</v>
      </c>
      <c r="AA60" s="1" t="s">
        <v>50</v>
      </c>
      <c r="AB60" t="s">
        <v>70</v>
      </c>
      <c r="AC60">
        <f>C13</f>
        <v>-28556</v>
      </c>
    </row>
    <row r="61" spans="4:32">
      <c r="G61" s="6" t="s">
        <v>48</v>
      </c>
      <c r="H61" s="6" t="s">
        <v>48</v>
      </c>
      <c r="I61" s="6" t="s">
        <v>48</v>
      </c>
      <c r="J61" s="6" t="s">
        <v>48</v>
      </c>
      <c r="K61" s="6" t="s">
        <v>48</v>
      </c>
      <c r="L61" s="6" t="s">
        <v>48</v>
      </c>
      <c r="M61" s="6" t="s">
        <v>48</v>
      </c>
      <c r="N61" s="6" t="s">
        <v>48</v>
      </c>
      <c r="O61" s="6" t="s">
        <v>48</v>
      </c>
      <c r="P61" s="6" t="s">
        <v>48</v>
      </c>
      <c r="Q61" s="6" t="s">
        <v>48</v>
      </c>
      <c r="R61" s="6" t="s">
        <v>48</v>
      </c>
      <c r="S61" s="6" t="s">
        <v>48</v>
      </c>
      <c r="T61" s="6" t="s">
        <v>48</v>
      </c>
      <c r="U61" s="6" t="s">
        <v>48</v>
      </c>
      <c r="V61" s="6" t="s">
        <v>48</v>
      </c>
      <c r="W61" s="6" t="s">
        <v>48</v>
      </c>
      <c r="X61" s="6" t="s">
        <v>48</v>
      </c>
      <c r="Y61" s="6" t="s">
        <v>48</v>
      </c>
      <c r="AB61" s="6" t="s">
        <v>51</v>
      </c>
      <c r="AC61" s="6" t="s">
        <v>51</v>
      </c>
    </row>
    <row r="62" spans="4:32">
      <c r="G62" s="2">
        <f t="shared" ref="G62:J62" si="38">MOD(G58+G59+G60,2)</f>
        <v>0</v>
      </c>
      <c r="H62" s="2">
        <f t="shared" si="38"/>
        <v>1</v>
      </c>
      <c r="I62" s="2">
        <f t="shared" si="38"/>
        <v>0</v>
      </c>
      <c r="J62" s="2">
        <f t="shared" si="38"/>
        <v>1</v>
      </c>
      <c r="K62" s="2"/>
      <c r="L62" s="2">
        <f t="shared" ref="L62:O62" si="39">MOD(L58+L59+L60,2)</f>
        <v>0</v>
      </c>
      <c r="M62" s="2">
        <f t="shared" si="39"/>
        <v>0</v>
      </c>
      <c r="N62" s="2">
        <f t="shared" si="39"/>
        <v>0</v>
      </c>
      <c r="O62" s="2">
        <f t="shared" si="39"/>
        <v>0</v>
      </c>
      <c r="P62" s="2"/>
      <c r="Q62" s="2">
        <f t="shared" ref="Q62:T62" si="40">MOD(Q58+Q59+Q60,2)</f>
        <v>1</v>
      </c>
      <c r="R62" s="2">
        <f t="shared" si="40"/>
        <v>1</v>
      </c>
      <c r="S62" s="2">
        <f t="shared" si="40"/>
        <v>1</v>
      </c>
      <c r="T62" s="2">
        <f t="shared" si="40"/>
        <v>1</v>
      </c>
      <c r="U62" s="2"/>
      <c r="V62" s="2">
        <f t="shared" ref="V62:X62" si="41">MOD(V58+V59+V60,2)</f>
        <v>1</v>
      </c>
      <c r="W62" s="2">
        <f t="shared" si="41"/>
        <v>0</v>
      </c>
      <c r="X62" s="2">
        <f t="shared" si="41"/>
        <v>1</v>
      </c>
      <c r="Y62" s="2">
        <f>MOD(Y58+Y59+Y60,2)</f>
        <v>1</v>
      </c>
      <c r="Z62" s="2">
        <f>(1)*Y62+(2)*X62+(4)*W62+(8)*V62+(16)*T62+(32)*S62+(64)*R62+(128)*Q62+(256)*O62+(512)*N62+(1024)*M62+(2048)*L62+(4096)*J62+(8192)*I62+(16384)*H62  + (-32768 * G62)</f>
        <v>20731</v>
      </c>
      <c r="AC62">
        <f>AC60+AC59</f>
        <v>-44805</v>
      </c>
      <c r="AF62" t="str">
        <f>IF(W65=0,IF(AND(Z62=AC62,H65=0),$AF$2,$AF$4),IF(G62=0,$AF$5,$AF$3))</f>
        <v>При сложении отрицательных чисел получен положительный результат. ПЕРЕПОЛНЕНИЕ!</v>
      </c>
    </row>
    <row r="65" spans="4:32">
      <c r="G65" t="s">
        <v>52</v>
      </c>
      <c r="H65" s="2">
        <f>IF(SUM(G58:G60)&gt;=2,1,0)</f>
        <v>0</v>
      </c>
      <c r="J65" t="s">
        <v>53</v>
      </c>
      <c r="K65" s="2">
        <f>IF(MOD(SUM(Q62:Y62),2)=0,1,0)</f>
        <v>0</v>
      </c>
      <c r="M65" t="s">
        <v>54</v>
      </c>
      <c r="N65" s="2">
        <f>V58</f>
        <v>1</v>
      </c>
      <c r="P65" t="s">
        <v>55</v>
      </c>
      <c r="Q65" s="2">
        <f>IF(SUM(G62:Y62)=0,1,0)</f>
        <v>0</v>
      </c>
      <c r="S65" t="s">
        <v>56</v>
      </c>
      <c r="T65" s="2">
        <f>G62</f>
        <v>0</v>
      </c>
      <c r="V65" t="s">
        <v>57</v>
      </c>
      <c r="W65" s="2">
        <f>IF(G58&lt;&gt;F58,1,0)</f>
        <v>1</v>
      </c>
    </row>
    <row r="67" spans="4:32">
      <c r="F67" s="8">
        <f>IF(G67+G68+G69&gt;=2,1,0)</f>
        <v>0</v>
      </c>
      <c r="G67" s="8">
        <f t="shared" ref="G67:I67" si="42">IF(H67+H68+H69&gt;=2,1,0)</f>
        <v>0</v>
      </c>
      <c r="H67" s="8">
        <f t="shared" si="42"/>
        <v>0</v>
      </c>
      <c r="I67" s="8">
        <f t="shared" si="42"/>
        <v>0</v>
      </c>
      <c r="J67" s="8">
        <f>IF(L67+L68+L69&gt;=2,1,0)</f>
        <v>0</v>
      </c>
      <c r="K67" s="8"/>
      <c r="L67" s="8">
        <f>IF(M67+M68+M69&gt;=2,1,0)</f>
        <v>0</v>
      </c>
      <c r="M67" s="8">
        <f t="shared" ref="M67:N67" si="43">IF(N67+N68+N69&gt;=2,1,0)</f>
        <v>0</v>
      </c>
      <c r="N67" s="8">
        <f t="shared" si="43"/>
        <v>0</v>
      </c>
      <c r="O67" s="8">
        <f>IF(Q67+Q68+Q69&gt;=2,1,0)</f>
        <v>0</v>
      </c>
      <c r="P67" s="8"/>
      <c r="Q67" s="8">
        <f t="shared" ref="Q67:S67" si="44">IF(R67+R68+R69&gt;=2,1,0)</f>
        <v>0</v>
      </c>
      <c r="R67" s="8">
        <f t="shared" si="44"/>
        <v>0</v>
      </c>
      <c r="S67" s="8">
        <f t="shared" si="44"/>
        <v>0</v>
      </c>
      <c r="T67" s="8">
        <f>IF(V67+V68+V69&gt;=2,1,0)</f>
        <v>0</v>
      </c>
      <c r="U67" s="8"/>
      <c r="V67" s="8">
        <f t="shared" ref="V67:W67" si="45">IF(W67+W68+W69&gt;=2,1,0)</f>
        <v>1</v>
      </c>
      <c r="W67" s="8">
        <f t="shared" si="45"/>
        <v>1</v>
      </c>
      <c r="X67" s="8">
        <f>IF(Y67+Y68+Y69&gt;=2,1,0)</f>
        <v>1</v>
      </c>
      <c r="Y67" s="7"/>
    </row>
    <row r="68" spans="4:32">
      <c r="E68" t="s">
        <v>46</v>
      </c>
      <c r="G68" s="2" t="str">
        <f>G5</f>
        <v>0</v>
      </c>
      <c r="H68" s="2" t="str">
        <f>H5</f>
        <v>0</v>
      </c>
      <c r="I68" s="2" t="str">
        <f>I5</f>
        <v>1</v>
      </c>
      <c r="J68" s="2" t="str">
        <f>J5</f>
        <v>1</v>
      </c>
      <c r="K68" s="2"/>
      <c r="L68" s="2" t="str">
        <f>L5</f>
        <v>0</v>
      </c>
      <c r="M68" s="2" t="str">
        <f>M5</f>
        <v>0</v>
      </c>
      <c r="N68" s="2" t="str">
        <f>N5</f>
        <v>0</v>
      </c>
      <c r="O68" s="2" t="str">
        <f>O5</f>
        <v>0</v>
      </c>
      <c r="P68" s="2"/>
      <c r="Q68" s="2" t="str">
        <f>Q5</f>
        <v>0</v>
      </c>
      <c r="R68" s="2" t="str">
        <f>R5</f>
        <v>0</v>
      </c>
      <c r="S68" s="2" t="str">
        <f>S5</f>
        <v>0</v>
      </c>
      <c r="T68" s="2" t="str">
        <f>T5</f>
        <v>1</v>
      </c>
      <c r="U68" s="2"/>
      <c r="V68" s="2" t="str">
        <f>V5</f>
        <v>0</v>
      </c>
      <c r="W68" s="2" t="str">
        <f>W5</f>
        <v>0</v>
      </c>
      <c r="X68" s="2" t="str">
        <f>X5</f>
        <v>1</v>
      </c>
      <c r="Y68" s="2" t="str">
        <f>Y5</f>
        <v>1</v>
      </c>
      <c r="AB68" t="s">
        <v>4</v>
      </c>
      <c r="AC68">
        <f>C5</f>
        <v>12307</v>
      </c>
    </row>
    <row r="69" spans="4:32">
      <c r="D69" s="1" t="s">
        <v>50</v>
      </c>
      <c r="E69" t="s">
        <v>67</v>
      </c>
      <c r="G69" s="2" t="str">
        <f>G12</f>
        <v>1</v>
      </c>
      <c r="H69" s="2" t="str">
        <f t="shared" ref="H69:Y69" si="46">H12</f>
        <v>1</v>
      </c>
      <c r="I69" s="2" t="str">
        <f t="shared" si="46"/>
        <v>0</v>
      </c>
      <c r="J69" s="2" t="str">
        <f t="shared" si="46"/>
        <v>0</v>
      </c>
      <c r="K69" s="2"/>
      <c r="L69" s="2" t="str">
        <f t="shared" si="46"/>
        <v>0</v>
      </c>
      <c r="M69" s="2" t="str">
        <f t="shared" si="46"/>
        <v>0</v>
      </c>
      <c r="N69" s="2" t="str">
        <f t="shared" si="46"/>
        <v>0</v>
      </c>
      <c r="O69" s="2" t="str">
        <f t="shared" si="46"/>
        <v>0</v>
      </c>
      <c r="P69" s="2"/>
      <c r="Q69" s="2" t="str">
        <f t="shared" si="46"/>
        <v>1</v>
      </c>
      <c r="R69" s="2" t="str">
        <f t="shared" si="46"/>
        <v>0</v>
      </c>
      <c r="S69" s="2" t="str">
        <f t="shared" si="46"/>
        <v>0</v>
      </c>
      <c r="T69" s="2" t="str">
        <f t="shared" si="46"/>
        <v>0</v>
      </c>
      <c r="U69" s="2"/>
      <c r="V69" s="2" t="str">
        <f t="shared" si="46"/>
        <v>0</v>
      </c>
      <c r="W69" s="2" t="str">
        <f t="shared" si="46"/>
        <v>1</v>
      </c>
      <c r="X69" s="2" t="str">
        <f t="shared" si="46"/>
        <v>1</v>
      </c>
      <c r="Y69" s="2" t="str">
        <f t="shared" si="46"/>
        <v>1</v>
      </c>
      <c r="AA69" s="1" t="s">
        <v>50</v>
      </c>
      <c r="AB69" t="s">
        <v>68</v>
      </c>
      <c r="AC69">
        <f>C12</f>
        <v>-16249</v>
      </c>
    </row>
    <row r="70" spans="4:32">
      <c r="G70" s="6" t="s">
        <v>48</v>
      </c>
      <c r="H70" s="6" t="s">
        <v>48</v>
      </c>
      <c r="I70" s="6" t="s">
        <v>48</v>
      </c>
      <c r="J70" s="6" t="s">
        <v>48</v>
      </c>
      <c r="K70" s="6" t="s">
        <v>48</v>
      </c>
      <c r="L70" s="6" t="s">
        <v>48</v>
      </c>
      <c r="M70" s="6" t="s">
        <v>48</v>
      </c>
      <c r="N70" s="6" t="s">
        <v>48</v>
      </c>
      <c r="O70" s="6" t="s">
        <v>48</v>
      </c>
      <c r="P70" s="6" t="s">
        <v>48</v>
      </c>
      <c r="Q70" s="6" t="s">
        <v>48</v>
      </c>
      <c r="R70" s="6" t="s">
        <v>48</v>
      </c>
      <c r="S70" s="6" t="s">
        <v>48</v>
      </c>
      <c r="T70" s="6" t="s">
        <v>48</v>
      </c>
      <c r="U70" s="6" t="s">
        <v>48</v>
      </c>
      <c r="V70" s="6" t="s">
        <v>48</v>
      </c>
      <c r="W70" s="6" t="s">
        <v>48</v>
      </c>
      <c r="X70" s="6" t="s">
        <v>48</v>
      </c>
      <c r="Y70" s="6" t="s">
        <v>48</v>
      </c>
      <c r="AB70" s="6" t="s">
        <v>51</v>
      </c>
      <c r="AC70" s="6" t="s">
        <v>51</v>
      </c>
    </row>
    <row r="71" spans="4:32">
      <c r="G71" s="2">
        <f t="shared" ref="G71:J71" si="47">MOD(G67+G68+G69,2)</f>
        <v>1</v>
      </c>
      <c r="H71" s="2">
        <f t="shared" si="47"/>
        <v>1</v>
      </c>
      <c r="I71" s="2">
        <f t="shared" si="47"/>
        <v>1</v>
      </c>
      <c r="J71" s="2">
        <f t="shared" si="47"/>
        <v>1</v>
      </c>
      <c r="K71" s="2"/>
      <c r="L71" s="2">
        <f t="shared" ref="L71:O71" si="48">MOD(L67+L68+L69,2)</f>
        <v>0</v>
      </c>
      <c r="M71" s="2">
        <f t="shared" si="48"/>
        <v>0</v>
      </c>
      <c r="N71" s="2">
        <f t="shared" si="48"/>
        <v>0</v>
      </c>
      <c r="O71" s="2">
        <f t="shared" si="48"/>
        <v>0</v>
      </c>
      <c r="P71" s="2"/>
      <c r="Q71" s="2">
        <f t="shared" ref="Q71:T71" si="49">MOD(Q67+Q68+Q69,2)</f>
        <v>1</v>
      </c>
      <c r="R71" s="2">
        <f t="shared" si="49"/>
        <v>0</v>
      </c>
      <c r="S71" s="2">
        <f t="shared" si="49"/>
        <v>0</v>
      </c>
      <c r="T71" s="2">
        <f t="shared" si="49"/>
        <v>1</v>
      </c>
      <c r="U71" s="2"/>
      <c r="V71" s="2">
        <f t="shared" ref="V71:X71" si="50">MOD(V67+V68+V69,2)</f>
        <v>1</v>
      </c>
      <c r="W71" s="2">
        <f t="shared" si="50"/>
        <v>0</v>
      </c>
      <c r="X71" s="2">
        <f t="shared" si="50"/>
        <v>1</v>
      </c>
      <c r="Y71" s="2">
        <f>MOD(Y67+Y68+Y69,2)</f>
        <v>0</v>
      </c>
      <c r="Z71" s="2">
        <f>(1)*Y71+(2)*X71+(4)*W71+(8)*V71+(16)*T71+(32)*S71+(64)*R71+(128)*Q71+(256)*O71+(512)*N71+(1024)*M71+(2048)*L71+(4096)*J71+(8192)*I71+(16384)*H71  + (-32768 * G71)</f>
        <v>-3942</v>
      </c>
      <c r="AC71">
        <f>AC69+AC68</f>
        <v>-3942</v>
      </c>
      <c r="AF71" t="str">
        <f>IF(W74=0,IF(AND(Z71=AC71,H74=0),$AF$2,$AF$4),IF(G71=0,$AF$5,$AF$3))</f>
        <v>Результат корректный</v>
      </c>
    </row>
    <row r="74" spans="4:32">
      <c r="G74" t="s">
        <v>52</v>
      </c>
      <c r="H74" s="2">
        <f>IF(SUM(G67:G69)&gt;=2,1,0)</f>
        <v>0</v>
      </c>
      <c r="J74" t="s">
        <v>53</v>
      </c>
      <c r="K74" s="2">
        <f>IF(MOD(SUM(Q71:Y71),2)=0,1,0)</f>
        <v>1</v>
      </c>
      <c r="M74" t="s">
        <v>54</v>
      </c>
      <c r="N74" s="2">
        <f>V67</f>
        <v>1</v>
      </c>
      <c r="P74" t="s">
        <v>55</v>
      </c>
      <c r="Q74" s="2">
        <f>IF(SUM(G71:Y71)=0,1,0)</f>
        <v>0</v>
      </c>
      <c r="S74" t="s">
        <v>56</v>
      </c>
      <c r="T74" s="2">
        <f>G71</f>
        <v>1</v>
      </c>
      <c r="V74" t="s">
        <v>57</v>
      </c>
      <c r="W74" s="2">
        <f>IF(G67&lt;&gt;F67,1,0)</f>
        <v>0</v>
      </c>
    </row>
    <row r="76" spans="4:32">
      <c r="F76" s="8">
        <f>IF(G76+G77+G78&gt;=2,1,0)</f>
        <v>1</v>
      </c>
      <c r="G76" s="8">
        <f t="shared" ref="G76:I76" si="51">IF(H76+H77+H78&gt;=2,1,0)</f>
        <v>1</v>
      </c>
      <c r="H76" s="8">
        <f t="shared" si="51"/>
        <v>1</v>
      </c>
      <c r="I76" s="8">
        <f t="shared" si="51"/>
        <v>1</v>
      </c>
      <c r="J76" s="8">
        <f>IF(L76+L77+L78&gt;=2,1,0)</f>
        <v>1</v>
      </c>
      <c r="K76" s="8"/>
      <c r="L76" s="8">
        <f>IF(M76+M77+M78&gt;=2,1,0)</f>
        <v>1</v>
      </c>
      <c r="M76" s="8">
        <f t="shared" ref="M76:N76" si="52">IF(N76+N77+N78&gt;=2,1,0)</f>
        <v>1</v>
      </c>
      <c r="N76" s="8">
        <f t="shared" si="52"/>
        <v>1</v>
      </c>
      <c r="O76" s="8">
        <f>IF(Q76+Q77+Q78&gt;=2,1,0)</f>
        <v>1</v>
      </c>
      <c r="P76" s="8"/>
      <c r="Q76" s="8">
        <f t="shared" ref="Q76:S76" si="53">IF(R76+R77+R78&gt;=2,1,0)</f>
        <v>0</v>
      </c>
      <c r="R76" s="8">
        <f t="shared" si="53"/>
        <v>0</v>
      </c>
      <c r="S76" s="8">
        <f t="shared" si="53"/>
        <v>1</v>
      </c>
      <c r="T76" s="8">
        <f>IF(V76+V77+V78&gt;=2,1,0)</f>
        <v>1</v>
      </c>
      <c r="U76" s="8"/>
      <c r="V76" s="8">
        <f t="shared" ref="V76:W76" si="54">IF(W76+W77+W78&gt;=2,1,0)</f>
        <v>0</v>
      </c>
      <c r="W76" s="8">
        <f t="shared" si="54"/>
        <v>0</v>
      </c>
      <c r="X76" s="8">
        <f>IF(Y76+Y77+Y78&gt;=2,1,0)</f>
        <v>0</v>
      </c>
      <c r="Y76" s="7"/>
    </row>
    <row r="77" spans="4:32">
      <c r="E77" t="s">
        <v>71</v>
      </c>
      <c r="G77" s="2" t="str">
        <f>G15</f>
        <v>1</v>
      </c>
      <c r="H77" s="2" t="str">
        <f t="shared" ref="H77:Y77" si="55">H15</f>
        <v>1</v>
      </c>
      <c r="I77" s="2" t="str">
        <f t="shared" si="55"/>
        <v>1</v>
      </c>
      <c r="J77" s="2" t="str">
        <f t="shared" si="55"/>
        <v>1</v>
      </c>
      <c r="K77" s="2"/>
      <c r="L77" s="2" t="str">
        <f t="shared" si="55"/>
        <v>0</v>
      </c>
      <c r="M77" s="2" t="str">
        <f t="shared" si="55"/>
        <v>0</v>
      </c>
      <c r="N77" s="2" t="str">
        <f t="shared" si="55"/>
        <v>0</v>
      </c>
      <c r="O77" s="2" t="str">
        <f t="shared" si="55"/>
        <v>0</v>
      </c>
      <c r="P77" s="2"/>
      <c r="Q77" s="2" t="str">
        <f t="shared" si="55"/>
        <v>1</v>
      </c>
      <c r="R77" s="2" t="str">
        <f t="shared" si="55"/>
        <v>0</v>
      </c>
      <c r="S77" s="2" t="str">
        <f t="shared" si="55"/>
        <v>0</v>
      </c>
      <c r="T77" s="2" t="str">
        <f t="shared" si="55"/>
        <v>1</v>
      </c>
      <c r="U77" s="2"/>
      <c r="V77" s="2" t="str">
        <f t="shared" si="55"/>
        <v>1</v>
      </c>
      <c r="W77" s="2" t="str">
        <f t="shared" si="55"/>
        <v>0</v>
      </c>
      <c r="X77" s="2" t="str">
        <f t="shared" si="55"/>
        <v>1</v>
      </c>
      <c r="Y77" s="2" t="str">
        <f t="shared" si="55"/>
        <v>0</v>
      </c>
      <c r="AB77" t="s">
        <v>72</v>
      </c>
      <c r="AC77">
        <f>C15</f>
        <v>-3942</v>
      </c>
    </row>
    <row r="78" spans="4:32">
      <c r="D78" s="1" t="s">
        <v>50</v>
      </c>
      <c r="E78" t="s">
        <v>63</v>
      </c>
      <c r="G78" s="2" t="str">
        <f>G7</f>
        <v>0</v>
      </c>
      <c r="H78" s="2" t="str">
        <f>H7</f>
        <v>1</v>
      </c>
      <c r="I78" s="2" t="str">
        <f>I7</f>
        <v>1</v>
      </c>
      <c r="J78" s="2" t="str">
        <f>J7</f>
        <v>0</v>
      </c>
      <c r="K78" s="2"/>
      <c r="L78" s="2" t="str">
        <f>L7</f>
        <v>1</v>
      </c>
      <c r="M78" s="2" t="str">
        <f>M7</f>
        <v>1</v>
      </c>
      <c r="N78" s="2" t="str">
        <f>N7</f>
        <v>1</v>
      </c>
      <c r="O78" s="2" t="str">
        <f>O7</f>
        <v>1</v>
      </c>
      <c r="P78" s="2"/>
      <c r="Q78" s="2" t="str">
        <f>Q7</f>
        <v>1</v>
      </c>
      <c r="R78" s="2" t="str">
        <f>R7</f>
        <v>0</v>
      </c>
      <c r="S78" s="2" t="str">
        <f>S7</f>
        <v>0</v>
      </c>
      <c r="T78" s="2" t="str">
        <f>T7</f>
        <v>0</v>
      </c>
      <c r="U78" s="2"/>
      <c r="V78" s="2" t="str">
        <f>V7</f>
        <v>1</v>
      </c>
      <c r="W78" s="2" t="str">
        <f>W7</f>
        <v>1</v>
      </c>
      <c r="X78" s="2" t="str">
        <f>X7</f>
        <v>0</v>
      </c>
      <c r="Y78" s="2" t="str">
        <f>Y7</f>
        <v>0</v>
      </c>
      <c r="AA78" s="1" t="s">
        <v>50</v>
      </c>
      <c r="AB78" t="s">
        <v>64</v>
      </c>
      <c r="AC78">
        <f>C7</f>
        <v>28556</v>
      </c>
    </row>
    <row r="79" spans="4:32">
      <c r="G79" s="6" t="s">
        <v>48</v>
      </c>
      <c r="H79" s="6" t="s">
        <v>48</v>
      </c>
      <c r="I79" s="6" t="s">
        <v>48</v>
      </c>
      <c r="J79" s="6" t="s">
        <v>48</v>
      </c>
      <c r="K79" s="6" t="s">
        <v>48</v>
      </c>
      <c r="L79" s="6" t="s">
        <v>48</v>
      </c>
      <c r="M79" s="6" t="s">
        <v>48</v>
      </c>
      <c r="N79" s="6" t="s">
        <v>48</v>
      </c>
      <c r="O79" s="6" t="s">
        <v>48</v>
      </c>
      <c r="P79" s="6" t="s">
        <v>48</v>
      </c>
      <c r="Q79" s="6" t="s">
        <v>48</v>
      </c>
      <c r="R79" s="6" t="s">
        <v>48</v>
      </c>
      <c r="S79" s="6" t="s">
        <v>48</v>
      </c>
      <c r="T79" s="6" t="s">
        <v>48</v>
      </c>
      <c r="U79" s="6" t="s">
        <v>48</v>
      </c>
      <c r="V79" s="6" t="s">
        <v>48</v>
      </c>
      <c r="W79" s="6" t="s">
        <v>48</v>
      </c>
      <c r="X79" s="6" t="s">
        <v>48</v>
      </c>
      <c r="Y79" s="6" t="s">
        <v>48</v>
      </c>
      <c r="AB79" s="6" t="s">
        <v>51</v>
      </c>
      <c r="AC79" s="6" t="s">
        <v>51</v>
      </c>
    </row>
    <row r="80" spans="4:32">
      <c r="G80" s="2">
        <f t="shared" ref="G80:J80" si="56">MOD(G76+G77+G78,2)</f>
        <v>0</v>
      </c>
      <c r="H80" s="2">
        <f t="shared" si="56"/>
        <v>1</v>
      </c>
      <c r="I80" s="2">
        <f t="shared" si="56"/>
        <v>1</v>
      </c>
      <c r="J80" s="2">
        <f t="shared" si="56"/>
        <v>0</v>
      </c>
      <c r="K80" s="2"/>
      <c r="L80" s="2">
        <f t="shared" ref="L80:O80" si="57">MOD(L76+L77+L78,2)</f>
        <v>0</v>
      </c>
      <c r="M80" s="2">
        <f t="shared" si="57"/>
        <v>0</v>
      </c>
      <c r="N80" s="2">
        <f t="shared" si="57"/>
        <v>0</v>
      </c>
      <c r="O80" s="2">
        <f t="shared" si="57"/>
        <v>0</v>
      </c>
      <c r="P80" s="2"/>
      <c r="Q80" s="2">
        <f t="shared" ref="Q80:T80" si="58">MOD(Q76+Q77+Q78,2)</f>
        <v>0</v>
      </c>
      <c r="R80" s="2">
        <f t="shared" si="58"/>
        <v>0</v>
      </c>
      <c r="S80" s="2">
        <f t="shared" si="58"/>
        <v>1</v>
      </c>
      <c r="T80" s="2">
        <f t="shared" si="58"/>
        <v>0</v>
      </c>
      <c r="U80" s="2"/>
      <c r="V80" s="2">
        <f t="shared" ref="V80:X80" si="59">MOD(V76+V77+V78,2)</f>
        <v>0</v>
      </c>
      <c r="W80" s="2">
        <f t="shared" si="59"/>
        <v>1</v>
      </c>
      <c r="X80" s="2">
        <f t="shared" si="59"/>
        <v>1</v>
      </c>
      <c r="Y80" s="2">
        <f>MOD(Y76+Y77+Y78,2)</f>
        <v>0</v>
      </c>
      <c r="Z80" s="2">
        <f>(1)*Y80+(2)*X80+(4)*W80+(8)*V80+(16)*T80+(32)*S80+(64)*R80+(128)*Q80+(256)*O80+(512)*N80+(1024)*M80+(2048)*L80+(4096)*J80+(8192)*I80+(16384)*H80  + (-32768 * G80)</f>
        <v>24614</v>
      </c>
      <c r="AC80">
        <f>AC78+AC77</f>
        <v>24614</v>
      </c>
      <c r="AF80" t="str">
        <f>IF(W83=0,IF(AND(Z80=AC80,H83=0),$AF$2,$AF$4),IF(G80=0,$AF$5,$AF$3))</f>
        <v>Результат корректный</v>
      </c>
    </row>
    <row r="83" spans="7:23">
      <c r="G83" t="s">
        <v>52</v>
      </c>
      <c r="H83" s="2">
        <f>IF(SUM(G76:G78)&gt;=2,1,0)</f>
        <v>0</v>
      </c>
      <c r="J83" t="s">
        <v>53</v>
      </c>
      <c r="K83" s="2">
        <f>IF(MOD(SUM(Q80:Y80),2)=0,1,0)</f>
        <v>0</v>
      </c>
      <c r="M83" t="s">
        <v>54</v>
      </c>
      <c r="N83" s="2">
        <f>V76</f>
        <v>0</v>
      </c>
      <c r="P83" t="s">
        <v>55</v>
      </c>
      <c r="Q83" s="2">
        <f>IF(SUM(G80:Y80)=0,1,0)</f>
        <v>0</v>
      </c>
      <c r="S83" t="s">
        <v>56</v>
      </c>
      <c r="T83" s="2">
        <f>G80</f>
        <v>0</v>
      </c>
      <c r="V83" t="s">
        <v>57</v>
      </c>
      <c r="W83" s="2">
        <f>IF(G76&lt;&gt;F76,1,0)</f>
        <v>0</v>
      </c>
    </row>
  </sheetData>
  <conditionalFormatting sqref="G5:Y8">
    <cfRule type="containsText" dxfId="2" priority="2" operator="containsText" text="0">
      <formula>NOT(ISERROR(SEARCH("0",G5)))</formula>
    </cfRule>
    <cfRule type="containsText" dxfId="1" priority="1" operator="containsText" text="1">
      <formula>NOT(ISERROR(SEARCH("1",G5)))</formula>
    </cfRule>
  </conditionalFormatting>
  <pageMargins left="0.7" right="0.7" top="0.75" bottom="0.75" header="0.3" footer="0.3"/>
  <pageSetup paperSize="9" orientation="portrait" horizontalDpi="0" verticalDpi="0"/>
  <headerFooter>
    <oddHeader>&amp;C&amp;"System Font,обычный"&amp;10&amp;K000000Торбин Илья Александрович, 0 вариант, лабораторная5</oddHeader>
    <oddFooter>&amp;C&amp;"System Font,обычный"&amp;10 &amp;K00000018.11.2024 11:00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Torbin</dc:creator>
  <cp:lastModifiedBy>Ilya Torbin</cp:lastModifiedBy>
  <dcterms:created xsi:type="dcterms:W3CDTF">2024-11-17T16:56:33Z</dcterms:created>
  <dcterms:modified xsi:type="dcterms:W3CDTF">2024-11-18T10:36:20Z</dcterms:modified>
</cp:coreProperties>
</file>