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860" windowHeight="10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C11" i="1"/>
  <c r="D14" i="1"/>
  <c r="C13" i="1"/>
  <c r="D20" i="1"/>
  <c r="C20" i="1"/>
  <c r="D18" i="1"/>
  <c r="D16" i="1"/>
  <c r="D17" i="1"/>
  <c r="D15" i="1"/>
  <c r="C18" i="1"/>
  <c r="D13" i="1"/>
  <c r="C17" i="1"/>
  <c r="C16" i="1"/>
  <c r="C15" i="1"/>
  <c r="C14" i="1"/>
</calcChain>
</file>

<file path=xl/sharedStrings.xml><?xml version="1.0" encoding="utf-8"?>
<sst xmlns="http://schemas.openxmlformats.org/spreadsheetml/2006/main" count="11" uniqueCount="11">
  <si>
    <t>5MF07</t>
  </si>
  <si>
    <t>Sta112</t>
  </si>
  <si>
    <t>Haul 2</t>
  </si>
  <si>
    <t>CTD003</t>
  </si>
  <si>
    <t>(C3 * (A4- A3/2)) + (C4 * (A5 - A4)) + (C5 * (A7 - A6)) + (C6 * (A8 - A7)) + (C7 * a8-a7)</t>
  </si>
  <si>
    <t>(E3 * ((A4- A3)/2)) + (E4 * (A5 - A4)) + (E5 * (A7 - A6)) + (E6 * (A8 - A7)) + (E7 * (a8 - a7))</t>
  </si>
  <si>
    <t>chlor conc</t>
  </si>
  <si>
    <t>phaeo conc</t>
  </si>
  <si>
    <t>depth integrated chl</t>
  </si>
  <si>
    <t>depth integrated phaeo</t>
  </si>
  <si>
    <t>Formulae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</si>
</sst>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10" zoomScaleNormal="110" workbookViewId="0">
      <selection activeCell="B17" sqref="B17"/>
    </sheetView>
  </sheetViews>
  <sheetFormatPr defaultRowHeight="15" x14ac:dyDescent="0.25"/>
  <cols>
    <col min="2" max="2" width="2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C2" t="s">
        <v>6</v>
      </c>
      <c r="E2" t="s">
        <v>7</v>
      </c>
    </row>
    <row r="3" spans="1:7" x14ac:dyDescent="0.25">
      <c r="A3">
        <v>0</v>
      </c>
      <c r="C3">
        <v>6.7240000000000002</v>
      </c>
      <c r="E3">
        <v>1.419</v>
      </c>
    </row>
    <row r="4" spans="1:7" x14ac:dyDescent="0.25">
      <c r="A4">
        <v>10</v>
      </c>
      <c r="C4">
        <v>8.609</v>
      </c>
      <c r="E4">
        <v>1.9830000000000001</v>
      </c>
    </row>
    <row r="5" spans="1:7" x14ac:dyDescent="0.25">
      <c r="A5">
        <v>20</v>
      </c>
      <c r="C5">
        <v>2.8220000000000001</v>
      </c>
      <c r="E5">
        <v>1.115</v>
      </c>
    </row>
    <row r="6" spans="1:7" x14ac:dyDescent="0.25">
      <c r="A6">
        <v>30</v>
      </c>
      <c r="C6">
        <v>0.161</v>
      </c>
      <c r="E6">
        <v>0.89400000000000002</v>
      </c>
    </row>
    <row r="7" spans="1:7" x14ac:dyDescent="0.25">
      <c r="A7">
        <v>40</v>
      </c>
      <c r="C7">
        <v>0.20799999999999999</v>
      </c>
      <c r="E7">
        <v>0.85799999999999998</v>
      </c>
    </row>
    <row r="8" spans="1:7" x14ac:dyDescent="0.25">
      <c r="A8">
        <v>50</v>
      </c>
      <c r="C8">
        <v>0.129</v>
      </c>
      <c r="E8">
        <v>0.38</v>
      </c>
    </row>
    <row r="10" spans="1:7" x14ac:dyDescent="0.25">
      <c r="G10" t="s">
        <v>10</v>
      </c>
    </row>
    <row r="11" spans="1:7" x14ac:dyDescent="0.25">
      <c r="B11" s="2" t="s">
        <v>8</v>
      </c>
      <c r="C11" s="2">
        <f>(C3*(A4 - A3)/2)+(C4*(A5-A4))+(C5*(A6-A5))+(C6*(A7-A6))+(C7*(A8 - A7)) + (C8 * (A8 - A7)/2)</f>
        <v>152.26500000000004</v>
      </c>
      <c r="D11" s="2"/>
      <c r="E11" s="2"/>
      <c r="G11" t="s">
        <v>4</v>
      </c>
    </row>
    <row r="12" spans="1:7" x14ac:dyDescent="0.25">
      <c r="B12" s="2" t="s">
        <v>9</v>
      </c>
      <c r="C12" s="2"/>
      <c r="D12" s="2"/>
      <c r="E12" s="2">
        <f xml:space="preserve"> (E3 * ((A4- A3)/2)) + (E4 * (A5 - A4)) + (E5 * (A7 - A6)) + (E6 * (A8 - A7)) + (E7 * (A8- A7)/2)</f>
        <v>51.305</v>
      </c>
      <c r="G12" t="s">
        <v>5</v>
      </c>
    </row>
    <row r="13" spans="1:7" x14ac:dyDescent="0.25">
      <c r="C13" s="1">
        <f xml:space="preserve"> C3 * (A4 - A3)/2</f>
        <v>33.620000000000005</v>
      </c>
      <c r="D13" s="1">
        <f xml:space="preserve"> C3 * (A4/2)</f>
        <v>33.620000000000005</v>
      </c>
    </row>
    <row r="14" spans="1:7" x14ac:dyDescent="0.25">
      <c r="C14" s="1">
        <f xml:space="preserve"> C4* (A5 - A4)</f>
        <v>86.09</v>
      </c>
      <c r="D14" s="1">
        <f>C4*((0.5 * (A5+A4)) - (0.5 * A4))</f>
        <v>86.09</v>
      </c>
    </row>
    <row r="15" spans="1:7" x14ac:dyDescent="0.25">
      <c r="C15" s="1">
        <f>C5*(A7 - A6)</f>
        <v>28.22</v>
      </c>
      <c r="D15" s="1">
        <f>C5*((0.5 * (A6+A5)) - (0.5 * (A5+ A4)))</f>
        <v>28.22</v>
      </c>
    </row>
    <row r="16" spans="1:7" x14ac:dyDescent="0.25">
      <c r="C16" s="1">
        <f xml:space="preserve"> C6*(A8 - A7)</f>
        <v>1.61</v>
      </c>
      <c r="D16" s="1">
        <f t="shared" ref="D16:D17" si="0">C6*((0.5 * (A7+A6)) - (0.5 * (A6+ A5)))</f>
        <v>1.61</v>
      </c>
    </row>
    <row r="17" spans="3:4" x14ac:dyDescent="0.25">
      <c r="C17" s="1">
        <f xml:space="preserve"> C7 * (A8 - A7)</f>
        <v>2.08</v>
      </c>
      <c r="D17" s="1">
        <f t="shared" si="0"/>
        <v>2.08</v>
      </c>
    </row>
    <row r="18" spans="3:4" x14ac:dyDescent="0.25">
      <c r="C18" s="1">
        <f xml:space="preserve"> C8 * (A8 - A7)</f>
        <v>1.29</v>
      </c>
      <c r="D18" s="1">
        <f>C8*(0.5*(A8-A7))</f>
        <v>0.64500000000000002</v>
      </c>
    </row>
    <row r="19" spans="3:4" x14ac:dyDescent="0.25">
      <c r="C19" s="1"/>
      <c r="D19" s="1"/>
    </row>
    <row r="20" spans="3:4" x14ac:dyDescent="0.25">
      <c r="C20" s="1">
        <f xml:space="preserve"> SUM(C13:C19)</f>
        <v>152.91000000000003</v>
      </c>
      <c r="D20" s="1">
        <f xml:space="preserve"> SUM(D13:D19)</f>
        <v>152.26500000000004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tiffany.c.vance</dc:creator>
  <cp:lastModifiedBy>tiffany.c.vance</cp:lastModifiedBy>
  <dcterms:created xsi:type="dcterms:W3CDTF">2016-01-20T20:10:32Z</dcterms:created>
  <dcterms:modified xsi:type="dcterms:W3CDTF">2016-01-20T23:45:40Z</dcterms:modified>
</cp:coreProperties>
</file>