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H\team_project\FitAI-Pro\ppt\"/>
    </mc:Choice>
  </mc:AlternateContent>
  <xr:revisionPtr revIDLastSave="0" documentId="13_ncr:1_{118C5D62-FC80-4311-9FE0-EB96A989CE11}" xr6:coauthVersionLast="47" xr6:coauthVersionMax="47" xr10:uidLastSave="{00000000-0000-0000-0000-000000000000}"/>
  <bookViews>
    <workbookView xWindow="-120" yWindow="-120" windowWidth="38640" windowHeight="21120" xr2:uid="{CE05EB2D-5AF3-474C-9A2F-3376BD7C2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F5" i="1" l="1"/>
  <c r="G4" i="1"/>
  <c r="E5" i="1"/>
  <c r="E3" i="1"/>
  <c r="G5" i="1" l="1"/>
  <c r="H4" i="1"/>
  <c r="I4" i="1" l="1"/>
  <c r="H5" i="1"/>
  <c r="J4" i="1" l="1"/>
  <c r="I5" i="1"/>
  <c r="J5" i="1" l="1"/>
  <c r="K4" i="1"/>
  <c r="K5" i="1" l="1"/>
  <c r="L4" i="1"/>
  <c r="M4" i="1" l="1"/>
  <c r="L5" i="1"/>
  <c r="N4" i="1" l="1"/>
  <c r="M5" i="1"/>
  <c r="N5" i="1" l="1"/>
  <c r="O4" i="1"/>
  <c r="O5" i="1" l="1"/>
  <c r="P4" i="1"/>
  <c r="Q4" i="1" l="1"/>
  <c r="P5" i="1"/>
  <c r="R4" i="1" l="1"/>
  <c r="Q5" i="1"/>
  <c r="R5" i="1" l="1"/>
  <c r="S4" i="1"/>
  <c r="S5" i="1" l="1"/>
  <c r="T4" i="1"/>
  <c r="Q3" i="1"/>
  <c r="U4" i="1" l="1"/>
  <c r="T5" i="1"/>
  <c r="V4" i="1" l="1"/>
  <c r="U5" i="1"/>
  <c r="V5" i="1" l="1"/>
  <c r="W4" i="1"/>
  <c r="W5" i="1" s="1"/>
</calcChain>
</file>

<file path=xl/sharedStrings.xml><?xml version="1.0" encoding="utf-8"?>
<sst xmlns="http://schemas.openxmlformats.org/spreadsheetml/2006/main" count="53" uniqueCount="37">
  <si>
    <t>범례:</t>
  </si>
  <si>
    <t>김민준</t>
    <phoneticPr fontId="6" type="noConversion"/>
  </si>
  <si>
    <t>김호현</t>
    <phoneticPr fontId="6" type="noConversion"/>
  </si>
  <si>
    <t>최수민</t>
    <phoneticPr fontId="6" type="noConversion"/>
  </si>
  <si>
    <t>공동작업</t>
    <phoneticPr fontId="6" type="noConversion"/>
  </si>
  <si>
    <t>활동내용</t>
    <phoneticPr fontId="6" type="noConversion"/>
  </si>
  <si>
    <t>담당자</t>
  </si>
  <si>
    <t>기획 및 설계</t>
    <phoneticPr fontId="6" type="noConversion"/>
  </si>
  <si>
    <t>데이터 수집</t>
  </si>
  <si>
    <t>모델 함수화</t>
    <phoneticPr fontId="5" type="noConversion"/>
  </si>
  <si>
    <t>모델별 페이지 구현</t>
  </si>
  <si>
    <t>서버구축</t>
  </si>
  <si>
    <t>테스트</t>
  </si>
  <si>
    <t>체형수치예측모델 (CNN)</t>
  </si>
  <si>
    <t>김민준</t>
  </si>
  <si>
    <t>최수민</t>
  </si>
  <si>
    <t>김호현</t>
  </si>
  <si>
    <t>공동작업</t>
    <phoneticPr fontId="5" type="noConversion"/>
  </si>
  <si>
    <t>주제선정 및 계획 수립</t>
  </si>
  <si>
    <t>개발환경구성 및 설계</t>
  </si>
  <si>
    <t>데이터 전처리</t>
  </si>
  <si>
    <t>식품이미지 전처리</t>
  </si>
  <si>
    <t>식품정제데이터 시각화</t>
  </si>
  <si>
    <t>체형이미지 전처리</t>
  </si>
  <si>
    <t>체형정제데이터 시각화</t>
  </si>
  <si>
    <t>피트니스이미지 전처리</t>
  </si>
  <si>
    <t>피트니스정제데이터 시각화</t>
  </si>
  <si>
    <t>모델 학습</t>
  </si>
  <si>
    <t>웹구현</t>
  </si>
  <si>
    <t>FitAI Pro</t>
    <phoneticPr fontId="6" type="noConversion"/>
  </si>
  <si>
    <t>완료</t>
    <phoneticPr fontId="5" type="noConversion"/>
  </si>
  <si>
    <t>체형 분류모델 (ML)</t>
    <phoneticPr fontId="5" type="noConversion"/>
  </si>
  <si>
    <t>피트니스종목예측모델 (CNN)</t>
    <phoneticPr fontId="5" type="noConversion"/>
  </si>
  <si>
    <t>피트니스자세위험예측모델 (ML)</t>
    <phoneticPr fontId="5" type="noConversion"/>
  </si>
  <si>
    <t>근육증가식단예측모델 (ML)</t>
    <phoneticPr fontId="5" type="noConversion"/>
  </si>
  <si>
    <t>다이어트식단예측모델 (ML)</t>
    <phoneticPr fontId="5" type="noConversion"/>
  </si>
  <si>
    <t>프로젝트 시작 날짜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</si>
</sst>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d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b/>
      <sz val="26"/>
      <name val="맑은 고딕"/>
      <family val="2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6"/>
      <name val="맑은 고딕"/>
      <family val="2"/>
      <scheme val="minor"/>
    </font>
    <font>
      <b/>
      <sz val="14"/>
      <color theme="0"/>
      <name val="맑은 고딕"/>
      <family val="2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2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medium">
        <color indexed="64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medium">
        <color indexed="64"/>
      </right>
      <top/>
      <bottom style="thin">
        <color theme="3" tint="0.7999816888943144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4" tint="0.79998168889431442"/>
      </left>
      <right style="medium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indexed="64"/>
      </left>
      <right style="thin">
        <color theme="4" tint="0.79998168889431442"/>
      </right>
      <top style="thin">
        <color theme="4" tint="0.79998168889431442"/>
      </top>
      <bottom style="medium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medium">
        <color indexed="64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medium">
        <color indexed="64"/>
      </bottom>
      <diagonal/>
    </border>
    <border>
      <left style="thin">
        <color theme="3" tint="0.79998168889431442"/>
      </left>
      <right style="medium">
        <color indexed="64"/>
      </right>
      <top style="thin">
        <color theme="3" tint="0.79998168889431442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4" fontId="13" fillId="0" borderId="0" applyFont="0" applyFill="0" applyBorder="0">
      <alignment horizontal="center" vertical="center"/>
    </xf>
  </cellStyleXfs>
  <cellXfs count="68">
    <xf numFmtId="0" fontId="0" fillId="0" borderId="0" xfId="0">
      <alignment vertical="center"/>
    </xf>
    <xf numFmtId="0" fontId="1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0" fillId="5" borderId="0" xfId="0" applyFill="1">
      <alignment vertical="center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0" fillId="5" borderId="0" xfId="0" applyFill="1" applyAlignment="1"/>
    <xf numFmtId="0" fontId="7" fillId="5" borderId="0" xfId="0" applyFont="1" applyFill="1" applyAlignment="1"/>
    <xf numFmtId="0" fontId="7" fillId="0" borderId="5" xfId="0" applyFont="1" applyBorder="1" applyAlignment="1">
      <alignment horizontal="left" vertical="center" indent="2"/>
    </xf>
    <xf numFmtId="0" fontId="15" fillId="6" borderId="5" xfId="0" applyFont="1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left" vertical="center" indent="2"/>
    </xf>
    <xf numFmtId="0" fontId="15" fillId="6" borderId="7" xfId="0" applyFont="1" applyFill="1" applyBorder="1" applyAlignment="1">
      <alignment horizontal="left" vertical="center" indent="1"/>
    </xf>
    <xf numFmtId="0" fontId="16" fillId="0" borderId="8" xfId="0" applyFont="1" applyBorder="1" applyAlignment="1">
      <alignment horizontal="center" vertical="center" wrapText="1"/>
    </xf>
    <xf numFmtId="41" fontId="7" fillId="0" borderId="8" xfId="1" applyFont="1" applyFill="1" applyBorder="1" applyAlignment="1">
      <alignment vertical="center"/>
    </xf>
    <xf numFmtId="41" fontId="7" fillId="0" borderId="8" xfId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10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19" fillId="0" borderId="9" xfId="4" applyFont="1" applyFill="1" applyBorder="1">
      <alignment horizontal="center" vertical="center"/>
    </xf>
    <xf numFmtId="41" fontId="7" fillId="0" borderId="15" xfId="1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left" vertical="center" wrapText="1" indent="1"/>
    </xf>
    <xf numFmtId="0" fontId="7" fillId="0" borderId="6" xfId="0" applyFont="1" applyBorder="1" applyAlignment="1">
      <alignment horizontal="center" vertical="center"/>
    </xf>
    <xf numFmtId="41" fontId="7" fillId="0" borderId="17" xfId="1" applyFont="1" applyFill="1" applyBorder="1" applyAlignment="1">
      <alignment horizontal="center" vertical="center"/>
    </xf>
    <xf numFmtId="0" fontId="7" fillId="0" borderId="8" xfId="0" applyFont="1" applyBorder="1" applyAlignment="1"/>
    <xf numFmtId="41" fontId="7" fillId="0" borderId="18" xfId="1" applyFont="1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76" fontId="14" fillId="8" borderId="14" xfId="0" applyNumberFormat="1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 shrinkToFit="1"/>
    </xf>
    <xf numFmtId="0" fontId="7" fillId="0" borderId="20" xfId="0" applyFont="1" applyBorder="1" applyAlignment="1"/>
    <xf numFmtId="176" fontId="14" fillId="8" borderId="21" xfId="0" applyNumberFormat="1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4" fillId="2" borderId="2" xfId="2" applyFont="1" applyFill="1" applyBorder="1" applyAlignment="1">
      <alignment horizontal="left" vertical="center" indent="1"/>
    </xf>
    <xf numFmtId="0" fontId="4" fillId="2" borderId="3" xfId="2" applyFont="1" applyFill="1" applyBorder="1" applyAlignment="1">
      <alignment horizontal="left" vertical="center" indent="1"/>
    </xf>
    <xf numFmtId="0" fontId="4" fillId="2" borderId="4" xfId="2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left" vertical="center" wrapText="1" indent="1"/>
    </xf>
    <xf numFmtId="0" fontId="7" fillId="0" borderId="14" xfId="0" applyFont="1" applyBorder="1" applyAlignment="1">
      <alignment horizontal="center" vertical="center"/>
    </xf>
    <xf numFmtId="0" fontId="19" fillId="11" borderId="13" xfId="0" applyFont="1" applyFill="1" applyBorder="1" applyAlignment="1">
      <alignment horizontal="left" vertical="center" wrapText="1" indent="1"/>
    </xf>
    <xf numFmtId="0" fontId="19" fillId="11" borderId="16" xfId="0" applyFont="1" applyFill="1" applyBorder="1" applyAlignment="1">
      <alignment horizontal="left" vertical="center" wrapText="1" indent="1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 wrapText="1" indent="1"/>
    </xf>
    <xf numFmtId="0" fontId="7" fillId="0" borderId="24" xfId="0" applyFont="1" applyBorder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0" fillId="5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9" borderId="27" xfId="0" applyFont="1" applyFill="1" applyBorder="1" applyAlignment="1">
      <alignment vertical="center"/>
    </xf>
  </cellXfs>
  <cellStyles count="5">
    <cellStyle name="날짜" xfId="4" xr:uid="{70F1D676-8AD4-4E15-BBA0-67A962815EC2}"/>
    <cellStyle name="쉼표 [0]" xfId="1" builtinId="6"/>
    <cellStyle name="제목" xfId="2" builtinId="15"/>
    <cellStyle name="제목 3" xfId="3" builtinId="18"/>
    <cellStyle name="표준" xfId="0" builtinId="0"/>
  </cellStyles>
  <dxfs count="132"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</dxfs>
  <tableStyles count="0" defaultTableStyle="TableStyleMedium2" defaultPivotStyle="PivotStyleLight16"/>
  <colors>
    <mruColors>
      <color rgb="FF44546A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A68C-80F4-457A-9DEB-F56B7712112C}">
  <dimension ref="A1:AB60"/>
  <sheetViews>
    <sheetView tabSelected="1" topLeftCell="A2" zoomScale="130" zoomScaleNormal="130" workbookViewId="0">
      <selection activeCell="W50" sqref="W50"/>
    </sheetView>
  </sheetViews>
  <sheetFormatPr defaultRowHeight="16.5"/>
  <cols>
    <col min="2" max="2" width="28.875" customWidth="1"/>
    <col min="3" max="3" width="12.5" bestFit="1" customWidth="1"/>
    <col min="4" max="4" width="3" customWidth="1"/>
    <col min="5" max="16" width="3.25" bestFit="1" customWidth="1"/>
    <col min="17" max="23" width="3.125" bestFit="1" customWidth="1"/>
    <col min="27" max="27" width="28.375" customWidth="1"/>
    <col min="28" max="28" width="21.375" customWidth="1"/>
  </cols>
  <sheetData>
    <row r="1" spans="1:28" ht="17.2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8" ht="39">
      <c r="A2" s="5"/>
      <c r="B2" s="50" t="s">
        <v>29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2"/>
      <c r="X2" s="5"/>
    </row>
    <row r="3" spans="1:28" ht="26.25">
      <c r="A3" s="5"/>
      <c r="B3" s="39" t="s">
        <v>36</v>
      </c>
      <c r="C3" s="25">
        <v>45705</v>
      </c>
      <c r="D3" s="36"/>
      <c r="E3" s="44" t="str">
        <f ca="1">TEXT(E4,"m월")</f>
        <v>2월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 t="str">
        <f ca="1">IF(OR(TEXT(S4,"m월")=L3,TEXT(S4,"m월")=E3),"",TEXT(S4,"m월"))</f>
        <v>3월</v>
      </c>
      <c r="R3" s="44"/>
      <c r="S3" s="44"/>
      <c r="T3" s="44"/>
      <c r="U3" s="44"/>
      <c r="V3" s="44"/>
      <c r="W3" s="45"/>
      <c r="X3" s="2"/>
    </row>
    <row r="4" spans="1:28">
      <c r="A4" s="5"/>
      <c r="B4" s="12"/>
      <c r="C4" s="10"/>
      <c r="D4" s="30"/>
      <c r="E4" s="34">
        <f ca="1">IFERROR(C3,TODAY())</f>
        <v>45705</v>
      </c>
      <c r="F4" s="34">
        <f ca="1">E4+1</f>
        <v>45706</v>
      </c>
      <c r="G4" s="34">
        <f t="shared" ref="G4:W4" ca="1" si="0">F4+1</f>
        <v>45707</v>
      </c>
      <c r="H4" s="34">
        <f t="shared" ca="1" si="0"/>
        <v>45708</v>
      </c>
      <c r="I4" s="34">
        <f t="shared" ca="1" si="0"/>
        <v>45709</v>
      </c>
      <c r="J4" s="34">
        <f t="shared" ca="1" si="0"/>
        <v>45710</v>
      </c>
      <c r="K4" s="34">
        <f t="shared" ca="1" si="0"/>
        <v>45711</v>
      </c>
      <c r="L4" s="34">
        <f ca="1">K4+1</f>
        <v>45712</v>
      </c>
      <c r="M4" s="34">
        <f ca="1">L4+1</f>
        <v>45713</v>
      </c>
      <c r="N4" s="34">
        <f t="shared" ca="1" si="0"/>
        <v>45714</v>
      </c>
      <c r="O4" s="34">
        <f t="shared" ca="1" si="0"/>
        <v>45715</v>
      </c>
      <c r="P4" s="34">
        <f t="shared" ca="1" si="0"/>
        <v>45716</v>
      </c>
      <c r="Q4" s="34">
        <f t="shared" ca="1" si="0"/>
        <v>45717</v>
      </c>
      <c r="R4" s="34">
        <f t="shared" ca="1" si="0"/>
        <v>45718</v>
      </c>
      <c r="S4" s="34">
        <f ca="1">R4+1</f>
        <v>45719</v>
      </c>
      <c r="T4" s="34">
        <f ca="1">S4+1</f>
        <v>45720</v>
      </c>
      <c r="U4" s="34">
        <f t="shared" ca="1" si="0"/>
        <v>45721</v>
      </c>
      <c r="V4" s="34">
        <f t="shared" ca="1" si="0"/>
        <v>45722</v>
      </c>
      <c r="W4" s="37">
        <f t="shared" ca="1" si="0"/>
        <v>45723</v>
      </c>
      <c r="X4" s="5"/>
    </row>
    <row r="5" spans="1:28">
      <c r="A5" s="5"/>
      <c r="B5" s="13" t="s">
        <v>5</v>
      </c>
      <c r="C5" s="11" t="s">
        <v>6</v>
      </c>
      <c r="D5" s="14"/>
      <c r="E5" s="35" t="str">
        <f t="shared" ref="E5:W5" ca="1" si="1">LEFT(TEXT(E4,"aaa"),1)</f>
        <v>월</v>
      </c>
      <c r="F5" s="35" t="str">
        <f t="shared" ca="1" si="1"/>
        <v>화</v>
      </c>
      <c r="G5" s="35" t="str">
        <f t="shared" ca="1" si="1"/>
        <v>수</v>
      </c>
      <c r="H5" s="35" t="str">
        <f t="shared" ca="1" si="1"/>
        <v>목</v>
      </c>
      <c r="I5" s="35" t="str">
        <f t="shared" ca="1" si="1"/>
        <v>금</v>
      </c>
      <c r="J5" s="35" t="str">
        <f t="shared" ca="1" si="1"/>
        <v>토</v>
      </c>
      <c r="K5" s="35" t="str">
        <f t="shared" ca="1" si="1"/>
        <v>일</v>
      </c>
      <c r="L5" s="35" t="str">
        <f t="shared" ca="1" si="1"/>
        <v>월</v>
      </c>
      <c r="M5" s="35" t="str">
        <f t="shared" ca="1" si="1"/>
        <v>화</v>
      </c>
      <c r="N5" s="35" t="str">
        <f t="shared" ca="1" si="1"/>
        <v>수</v>
      </c>
      <c r="O5" s="35" t="str">
        <f t="shared" ca="1" si="1"/>
        <v>목</v>
      </c>
      <c r="P5" s="35" t="str">
        <f t="shared" ca="1" si="1"/>
        <v>금</v>
      </c>
      <c r="Q5" s="35" t="str">
        <f t="shared" ca="1" si="1"/>
        <v>토</v>
      </c>
      <c r="R5" s="35" t="str">
        <f t="shared" ca="1" si="1"/>
        <v>일</v>
      </c>
      <c r="S5" s="35" t="str">
        <f t="shared" ca="1" si="1"/>
        <v>월</v>
      </c>
      <c r="T5" s="35" t="str">
        <f t="shared" ca="1" si="1"/>
        <v>화</v>
      </c>
      <c r="U5" s="35" t="str">
        <f t="shared" ca="1" si="1"/>
        <v>수</v>
      </c>
      <c r="V5" s="35" t="str">
        <f t="shared" ca="1" si="1"/>
        <v>목</v>
      </c>
      <c r="W5" s="38" t="str">
        <f t="shared" ca="1" si="1"/>
        <v>금</v>
      </c>
      <c r="X5" s="5"/>
    </row>
    <row r="6" spans="1:28">
      <c r="A6" s="5"/>
      <c r="B6" s="27" t="s">
        <v>7</v>
      </c>
      <c r="C6" s="28"/>
      <c r="D6" s="15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3"/>
      <c r="X6" s="5"/>
    </row>
    <row r="7" spans="1:28" ht="9.75" customHeight="1">
      <c r="A7" s="5"/>
      <c r="B7" s="55" t="s">
        <v>18</v>
      </c>
      <c r="C7" s="56" t="s">
        <v>17</v>
      </c>
      <c r="D7" s="26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23"/>
      <c r="X7" s="5"/>
      <c r="AA7" s="1"/>
      <c r="AB7" s="2"/>
    </row>
    <row r="8" spans="1:28" ht="9.75" customHeight="1">
      <c r="A8" s="5"/>
      <c r="B8" s="55"/>
      <c r="C8" s="56"/>
      <c r="D8" s="26"/>
      <c r="E8" s="64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3"/>
      <c r="X8" s="5"/>
      <c r="AA8" s="3"/>
      <c r="AB8" s="2"/>
    </row>
    <row r="9" spans="1:28" ht="9.75" customHeight="1">
      <c r="A9" s="5"/>
      <c r="B9" s="55" t="s">
        <v>19</v>
      </c>
      <c r="C9" s="56" t="s">
        <v>17</v>
      </c>
      <c r="D9" s="26"/>
      <c r="E9" s="1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23"/>
      <c r="X9" s="5"/>
      <c r="AA9" s="4"/>
      <c r="AB9" s="2"/>
    </row>
    <row r="10" spans="1:28" ht="9.75" customHeight="1">
      <c r="A10" s="5"/>
      <c r="B10" s="55"/>
      <c r="C10" s="56"/>
      <c r="D10" s="26"/>
      <c r="E10" s="64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23"/>
      <c r="X10" s="5"/>
      <c r="AA10" s="4"/>
      <c r="AB10" s="2"/>
    </row>
    <row r="11" spans="1:28" ht="9.75" customHeight="1">
      <c r="A11" s="5"/>
      <c r="B11" s="55" t="s">
        <v>8</v>
      </c>
      <c r="C11" s="56" t="s">
        <v>17</v>
      </c>
      <c r="D11" s="26"/>
      <c r="E11" s="18"/>
      <c r="F11" s="18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23"/>
      <c r="X11" s="5"/>
      <c r="AA11" s="1"/>
      <c r="AB11" s="2"/>
    </row>
    <row r="12" spans="1:28" ht="9.75" customHeight="1">
      <c r="A12" s="5"/>
      <c r="B12" s="55"/>
      <c r="C12" s="56"/>
      <c r="D12" s="26"/>
      <c r="E12" s="64"/>
      <c r="F12" s="64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23"/>
      <c r="X12" s="5"/>
      <c r="AA12" s="4"/>
      <c r="AB12" s="2"/>
    </row>
    <row r="13" spans="1:28" ht="9.75" customHeight="1">
      <c r="A13" s="5"/>
      <c r="B13" s="57" t="s">
        <v>20</v>
      </c>
      <c r="C13" s="59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23"/>
      <c r="X13" s="5"/>
      <c r="AA13" s="4"/>
      <c r="AB13" s="2"/>
    </row>
    <row r="14" spans="1:28" ht="9.75" customHeight="1">
      <c r="A14" s="5"/>
      <c r="B14" s="58"/>
      <c r="C14" s="60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23"/>
      <c r="X14" s="5"/>
      <c r="AA14" s="3"/>
      <c r="AB14" s="2"/>
    </row>
    <row r="15" spans="1:28" ht="9.75" customHeight="1">
      <c r="A15" s="5"/>
      <c r="B15" s="55" t="s">
        <v>21</v>
      </c>
      <c r="C15" s="56" t="s">
        <v>14</v>
      </c>
      <c r="D15" s="26"/>
      <c r="E15" s="17"/>
      <c r="F15" s="17"/>
      <c r="G15" s="19"/>
      <c r="H15" s="19"/>
      <c r="I15" s="1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23"/>
      <c r="X15" s="5"/>
      <c r="AA15" s="3"/>
      <c r="AB15" s="2"/>
    </row>
    <row r="16" spans="1:28" ht="9.75" customHeight="1">
      <c r="A16" s="5"/>
      <c r="B16" s="55"/>
      <c r="C16" s="56"/>
      <c r="D16" s="2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23"/>
      <c r="X16" s="5"/>
      <c r="AA16" s="3"/>
      <c r="AB16" s="2"/>
    </row>
    <row r="17" spans="1:28" ht="9.75" customHeight="1">
      <c r="A17" s="5"/>
      <c r="B17" s="55" t="s">
        <v>22</v>
      </c>
      <c r="C17" s="56" t="s">
        <v>14</v>
      </c>
      <c r="D17" s="26"/>
      <c r="E17" s="17"/>
      <c r="F17" s="17"/>
      <c r="G17" s="20"/>
      <c r="H17" s="19"/>
      <c r="I17" s="19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23"/>
      <c r="X17" s="5"/>
      <c r="AA17" s="3"/>
      <c r="AB17" s="2"/>
    </row>
    <row r="18" spans="1:28" ht="9.75" customHeight="1">
      <c r="A18" s="5"/>
      <c r="B18" s="55"/>
      <c r="C18" s="56"/>
      <c r="D18" s="2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23"/>
      <c r="X18" s="5"/>
      <c r="AA18" s="1"/>
      <c r="AB18" s="2"/>
    </row>
    <row r="19" spans="1:28" ht="9.75" customHeight="1">
      <c r="A19" s="5"/>
      <c r="B19" s="55" t="s">
        <v>23</v>
      </c>
      <c r="C19" s="56" t="s">
        <v>15</v>
      </c>
      <c r="D19" s="26"/>
      <c r="E19" s="17"/>
      <c r="F19" s="17"/>
      <c r="G19" s="21"/>
      <c r="H19" s="21"/>
      <c r="I19" s="2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23"/>
      <c r="X19" s="5"/>
      <c r="AA19" s="3"/>
      <c r="AB19" s="2"/>
    </row>
    <row r="20" spans="1:28" ht="9.75" customHeight="1">
      <c r="A20" s="5"/>
      <c r="B20" s="55"/>
      <c r="C20" s="56"/>
      <c r="D20" s="2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3"/>
      <c r="X20" s="5"/>
      <c r="AA20" s="3"/>
      <c r="AB20" s="2"/>
    </row>
    <row r="21" spans="1:28" ht="9.75" customHeight="1">
      <c r="A21" s="5"/>
      <c r="B21" s="55" t="s">
        <v>24</v>
      </c>
      <c r="C21" s="56" t="s">
        <v>15</v>
      </c>
      <c r="D21" s="26"/>
      <c r="E21" s="17"/>
      <c r="F21" s="17"/>
      <c r="G21" s="17"/>
      <c r="H21" s="21"/>
      <c r="I21" s="21"/>
      <c r="J21" s="21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23"/>
      <c r="X21" s="5"/>
      <c r="AA21" s="3"/>
      <c r="AB21" s="2"/>
    </row>
    <row r="22" spans="1:28" ht="9.75" customHeight="1">
      <c r="A22" s="5"/>
      <c r="B22" s="55"/>
      <c r="C22" s="56"/>
      <c r="D22" s="2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23"/>
      <c r="X22" s="5"/>
      <c r="AA22" s="3"/>
      <c r="AB22" s="2"/>
    </row>
    <row r="23" spans="1:28" ht="9.75" customHeight="1">
      <c r="A23" s="5"/>
      <c r="B23" s="55" t="s">
        <v>25</v>
      </c>
      <c r="C23" s="56" t="s">
        <v>16</v>
      </c>
      <c r="D23" s="26"/>
      <c r="E23" s="17"/>
      <c r="F23" s="17"/>
      <c r="G23" s="22"/>
      <c r="H23" s="22"/>
      <c r="I23" s="22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23"/>
      <c r="X23" s="5"/>
      <c r="AA23" s="3"/>
      <c r="AB23" s="2"/>
    </row>
    <row r="24" spans="1:28" ht="9.75" customHeight="1">
      <c r="A24" s="5"/>
      <c r="B24" s="55"/>
      <c r="C24" s="56"/>
      <c r="D24" s="26"/>
      <c r="E24" s="17"/>
      <c r="F24" s="17"/>
      <c r="G24" s="64"/>
      <c r="H24" s="64"/>
      <c r="I24" s="64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23"/>
      <c r="X24" s="5"/>
      <c r="AA24" s="3"/>
      <c r="AB24" s="2"/>
    </row>
    <row r="25" spans="1:28" ht="9.75" customHeight="1">
      <c r="A25" s="5"/>
      <c r="B25" s="55" t="s">
        <v>26</v>
      </c>
      <c r="C25" s="56" t="s">
        <v>16</v>
      </c>
      <c r="D25" s="26"/>
      <c r="E25" s="17"/>
      <c r="F25" s="17"/>
      <c r="G25" s="17"/>
      <c r="H25" s="22"/>
      <c r="I25" s="22"/>
      <c r="J25" s="22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23"/>
      <c r="X25" s="5"/>
      <c r="AA25" s="1"/>
    </row>
    <row r="26" spans="1:28" ht="9.75" customHeight="1">
      <c r="A26" s="5"/>
      <c r="B26" s="55"/>
      <c r="C26" s="56"/>
      <c r="D26" s="26"/>
      <c r="E26" s="17"/>
      <c r="F26" s="17"/>
      <c r="G26" s="17"/>
      <c r="H26" s="64"/>
      <c r="I26" s="64"/>
      <c r="J26" s="64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23"/>
      <c r="X26" s="5"/>
      <c r="AA26" s="53"/>
      <c r="AB26" s="54"/>
    </row>
    <row r="27" spans="1:28" ht="9.75" customHeight="1">
      <c r="A27" s="5"/>
      <c r="B27" s="57" t="s">
        <v>27</v>
      </c>
      <c r="C27" s="59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23"/>
      <c r="X27" s="5"/>
      <c r="AA27" s="53"/>
      <c r="AB27" s="54"/>
    </row>
    <row r="28" spans="1:28" ht="9.75" customHeight="1">
      <c r="A28" s="5"/>
      <c r="B28" s="58"/>
      <c r="C28" s="60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23"/>
      <c r="X28" s="5"/>
      <c r="AA28" s="3"/>
      <c r="AB28" s="2"/>
    </row>
    <row r="29" spans="1:28" ht="9.75" customHeight="1">
      <c r="A29" s="5"/>
      <c r="B29" s="55" t="s">
        <v>35</v>
      </c>
      <c r="C29" s="56" t="s">
        <v>14</v>
      </c>
      <c r="D29" s="26"/>
      <c r="E29" s="17"/>
      <c r="F29" s="17"/>
      <c r="G29" s="17"/>
      <c r="H29" s="17"/>
      <c r="I29" s="17"/>
      <c r="J29" s="17"/>
      <c r="K29" s="19"/>
      <c r="L29" s="1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23"/>
      <c r="X29" s="5"/>
      <c r="AA29" s="3"/>
      <c r="AB29" s="2"/>
    </row>
    <row r="30" spans="1:28" ht="9.75" customHeight="1">
      <c r="A30" s="5"/>
      <c r="B30" s="55"/>
      <c r="C30" s="56"/>
      <c r="D30" s="2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23"/>
      <c r="X30" s="5"/>
      <c r="AA30" s="3"/>
      <c r="AB30" s="2"/>
    </row>
    <row r="31" spans="1:28" ht="9.75" customHeight="1">
      <c r="A31" s="5"/>
      <c r="B31" s="55" t="s">
        <v>34</v>
      </c>
      <c r="C31" s="56" t="s">
        <v>14</v>
      </c>
      <c r="D31" s="26"/>
      <c r="E31" s="17"/>
      <c r="F31" s="17"/>
      <c r="G31" s="17"/>
      <c r="H31" s="17"/>
      <c r="I31" s="17"/>
      <c r="J31" s="17"/>
      <c r="K31" s="17"/>
      <c r="L31" s="17"/>
      <c r="M31" s="19"/>
      <c r="N31" s="19"/>
      <c r="O31" s="17"/>
      <c r="P31" s="17"/>
      <c r="Q31" s="17"/>
      <c r="R31" s="17"/>
      <c r="S31" s="17"/>
      <c r="T31" s="17"/>
      <c r="U31" s="17"/>
      <c r="V31" s="17"/>
      <c r="W31" s="23"/>
      <c r="X31" s="5"/>
    </row>
    <row r="32" spans="1:28" ht="9.75" customHeight="1">
      <c r="A32" s="5"/>
      <c r="B32" s="55"/>
      <c r="C32" s="56"/>
      <c r="D32" s="2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23"/>
      <c r="X32" s="5"/>
    </row>
    <row r="33" spans="1:24" ht="9.75" customHeight="1">
      <c r="A33" s="5"/>
      <c r="B33" s="55" t="s">
        <v>13</v>
      </c>
      <c r="C33" s="56" t="s">
        <v>15</v>
      </c>
      <c r="D33" s="26"/>
      <c r="E33" s="17"/>
      <c r="F33" s="17"/>
      <c r="G33" s="17"/>
      <c r="H33" s="17"/>
      <c r="I33" s="17"/>
      <c r="J33" s="17"/>
      <c r="K33" s="21"/>
      <c r="L33" s="21"/>
      <c r="M33" s="21"/>
      <c r="N33" s="21"/>
      <c r="O33" s="17"/>
      <c r="P33" s="17"/>
      <c r="Q33" s="17"/>
      <c r="R33" s="17"/>
      <c r="S33" s="17"/>
      <c r="T33" s="17"/>
      <c r="U33" s="17"/>
      <c r="V33" s="17"/>
      <c r="W33" s="23"/>
      <c r="X33" s="5"/>
    </row>
    <row r="34" spans="1:24" ht="9.75" customHeight="1">
      <c r="A34" s="5"/>
      <c r="B34" s="55"/>
      <c r="C34" s="56"/>
      <c r="D34" s="2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23"/>
      <c r="X34" s="5"/>
    </row>
    <row r="35" spans="1:24" ht="9.75" customHeight="1">
      <c r="A35" s="5"/>
      <c r="B35" s="55" t="s">
        <v>31</v>
      </c>
      <c r="C35" s="56" t="s">
        <v>15</v>
      </c>
      <c r="D35" s="2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21"/>
      <c r="P35" s="21"/>
      <c r="Q35" s="17"/>
      <c r="R35" s="17"/>
      <c r="S35" s="17"/>
      <c r="T35" s="17"/>
      <c r="U35" s="17"/>
      <c r="V35" s="17"/>
      <c r="W35" s="23"/>
      <c r="X35" s="5"/>
    </row>
    <row r="36" spans="1:24" ht="9.75" customHeight="1">
      <c r="A36" s="5"/>
      <c r="B36" s="55"/>
      <c r="C36" s="56"/>
      <c r="D36" s="2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23"/>
      <c r="X36" s="5"/>
    </row>
    <row r="37" spans="1:24" ht="9.75" customHeight="1">
      <c r="A37" s="5"/>
      <c r="B37" s="55" t="s">
        <v>32</v>
      </c>
      <c r="C37" s="56" t="s">
        <v>16</v>
      </c>
      <c r="D37" s="26"/>
      <c r="E37" s="17"/>
      <c r="F37" s="17"/>
      <c r="G37" s="17"/>
      <c r="H37" s="17"/>
      <c r="I37" s="17"/>
      <c r="J37" s="17"/>
      <c r="K37" s="22"/>
      <c r="L37" s="22"/>
      <c r="M37" s="22"/>
      <c r="N37" s="22"/>
      <c r="O37" s="17"/>
      <c r="P37" s="17"/>
      <c r="Q37" s="17"/>
      <c r="R37" s="17"/>
      <c r="S37" s="17"/>
      <c r="T37" s="17"/>
      <c r="U37" s="17"/>
      <c r="V37" s="17"/>
      <c r="W37" s="23"/>
      <c r="X37" s="5"/>
    </row>
    <row r="38" spans="1:24" ht="9.75" customHeight="1">
      <c r="A38" s="5"/>
      <c r="B38" s="55"/>
      <c r="C38" s="56"/>
      <c r="D38" s="26"/>
      <c r="E38" s="17"/>
      <c r="F38" s="17"/>
      <c r="G38" s="17"/>
      <c r="H38" s="17"/>
      <c r="I38" s="17"/>
      <c r="J38" s="64"/>
      <c r="K38" s="64"/>
      <c r="L38" s="64"/>
      <c r="M38" s="64"/>
      <c r="N38" s="64"/>
      <c r="O38" s="64"/>
      <c r="P38" s="64"/>
      <c r="Q38" s="17"/>
      <c r="R38" s="17"/>
      <c r="S38" s="17"/>
      <c r="T38" s="17"/>
      <c r="U38" s="17"/>
      <c r="V38" s="17"/>
      <c r="W38" s="23"/>
      <c r="X38" s="5"/>
    </row>
    <row r="39" spans="1:24" ht="9.75" customHeight="1">
      <c r="A39" s="5"/>
      <c r="B39" s="55" t="s">
        <v>33</v>
      </c>
      <c r="C39" s="56" t="s">
        <v>16</v>
      </c>
      <c r="D39" s="2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2"/>
      <c r="P39" s="22"/>
      <c r="Q39" s="17"/>
      <c r="R39" s="17"/>
      <c r="S39" s="17"/>
      <c r="T39" s="17"/>
      <c r="U39" s="17"/>
      <c r="V39" s="17"/>
      <c r="W39" s="23"/>
      <c r="X39" s="5"/>
    </row>
    <row r="40" spans="1:24" ht="9.75" customHeight="1">
      <c r="A40" s="5"/>
      <c r="B40" s="55"/>
      <c r="C40" s="56"/>
      <c r="D40" s="2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64"/>
      <c r="P40" s="64"/>
      <c r="Q40" s="17"/>
      <c r="R40" s="17"/>
      <c r="S40" s="17"/>
      <c r="T40" s="17"/>
      <c r="U40" s="17"/>
      <c r="V40" s="17"/>
      <c r="W40" s="23"/>
      <c r="X40" s="5"/>
    </row>
    <row r="41" spans="1:24" ht="9.75" customHeight="1">
      <c r="A41" s="5"/>
      <c r="B41" s="57" t="s">
        <v>28</v>
      </c>
      <c r="C41" s="59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23"/>
      <c r="X41" s="5"/>
    </row>
    <row r="42" spans="1:24" ht="9.75" customHeight="1">
      <c r="A42" s="5"/>
      <c r="B42" s="58"/>
      <c r="C42" s="60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23"/>
      <c r="X42" s="5"/>
    </row>
    <row r="43" spans="1:24" ht="9.75" customHeight="1">
      <c r="A43" s="5"/>
      <c r="B43" s="55" t="s">
        <v>9</v>
      </c>
      <c r="C43" s="56" t="s">
        <v>17</v>
      </c>
      <c r="D43" s="2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  <c r="R43" s="18"/>
      <c r="S43" s="18"/>
      <c r="T43" s="17"/>
      <c r="U43" s="17"/>
      <c r="V43" s="17"/>
      <c r="W43" s="23"/>
      <c r="X43" s="5"/>
    </row>
    <row r="44" spans="1:24" ht="9.75" customHeight="1">
      <c r="A44" s="5"/>
      <c r="B44" s="55"/>
      <c r="C44" s="56"/>
      <c r="D44" s="2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64"/>
      <c r="R44" s="64"/>
      <c r="S44" s="17"/>
      <c r="T44" s="17"/>
      <c r="U44" s="17"/>
      <c r="V44" s="17"/>
      <c r="W44" s="23"/>
      <c r="X44" s="5"/>
    </row>
    <row r="45" spans="1:24" ht="9.75" customHeight="1">
      <c r="A45" s="5"/>
      <c r="B45" s="55" t="s">
        <v>10</v>
      </c>
      <c r="C45" s="56" t="s">
        <v>17</v>
      </c>
      <c r="D45" s="2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8"/>
      <c r="T45" s="18"/>
      <c r="U45" s="17"/>
      <c r="V45" s="17"/>
      <c r="W45" s="23"/>
      <c r="X45" s="5"/>
    </row>
    <row r="46" spans="1:24" ht="9.75" customHeight="1">
      <c r="A46" s="5"/>
      <c r="B46" s="55"/>
      <c r="C46" s="56"/>
      <c r="D46" s="2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64"/>
      <c r="T46" s="64"/>
      <c r="U46" s="17"/>
      <c r="V46" s="17"/>
      <c r="W46" s="23"/>
      <c r="X46" s="5"/>
    </row>
    <row r="47" spans="1:24" ht="9.75" customHeight="1">
      <c r="A47" s="5"/>
      <c r="B47" s="55" t="s">
        <v>11</v>
      </c>
      <c r="C47" s="56" t="s">
        <v>17</v>
      </c>
      <c r="D47" s="2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22"/>
      <c r="V47" s="22"/>
      <c r="W47" s="23"/>
      <c r="X47" s="5"/>
    </row>
    <row r="48" spans="1:24" ht="9.75" customHeight="1">
      <c r="A48" s="5"/>
      <c r="B48" s="55"/>
      <c r="C48" s="56"/>
      <c r="D48" s="2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23"/>
      <c r="X48" s="5"/>
    </row>
    <row r="49" spans="1:24" ht="9.75" customHeight="1">
      <c r="A49" s="5"/>
      <c r="B49" s="55" t="s">
        <v>12</v>
      </c>
      <c r="C49" s="56" t="s">
        <v>17</v>
      </c>
      <c r="D49" s="2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66"/>
      <c r="X49" s="5"/>
    </row>
    <row r="50" spans="1:24" ht="9.75" customHeight="1" thickBot="1">
      <c r="A50" s="5"/>
      <c r="B50" s="61"/>
      <c r="C50" s="62"/>
      <c r="D50" s="2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65"/>
      <c r="W50" s="67"/>
      <c r="X50" s="5"/>
    </row>
    <row r="51" spans="1:2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20.25">
      <c r="A52" s="5"/>
      <c r="B52" s="5"/>
      <c r="C52" s="5"/>
      <c r="D52" s="7" t="s">
        <v>0</v>
      </c>
      <c r="E52" s="46" t="s">
        <v>1</v>
      </c>
      <c r="F52" s="46"/>
      <c r="G52" s="46"/>
      <c r="H52" s="46"/>
      <c r="I52" s="46"/>
      <c r="J52" s="6"/>
      <c r="K52" s="47" t="s">
        <v>2</v>
      </c>
      <c r="L52" s="47"/>
      <c r="M52" s="47"/>
      <c r="N52" s="47"/>
      <c r="O52" s="47"/>
      <c r="P52" s="6"/>
      <c r="Q52" s="48" t="s">
        <v>3</v>
      </c>
      <c r="R52" s="49"/>
      <c r="S52" s="49"/>
      <c r="T52" s="49"/>
      <c r="U52" s="49"/>
      <c r="V52" s="8"/>
      <c r="W52" s="8"/>
      <c r="X52" s="5"/>
    </row>
    <row r="53" spans="1:24" ht="20.25">
      <c r="A53" s="5"/>
      <c r="B53" s="5"/>
      <c r="C53" s="5"/>
      <c r="D53" s="9"/>
      <c r="E53" s="40" t="s">
        <v>4</v>
      </c>
      <c r="F53" s="41"/>
      <c r="G53" s="41"/>
      <c r="H53" s="41"/>
      <c r="I53" s="41"/>
      <c r="J53" s="8"/>
      <c r="K53" s="42" t="s">
        <v>30</v>
      </c>
      <c r="L53" s="43"/>
      <c r="M53" s="43"/>
      <c r="N53" s="43"/>
      <c r="O53" s="43"/>
      <c r="P53" s="8"/>
      <c r="Q53" s="8"/>
      <c r="R53" s="8"/>
      <c r="S53" s="8"/>
      <c r="T53" s="8"/>
      <c r="U53" s="8"/>
      <c r="V53" s="8"/>
      <c r="W53" s="8"/>
      <c r="X53" s="5"/>
    </row>
    <row r="60" spans="1:24" ht="20.25">
      <c r="N60" s="63" t="s">
        <v>30</v>
      </c>
      <c r="O60" s="64"/>
      <c r="P60" s="64"/>
      <c r="Q60" s="64"/>
      <c r="R60" s="64"/>
    </row>
  </sheetData>
  <mergeCells count="54">
    <mergeCell ref="B49:B50"/>
    <mergeCell ref="C49:C50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B31:B32"/>
    <mergeCell ref="C31:C32"/>
    <mergeCell ref="B33:B34"/>
    <mergeCell ref="C33:C34"/>
    <mergeCell ref="B35:B36"/>
    <mergeCell ref="C35:C36"/>
    <mergeCell ref="C27:C28"/>
    <mergeCell ref="B29:B30"/>
    <mergeCell ref="C29:C30"/>
    <mergeCell ref="B19:B20"/>
    <mergeCell ref="C19:C20"/>
    <mergeCell ref="B21:B22"/>
    <mergeCell ref="C21:C22"/>
    <mergeCell ref="B23:B24"/>
    <mergeCell ref="C23:C24"/>
    <mergeCell ref="B25:B26"/>
    <mergeCell ref="C25:C26"/>
    <mergeCell ref="B2:W2"/>
    <mergeCell ref="AA26:AA27"/>
    <mergeCell ref="AB26:AB27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27:B28"/>
    <mergeCell ref="E53:I53"/>
    <mergeCell ref="K53:O53"/>
    <mergeCell ref="E3:P3"/>
    <mergeCell ref="Q3:W3"/>
    <mergeCell ref="E52:I52"/>
    <mergeCell ref="K52:O52"/>
    <mergeCell ref="Q52:U52"/>
  </mergeCells>
  <phoneticPr fontId="5" type="noConversion"/>
  <conditionalFormatting sqref="E3">
    <cfRule type="expression" dxfId="131" priority="387">
      <formula>AND(E$4&lt;=EOMONTH($E$4,1),E$4&gt;EOMONTH($E$4,0))</formula>
    </cfRule>
    <cfRule type="expression" dxfId="130" priority="389">
      <formula>E$4&lt;=EOMONTH($E$4,0)</formula>
    </cfRule>
  </conditionalFormatting>
  <conditionalFormatting sqref="E17:F17 K17:V17 E18:V18 E4:V5 F6:V6">
    <cfRule type="expression" dxfId="129" priority="386">
      <formula>AND(TODAY()&gt;=E$4,TODAY()&lt;F$4)</formula>
    </cfRule>
  </conditionalFormatting>
  <conditionalFormatting sqref="E7:V7 E9:V9 F8:V8 E11:V11 F10:V10 E13:V16 G12:V12">
    <cfRule type="expression" dxfId="128" priority="338">
      <formula>AND(TODAY()&gt;=E$4,TODAY()&lt;F$4)</formula>
    </cfRule>
  </conditionalFormatting>
  <conditionalFormatting sqref="E19:V23 E25:V25 E24:F24 J24:V24 E27:V37 E26:G26 K26:V26 E39:V39 E38:I38 Q38:V38 E41:V43 E40:N40 Q40:V40 E45:V45 E44:P44 S44:V44 E47:V48 E46:R46 U46:V46">
    <cfRule type="expression" dxfId="127" priority="1">
      <formula>AND(TODAY()&gt;=E$4,TODAY()&lt;F$4)</formula>
    </cfRule>
  </conditionalFormatting>
  <conditionalFormatting sqref="E50:V50">
    <cfRule type="expression" dxfId="126" priority="10">
      <formula>AND(TODAY()&gt;=E$4,TODAY()&lt;F$4)</formula>
    </cfRule>
  </conditionalFormatting>
  <conditionalFormatting sqref="E7:W7 E17:F17 K17:W17 E18:W23 E29:J29 M29:W29 E30:W30 E31:L31 O31:W31 E32:W37 T43:W43 E43:P45 E46:R46 R47:T47 W47 E47:P48 R48:W48 E49:V49 E50:N50 Q50:V50 F8:W8 E25:W25 E24:F24 J24:W24 E27:W28 E26:G26 K26:W26 E39:W39 E38:I38 Q38:W38 E41:W42 E40:N40 Q40:W40 S44:W44 U45:W46">
    <cfRule type="expression" dxfId="125" priority="373" stopIfTrue="1">
      <formula>AND(#REF!="낮은 위험 수준",E$4&gt;=#REF!,E$4&lt;=#REF!+$D7-1)</formula>
    </cfRule>
    <cfRule type="expression" dxfId="124" priority="374" stopIfTrue="1">
      <formula>AND(#REF!="높은 위험 수준",E$4&gt;=#REF!,E$4&lt;=#REF!+$D7-1)</formula>
    </cfRule>
    <cfRule type="expression" dxfId="123" priority="375" stopIfTrue="1">
      <formula>AND(#REF!="정상 진행 중",E$4&gt;=#REF!,E$4&lt;=#REF!+$D7-1)</formula>
    </cfRule>
    <cfRule type="expression" dxfId="122" priority="376" stopIfTrue="1">
      <formula>AND(#REF!="중간 위험 수준",E$4&gt;=#REF!,E$4&lt;=#REF!+$D7-1)</formula>
    </cfRule>
    <cfRule type="expression" dxfId="121" priority="377" stopIfTrue="1">
      <formula>AND(LEN(#REF!)=0,E$4&gt;=#REF!,E$4&lt;=#REF!+$D7-1)</formula>
    </cfRule>
  </conditionalFormatting>
  <conditionalFormatting sqref="E9:W9 F10:W10">
    <cfRule type="expression" dxfId="120" priority="365" stopIfTrue="1">
      <formula>AND(#REF!="낮은 위험 수준",E$4&gt;=#REF!,E$4&lt;=#REF!+$D9-1)</formula>
    </cfRule>
    <cfRule type="expression" dxfId="119" priority="366" stopIfTrue="1">
      <formula>AND(#REF!="높은 위험 수준",E$4&gt;=#REF!,E$4&lt;=#REF!+$D9-1)</formula>
    </cfRule>
    <cfRule type="expression" dxfId="118" priority="367" stopIfTrue="1">
      <formula>AND(#REF!="정상 진행 중",E$4&gt;=#REF!,E$4&lt;=#REF!+$D9-1)</formula>
    </cfRule>
    <cfRule type="expression" dxfId="117" priority="368" stopIfTrue="1">
      <formula>AND(#REF!="중간 위험 수준",E$4&gt;=#REF!,E$4&lt;=#REF!+$D9-1)</formula>
    </cfRule>
    <cfRule type="expression" dxfId="116" priority="369" stopIfTrue="1">
      <formula>AND(LEN(#REF!)=0,E$4&gt;=#REF!,E$4&lt;=#REF!+$D9-1)</formula>
    </cfRule>
  </conditionalFormatting>
  <conditionalFormatting sqref="E11:W11 G12:W12">
    <cfRule type="expression" dxfId="115" priority="357" stopIfTrue="1">
      <formula>AND(#REF!="낮은 위험 수준",E$4&gt;=#REF!,E$4&lt;=#REF!+$D11-1)</formula>
    </cfRule>
    <cfRule type="expression" dxfId="114" priority="358" stopIfTrue="1">
      <formula>AND(#REF!="높은 위험 수준",E$4&gt;=#REF!,E$4&lt;=#REF!+$D11-1)</formula>
    </cfRule>
    <cfRule type="expression" dxfId="113" priority="359" stopIfTrue="1">
      <formula>AND(#REF!="정상 진행 중",E$4&gt;=#REF!,E$4&lt;=#REF!+$D11-1)</formula>
    </cfRule>
    <cfRule type="expression" dxfId="112" priority="360" stopIfTrue="1">
      <formula>AND(#REF!="중간 위험 수준",E$4&gt;=#REF!,E$4&lt;=#REF!+$D11-1)</formula>
    </cfRule>
    <cfRule type="expression" dxfId="111" priority="361" stopIfTrue="1">
      <formula>AND(LEN(#REF!)=0,E$4&gt;=#REF!,E$4&lt;=#REF!+$D11-1)</formula>
    </cfRule>
  </conditionalFormatting>
  <conditionalFormatting sqref="E13:W14">
    <cfRule type="expression" dxfId="110" priority="349" stopIfTrue="1">
      <formula>AND(#REF!="낮은 위험 수준",E$4&gt;=#REF!,E$4&lt;=#REF!+$D13-1)</formula>
    </cfRule>
    <cfRule type="expression" dxfId="109" priority="350" stopIfTrue="1">
      <formula>AND(#REF!="높은 위험 수준",E$4&gt;=#REF!,E$4&lt;=#REF!+$D13-1)</formula>
    </cfRule>
    <cfRule type="expression" dxfId="108" priority="351" stopIfTrue="1">
      <formula>AND(#REF!="정상 진행 중",E$4&gt;=#REF!,E$4&lt;=#REF!+$D13-1)</formula>
    </cfRule>
    <cfRule type="expression" dxfId="107" priority="352" stopIfTrue="1">
      <formula>AND(#REF!="중간 위험 수준",E$4&gt;=#REF!,E$4&lt;=#REF!+$D13-1)</formula>
    </cfRule>
    <cfRule type="expression" dxfId="106" priority="353" stopIfTrue="1">
      <formula>AND(LEN(#REF!)=0,E$4&gt;=#REF!,E$4&lt;=#REF!+$D13-1)</formula>
    </cfRule>
  </conditionalFormatting>
  <conditionalFormatting sqref="E15:W16">
    <cfRule type="expression" dxfId="105" priority="341" stopIfTrue="1">
      <formula>AND(#REF!="낮은 위험 수준",E$4&gt;=#REF!,E$4&lt;=#REF!+$D15-1)</formula>
    </cfRule>
    <cfRule type="expression" dxfId="104" priority="342" stopIfTrue="1">
      <formula>AND(#REF!="높은 위험 수준",E$4&gt;=#REF!,E$4&lt;=#REF!+$D15-1)</formula>
    </cfRule>
    <cfRule type="expression" dxfId="103" priority="343" stopIfTrue="1">
      <formula>AND(#REF!="정상 진행 중",E$4&gt;=#REF!,E$4&lt;=#REF!+$D15-1)</formula>
    </cfRule>
    <cfRule type="expression" dxfId="102" priority="344" stopIfTrue="1">
      <formula>AND(#REF!="중간 위험 수준",E$4&gt;=#REF!,E$4&lt;=#REF!+$D15-1)</formula>
    </cfRule>
    <cfRule type="expression" dxfId="101" priority="345" stopIfTrue="1">
      <formula>AND(LEN(#REF!)=0,E$4&gt;=#REF!,E$4&lt;=#REF!+$D15-1)</formula>
    </cfRule>
  </conditionalFormatting>
  <conditionalFormatting sqref="E49:W49">
    <cfRule type="expression" dxfId="100" priority="24">
      <formula>AND(TODAY()&gt;=E$4,TODAY()&lt;F$4)</formula>
    </cfRule>
  </conditionalFormatting>
  <conditionalFormatting sqref="F6:W6">
    <cfRule type="expression" dxfId="99" priority="405" stopIfTrue="1">
      <formula>AND(#REF!="낮은 위험 수준",F$4&gt;=#REF!,F$4&lt;=#REF!+$D6-1)</formula>
    </cfRule>
    <cfRule type="expression" dxfId="98" priority="406" stopIfTrue="1">
      <formula>AND(#REF!="높은 위험 수준",F$4&gt;=#REF!,F$4&lt;=#REF!+$D6-1)</formula>
    </cfRule>
    <cfRule type="expression" dxfId="97" priority="407" stopIfTrue="1">
      <formula>AND(#REF!="정상 진행 중",F$4&gt;=#REF!,F$4&lt;=#REF!+$D6-1)</formula>
    </cfRule>
    <cfRule type="expression" dxfId="96" priority="408" stopIfTrue="1">
      <formula>AND(#REF!="중간 위험 수준",F$4&gt;=#REF!,F$4&lt;=#REF!+$D6-1)</formula>
    </cfRule>
    <cfRule type="expression" dxfId="95" priority="409" stopIfTrue="1">
      <formula>AND(LEN(#REF!)=0,F$4&gt;=#REF!,F$4&lt;=#REF!+$D6-1)</formula>
    </cfRule>
  </conditionalFormatting>
  <conditionalFormatting sqref="H17:J17">
    <cfRule type="expression" dxfId="94" priority="411">
      <formula>AND(TODAY()&gt;=G$4,TODAY()&lt;H$4)</formula>
    </cfRule>
    <cfRule type="expression" dxfId="93" priority="418" stopIfTrue="1">
      <formula>AND(#REF!="낮은 위험 수준",G$4&gt;=#REF!,G$4&lt;=#REF!+$D17-1)</formula>
    </cfRule>
    <cfRule type="expression" dxfId="92" priority="419" stopIfTrue="1">
      <formula>AND(#REF!="높은 위험 수준",G$4&gt;=#REF!,G$4&lt;=#REF!+$D17-1)</formula>
    </cfRule>
    <cfRule type="expression" dxfId="91" priority="420" stopIfTrue="1">
      <formula>AND(#REF!="정상 진행 중",G$4&gt;=#REF!,G$4&lt;=#REF!+$D17-1)</formula>
    </cfRule>
    <cfRule type="expression" dxfId="90" priority="421" stopIfTrue="1">
      <formula>AND(#REF!="중간 위험 수준",G$4&gt;=#REF!,G$4&lt;=#REF!+$D17-1)</formula>
    </cfRule>
    <cfRule type="expression" dxfId="89" priority="422" stopIfTrue="1">
      <formula>AND(LEN(#REF!)=0,G$4&gt;=#REF!,G$4&lt;=#REF!+$D17-1)</formula>
    </cfRule>
  </conditionalFormatting>
  <conditionalFormatting sqref="K29">
    <cfRule type="expression" dxfId="88" priority="173" stopIfTrue="1">
      <formula>AND(#REF!="낮은 위험 수준",K$4&gt;=#REF!,K$4&lt;=#REF!+$D29-1)</formula>
    </cfRule>
    <cfRule type="expression" dxfId="87" priority="174" stopIfTrue="1">
      <formula>AND(#REF!="높은 위험 수준",K$4&gt;=#REF!,K$4&lt;=#REF!+$D29-1)</formula>
    </cfRule>
    <cfRule type="expression" dxfId="86" priority="175" stopIfTrue="1">
      <formula>AND(#REF!="정상 진행 중",K$4&gt;=#REF!,K$4&lt;=#REF!+$D29-1)</formula>
    </cfRule>
    <cfRule type="expression" dxfId="85" priority="176" stopIfTrue="1">
      <formula>AND(#REF!="중간 위험 수준",K$4&gt;=#REF!,K$4&lt;=#REF!+$D29-1)</formula>
    </cfRule>
    <cfRule type="expression" dxfId="84" priority="177" stopIfTrue="1">
      <formula>AND(LEN(#REF!)=0,K$4&gt;=#REF!,K$4&lt;=#REF!+$D29-1)</formula>
    </cfRule>
  </conditionalFormatting>
  <conditionalFormatting sqref="K33:N33">
    <cfRule type="expression" dxfId="83" priority="194">
      <formula>AND(TODAY()&gt;=K$4,TODAY()&lt;L$4)</formula>
    </cfRule>
  </conditionalFormatting>
  <conditionalFormatting sqref="K37:N37">
    <cfRule type="expression" dxfId="82" priority="182">
      <formula>AND(TODAY()&gt;=K$4,TODAY()&lt;L$4)</formula>
    </cfRule>
  </conditionalFormatting>
  <conditionalFormatting sqref="L29">
    <cfRule type="expression" dxfId="81" priority="166" stopIfTrue="1">
      <formula>AND(#REF!="낮은 위험 수준",L$4&gt;=#REF!,L$4&lt;=#REF!+$D29-1)</formula>
    </cfRule>
    <cfRule type="expression" dxfId="80" priority="167" stopIfTrue="1">
      <formula>AND(#REF!="높은 위험 수준",L$4&gt;=#REF!,L$4&lt;=#REF!+$D29-1)</formula>
    </cfRule>
    <cfRule type="expression" dxfId="79" priority="168" stopIfTrue="1">
      <formula>AND(#REF!="정상 진행 중",L$4&gt;=#REF!,L$4&lt;=#REF!+$D29-1)</formula>
    </cfRule>
    <cfRule type="expression" dxfId="78" priority="169" stopIfTrue="1">
      <formula>AND(#REF!="중간 위험 수준",L$4&gt;=#REF!,L$4&lt;=#REF!+$D29-1)</formula>
    </cfRule>
    <cfRule type="expression" dxfId="77" priority="170" stopIfTrue="1">
      <formula>AND(LEN(#REF!)=0,L$4&gt;=#REF!,L$4&lt;=#REF!+$D29-1)</formula>
    </cfRule>
  </conditionalFormatting>
  <conditionalFormatting sqref="M31">
    <cfRule type="expression" dxfId="76" priority="159" stopIfTrue="1">
      <formula>AND(#REF!="낮은 위험 수준",M$4&gt;=#REF!,M$4&lt;=#REF!+$D31-1)</formula>
    </cfRule>
    <cfRule type="expression" dxfId="75" priority="160" stopIfTrue="1">
      <formula>AND(#REF!="높은 위험 수준",M$4&gt;=#REF!,M$4&lt;=#REF!+$D31-1)</formula>
    </cfRule>
    <cfRule type="expression" dxfId="74" priority="161" stopIfTrue="1">
      <formula>AND(#REF!="정상 진행 중",M$4&gt;=#REF!,M$4&lt;=#REF!+$D31-1)</formula>
    </cfRule>
    <cfRule type="expression" dxfId="73" priority="162" stopIfTrue="1">
      <formula>AND(#REF!="중간 위험 수준",M$4&gt;=#REF!,M$4&lt;=#REF!+$D31-1)</formula>
    </cfRule>
    <cfRule type="expression" dxfId="72" priority="163" stopIfTrue="1">
      <formula>AND(LEN(#REF!)=0,M$4&gt;=#REF!,M$4&lt;=#REF!+$D31-1)</formula>
    </cfRule>
  </conditionalFormatting>
  <conditionalFormatting sqref="N31">
    <cfRule type="expression" dxfId="71" priority="152" stopIfTrue="1">
      <formula>AND(#REF!="낮은 위험 수준",N$4&gt;=#REF!,N$4&lt;=#REF!+$D31-1)</formula>
    </cfRule>
    <cfRule type="expression" dxfId="70" priority="153" stopIfTrue="1">
      <formula>AND(#REF!="높은 위험 수준",N$4&gt;=#REF!,N$4&lt;=#REF!+$D31-1)</formula>
    </cfRule>
    <cfRule type="expression" dxfId="69" priority="154" stopIfTrue="1">
      <formula>AND(#REF!="정상 진행 중",N$4&gt;=#REF!,N$4&lt;=#REF!+$D31-1)</formula>
    </cfRule>
    <cfRule type="expression" dxfId="68" priority="155" stopIfTrue="1">
      <formula>AND(#REF!="중간 위험 수준",N$4&gt;=#REF!,N$4&lt;=#REF!+$D31-1)</formula>
    </cfRule>
    <cfRule type="expression" dxfId="67" priority="156" stopIfTrue="1">
      <formula>AND(LEN(#REF!)=0,N$4&gt;=#REF!,N$4&lt;=#REF!+$D31-1)</formula>
    </cfRule>
  </conditionalFormatting>
  <conditionalFormatting sqref="O50">
    <cfRule type="expression" dxfId="66" priority="19" stopIfTrue="1">
      <formula>AND(#REF!="낮은 위험 수준",O$4&gt;=#REF!,O$4&lt;=#REF!+$D50-1)</formula>
    </cfRule>
    <cfRule type="expression" dxfId="65" priority="20" stopIfTrue="1">
      <formula>AND(#REF!="높은 위험 수준",O$4&gt;=#REF!,O$4&lt;=#REF!+$D50-1)</formula>
    </cfRule>
    <cfRule type="expression" dxfId="64" priority="21" stopIfTrue="1">
      <formula>AND(#REF!="정상 진행 중",O$4&gt;=#REF!,O$4&lt;=#REF!+$D50-1)</formula>
    </cfRule>
    <cfRule type="expression" dxfId="63" priority="22" stopIfTrue="1">
      <formula>AND(#REF!="중간 위험 수준",O$4&gt;=#REF!,O$4&lt;=#REF!+$D50-1)</formula>
    </cfRule>
    <cfRule type="expression" dxfId="62" priority="23" stopIfTrue="1">
      <formula>AND(LEN(#REF!)=0,O$4&gt;=#REF!,O$4&lt;=#REF!+$D50-1)</formula>
    </cfRule>
  </conditionalFormatting>
  <conditionalFormatting sqref="O35:P35">
    <cfRule type="expression" dxfId="61" priority="190">
      <formula>AND(TODAY()&gt;=O$4,TODAY()&lt;P$4)</formula>
    </cfRule>
  </conditionalFormatting>
  <conditionalFormatting sqref="O39:P39">
    <cfRule type="expression" dxfId="60" priority="178">
      <formula>AND(TODAY()&gt;=O$4,TODAY()&lt;P$4)</formula>
    </cfRule>
  </conditionalFormatting>
  <conditionalFormatting sqref="P50">
    <cfRule type="expression" dxfId="59" priority="12" stopIfTrue="1">
      <formula>AND(#REF!="낮은 위험 수준",P$4&gt;=#REF!,P$4&lt;=#REF!+$D50-1)</formula>
    </cfRule>
    <cfRule type="expression" dxfId="58" priority="13" stopIfTrue="1">
      <formula>AND(#REF!="높은 위험 수준",P$4&gt;=#REF!,P$4&lt;=#REF!+$D50-1)</formula>
    </cfRule>
    <cfRule type="expression" dxfId="57" priority="14" stopIfTrue="1">
      <formula>AND(#REF!="정상 진행 중",P$4&gt;=#REF!,P$4&lt;=#REF!+$D50-1)</formula>
    </cfRule>
    <cfRule type="expression" dxfId="56" priority="15" stopIfTrue="1">
      <formula>AND(#REF!="중간 위험 수준",P$4&gt;=#REF!,P$4&lt;=#REF!+$D50-1)</formula>
    </cfRule>
    <cfRule type="expression" dxfId="55" priority="16" stopIfTrue="1">
      <formula>AND(LEN(#REF!)=0,P$4&gt;=#REF!,P$4&lt;=#REF!+$D50-1)</formula>
    </cfRule>
  </conditionalFormatting>
  <conditionalFormatting sqref="Q3">
    <cfRule type="expression" dxfId="54" priority="398">
      <formula>S$4&lt;=EOMONTH($E$4,0)</formula>
    </cfRule>
    <cfRule type="expression" dxfId="53" priority="401">
      <formula>AND(S$4&lt;=EOMONTH($E$4,2),S$4&gt;EOMONTH($E$4,0),S$4&gt;EOMONTH($E$4,1))</formula>
    </cfRule>
    <cfRule type="expression" dxfId="52" priority="404">
      <formula>AND(S$4&lt;=EOMONTH($E$4,1),S$4&gt;EOMONTH($E$4,0))</formula>
    </cfRule>
  </conditionalFormatting>
  <conditionalFormatting sqref="Q43">
    <cfRule type="expression" dxfId="51" priority="131" stopIfTrue="1">
      <formula>AND(#REF!="낮은 위험 수준",Q$4&gt;=#REF!,Q$4&lt;=#REF!+$D43-1)</formula>
    </cfRule>
    <cfRule type="expression" dxfId="50" priority="132" stopIfTrue="1">
      <formula>AND(#REF!="높은 위험 수준",Q$4&gt;=#REF!,Q$4&lt;=#REF!+$D43-1)</formula>
    </cfRule>
    <cfRule type="expression" dxfId="49" priority="133" stopIfTrue="1">
      <formula>AND(#REF!="정상 진행 중",Q$4&gt;=#REF!,Q$4&lt;=#REF!+$D43-1)</formula>
    </cfRule>
    <cfRule type="expression" dxfId="48" priority="134" stopIfTrue="1">
      <formula>AND(#REF!="중간 위험 수준",Q$4&gt;=#REF!,Q$4&lt;=#REF!+$D43-1)</formula>
    </cfRule>
    <cfRule type="expression" dxfId="47" priority="135" stopIfTrue="1">
      <formula>AND(LEN(#REF!)=0,Q$4&gt;=#REF!,Q$4&lt;=#REF!+$D43-1)</formula>
    </cfRule>
  </conditionalFormatting>
  <conditionalFormatting sqref="Q45">
    <cfRule type="expression" dxfId="46" priority="82" stopIfTrue="1">
      <formula>AND(#REF!="낮은 위험 수준",Q$4&gt;=#REF!,Q$4&lt;=#REF!+$D45-1)</formula>
    </cfRule>
    <cfRule type="expression" dxfId="45" priority="83" stopIfTrue="1">
      <formula>AND(#REF!="높은 위험 수준",Q$4&gt;=#REF!,Q$4&lt;=#REF!+$D45-1)</formula>
    </cfRule>
    <cfRule type="expression" dxfId="44" priority="84" stopIfTrue="1">
      <formula>AND(#REF!="정상 진행 중",Q$4&gt;=#REF!,Q$4&lt;=#REF!+$D45-1)</formula>
    </cfRule>
    <cfRule type="expression" dxfId="43" priority="85" stopIfTrue="1">
      <formula>AND(#REF!="중간 위험 수준",Q$4&gt;=#REF!,Q$4&lt;=#REF!+$D45-1)</formula>
    </cfRule>
    <cfRule type="expression" dxfId="42" priority="86" stopIfTrue="1">
      <formula>AND(LEN(#REF!)=0,Q$4&gt;=#REF!,Q$4&lt;=#REF!+$D45-1)</formula>
    </cfRule>
  </conditionalFormatting>
  <conditionalFormatting sqref="Q47:Q48">
    <cfRule type="expression" dxfId="41" priority="47" stopIfTrue="1">
      <formula>AND(#REF!="낮은 위험 수준",Q$4&gt;=#REF!,Q$4&lt;=#REF!+$D47-1)</formula>
    </cfRule>
    <cfRule type="expression" dxfId="40" priority="48" stopIfTrue="1">
      <formula>AND(#REF!="높은 위험 수준",Q$4&gt;=#REF!,Q$4&lt;=#REF!+$D47-1)</formula>
    </cfRule>
    <cfRule type="expression" dxfId="39" priority="49" stopIfTrue="1">
      <formula>AND(#REF!="정상 진행 중",Q$4&gt;=#REF!,Q$4&lt;=#REF!+$D47-1)</formula>
    </cfRule>
    <cfRule type="expression" dxfId="38" priority="50" stopIfTrue="1">
      <formula>AND(#REF!="중간 위험 수준",Q$4&gt;=#REF!,Q$4&lt;=#REF!+$D47-1)</formula>
    </cfRule>
    <cfRule type="expression" dxfId="37" priority="51" stopIfTrue="1">
      <formula>AND(LEN(#REF!)=0,Q$4&gt;=#REF!,Q$4&lt;=#REF!+$D47-1)</formula>
    </cfRule>
  </conditionalFormatting>
  <conditionalFormatting sqref="R43">
    <cfRule type="expression" dxfId="36" priority="124" stopIfTrue="1">
      <formula>AND(#REF!="낮은 위험 수준",R$4&gt;=#REF!,R$4&lt;=#REF!+$D43-1)</formula>
    </cfRule>
    <cfRule type="expression" dxfId="35" priority="125" stopIfTrue="1">
      <formula>AND(#REF!="높은 위험 수준",R$4&gt;=#REF!,R$4&lt;=#REF!+$D43-1)</formula>
    </cfRule>
    <cfRule type="expression" dxfId="34" priority="126" stopIfTrue="1">
      <formula>AND(#REF!="정상 진행 중",R$4&gt;=#REF!,R$4&lt;=#REF!+$D43-1)</formula>
    </cfRule>
    <cfRule type="expression" dxfId="33" priority="127" stopIfTrue="1">
      <formula>AND(#REF!="중간 위험 수준",R$4&gt;=#REF!,R$4&lt;=#REF!+$D43-1)</formula>
    </cfRule>
    <cfRule type="expression" dxfId="32" priority="128" stopIfTrue="1">
      <formula>AND(LEN(#REF!)=0,R$4&gt;=#REF!,R$4&lt;=#REF!+$D43-1)</formula>
    </cfRule>
  </conditionalFormatting>
  <conditionalFormatting sqref="R45">
    <cfRule type="expression" dxfId="31" priority="54" stopIfTrue="1">
      <formula>AND(#REF!="낮은 위험 수준",R$4&gt;=#REF!,R$4&lt;=#REF!+$D45-1)</formula>
    </cfRule>
    <cfRule type="expression" dxfId="30" priority="55" stopIfTrue="1">
      <formula>AND(#REF!="높은 위험 수준",R$4&gt;=#REF!,R$4&lt;=#REF!+$D45-1)</formula>
    </cfRule>
    <cfRule type="expression" dxfId="29" priority="56" stopIfTrue="1">
      <formula>AND(#REF!="정상 진행 중",R$4&gt;=#REF!,R$4&lt;=#REF!+$D45-1)</formula>
    </cfRule>
    <cfRule type="expression" dxfId="28" priority="57" stopIfTrue="1">
      <formula>AND(#REF!="중간 위험 수준",R$4&gt;=#REF!,R$4&lt;=#REF!+$D45-1)</formula>
    </cfRule>
    <cfRule type="expression" dxfId="27" priority="58" stopIfTrue="1">
      <formula>AND(LEN(#REF!)=0,R$4&gt;=#REF!,R$4&lt;=#REF!+$D45-1)</formula>
    </cfRule>
  </conditionalFormatting>
  <conditionalFormatting sqref="S43">
    <cfRule type="expression" dxfId="26" priority="68" stopIfTrue="1">
      <formula>AND(#REF!="낮은 위험 수준",S$4&gt;=#REF!,S$4&lt;=#REF!+$D43-1)</formula>
    </cfRule>
    <cfRule type="expression" dxfId="25" priority="69" stopIfTrue="1">
      <formula>AND(#REF!="높은 위험 수준",S$4&gt;=#REF!,S$4&lt;=#REF!+$D43-1)</formula>
    </cfRule>
    <cfRule type="expression" dxfId="24" priority="70" stopIfTrue="1">
      <formula>AND(#REF!="정상 진행 중",S$4&gt;=#REF!,S$4&lt;=#REF!+$D43-1)</formula>
    </cfRule>
    <cfRule type="expression" dxfId="23" priority="71" stopIfTrue="1">
      <formula>AND(#REF!="중간 위험 수준",S$4&gt;=#REF!,S$4&lt;=#REF!+$D43-1)</formula>
    </cfRule>
    <cfRule type="expression" dxfId="22" priority="72" stopIfTrue="1">
      <formula>AND(LEN(#REF!)=0,S$4&gt;=#REF!,S$4&lt;=#REF!+$D43-1)</formula>
    </cfRule>
  </conditionalFormatting>
  <conditionalFormatting sqref="S45">
    <cfRule type="expression" dxfId="21" priority="96" stopIfTrue="1">
      <formula>AND(#REF!="낮은 위험 수준",S$4&gt;=#REF!,S$4&lt;=#REF!+$D45-1)</formula>
    </cfRule>
    <cfRule type="expression" dxfId="20" priority="97" stopIfTrue="1">
      <formula>AND(#REF!="높은 위험 수준",S$4&gt;=#REF!,S$4&lt;=#REF!+$D45-1)</formula>
    </cfRule>
    <cfRule type="expression" dxfId="19" priority="98" stopIfTrue="1">
      <formula>AND(#REF!="정상 진행 중",S$4&gt;=#REF!,S$4&lt;=#REF!+$D45-1)</formula>
    </cfRule>
    <cfRule type="expression" dxfId="18" priority="99" stopIfTrue="1">
      <formula>AND(#REF!="중간 위험 수준",S$4&gt;=#REF!,S$4&lt;=#REF!+$D45-1)</formula>
    </cfRule>
    <cfRule type="expression" dxfId="17" priority="100" stopIfTrue="1">
      <formula>AND(LEN(#REF!)=0,S$4&gt;=#REF!,S$4&lt;=#REF!+$D45-1)</formula>
    </cfRule>
  </conditionalFormatting>
  <conditionalFormatting sqref="T45">
    <cfRule type="expression" dxfId="16" priority="89" stopIfTrue="1">
      <formula>AND(#REF!="낮은 위험 수준",T$4&gt;=#REF!,T$4&lt;=#REF!+$D45-1)</formula>
    </cfRule>
    <cfRule type="expression" dxfId="15" priority="90" stopIfTrue="1">
      <formula>AND(#REF!="높은 위험 수준",T$4&gt;=#REF!,T$4&lt;=#REF!+$D45-1)</formula>
    </cfRule>
    <cfRule type="expression" dxfId="14" priority="91" stopIfTrue="1">
      <formula>AND(#REF!="정상 진행 중",T$4&gt;=#REF!,T$4&lt;=#REF!+$D45-1)</formula>
    </cfRule>
    <cfRule type="expression" dxfId="13" priority="92" stopIfTrue="1">
      <formula>AND(#REF!="중간 위험 수준",T$4&gt;=#REF!,T$4&lt;=#REF!+$D45-1)</formula>
    </cfRule>
    <cfRule type="expression" dxfId="12" priority="93" stopIfTrue="1">
      <formula>AND(LEN(#REF!)=0,T$4&gt;=#REF!,T$4&lt;=#REF!+$D45-1)</formula>
    </cfRule>
  </conditionalFormatting>
  <conditionalFormatting sqref="U47:V47">
    <cfRule type="expression" dxfId="11" priority="5" stopIfTrue="1">
      <formula>AND(#REF!="낮은 위험 수준",U$4&gt;=#REF!,U$4&lt;=#REF!+$D47-1)</formula>
    </cfRule>
    <cfRule type="expression" dxfId="10" priority="6" stopIfTrue="1">
      <formula>AND(#REF!="높은 위험 수준",U$4&gt;=#REF!,U$4&lt;=#REF!+$D47-1)</formula>
    </cfRule>
    <cfRule type="expression" dxfId="9" priority="7" stopIfTrue="1">
      <formula>AND(#REF!="정상 진행 중",U$4&gt;=#REF!,U$4&lt;=#REF!+$D47-1)</formula>
    </cfRule>
    <cfRule type="expression" dxfId="8" priority="8" stopIfTrue="1">
      <formula>AND(#REF!="중간 위험 수준",U$4&gt;=#REF!,U$4&lt;=#REF!+$D47-1)</formula>
    </cfRule>
    <cfRule type="expression" dxfId="7" priority="9" stopIfTrue="1">
      <formula>AND(LEN(#REF!)=0,U$4&gt;=#REF!,U$4&lt;=#REF!+$D47-1)</formula>
    </cfRule>
  </conditionalFormatting>
  <conditionalFormatting sqref="W4:W48">
    <cfRule type="expression" dxfId="6" priority="211">
      <formula>AND(TODAY()&gt;=W$4,TODAY()&lt;#REF!)</formula>
    </cfRule>
  </conditionalFormatting>
  <conditionalFormatting sqref="W49">
    <cfRule type="expression" dxfId="5" priority="26" stopIfTrue="1">
      <formula>AND(#REF!="낮은 위험 수준",W$4&gt;=#REF!,W$4&lt;=#REF!+$D49-1)</formula>
    </cfRule>
    <cfRule type="expression" dxfId="4" priority="27" stopIfTrue="1">
      <formula>AND(#REF!="높은 위험 수준",W$4&gt;=#REF!,W$4&lt;=#REF!+$D49-1)</formula>
    </cfRule>
    <cfRule type="expression" dxfId="3" priority="28" stopIfTrue="1">
      <formula>AND(#REF!="정상 진행 중",W$4&gt;=#REF!,W$4&lt;=#REF!+$D49-1)</formula>
    </cfRule>
    <cfRule type="expression" dxfId="2" priority="29" stopIfTrue="1">
      <formula>AND(#REF!="중간 위험 수준",W$4&gt;=#REF!,W$4&lt;=#REF!+$D49-1)</formula>
    </cfRule>
    <cfRule type="expression" dxfId="1" priority="30" stopIfTrue="1">
      <formula>AND(LEN(#REF!)=0,W$4&gt;=#REF!,W$4&lt;=#REF!+$D49-1)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2" id="{68EBF9FB-5BF5-4A40-9F55-2568F559547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E47:P48 R48:W48 R47:T47 W47</xm:sqref>
        </x14:conditionalFormatting>
        <x14:conditionalFormatting xmlns:xm="http://schemas.microsoft.com/office/excel/2006/main">
          <x14:cfRule type="iconSet" priority="204" id="{FCF7816D-13C3-4F35-A45F-56BE3BEF9FD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E49:V49 E50:N50 Q50:V50</xm:sqref>
        </x14:conditionalFormatting>
        <x14:conditionalFormatting xmlns:xm="http://schemas.microsoft.com/office/excel/2006/main">
          <x14:cfRule type="iconSet" priority="372" id="{72B38BA9-2D7D-47C1-9B29-44314048674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E7:W7 F8:W8</xm:sqref>
        </x14:conditionalFormatting>
        <x14:conditionalFormatting xmlns:xm="http://schemas.microsoft.com/office/excel/2006/main">
          <x14:cfRule type="iconSet" priority="364" id="{10E163DF-3088-45FF-81BA-4948F368307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E9:W9 F10:W10</xm:sqref>
        </x14:conditionalFormatting>
        <x14:conditionalFormatting xmlns:xm="http://schemas.microsoft.com/office/excel/2006/main">
          <x14:cfRule type="iconSet" priority="356" id="{D0A7EA37-325F-4ED5-8022-FDBD2D2CB2A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E11:W11 G12:W12</xm:sqref>
        </x14:conditionalFormatting>
        <x14:conditionalFormatting xmlns:xm="http://schemas.microsoft.com/office/excel/2006/main">
          <x14:cfRule type="iconSet" priority="348" id="{D433E2E4-A176-4F13-81C5-3AE1C3587E4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E13:W14</xm:sqref>
        </x14:conditionalFormatting>
        <x14:conditionalFormatting xmlns:xm="http://schemas.microsoft.com/office/excel/2006/main">
          <x14:cfRule type="iconSet" priority="340" id="{C014EF61-DE03-469B-BE3A-B4D75E5F1FA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E15:W16</xm:sqref>
        </x14:conditionalFormatting>
        <x14:conditionalFormatting xmlns:xm="http://schemas.microsoft.com/office/excel/2006/main">
          <x14:cfRule type="iconSet" priority="332" id="{B270857A-1E97-4A0A-A01C-8548DC936BF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E18:W18 E17:F17 H17:W17</xm:sqref>
        </x14:conditionalFormatting>
        <x14:conditionalFormatting xmlns:xm="http://schemas.microsoft.com/office/excel/2006/main">
          <x14:cfRule type="iconSet" priority="324" id="{A25D640F-C957-4780-82F9-66DF6543EDA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E19:W20</xm:sqref>
        </x14:conditionalFormatting>
        <x14:conditionalFormatting xmlns:xm="http://schemas.microsoft.com/office/excel/2006/main">
          <x14:cfRule type="iconSet" priority="316" id="{D5346261-B19A-40EA-A09D-19024D597C9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E21:W22</xm:sqref>
        </x14:conditionalFormatting>
        <x14:conditionalFormatting xmlns:xm="http://schemas.microsoft.com/office/excel/2006/main">
          <x14:cfRule type="iconSet" priority="308" id="{1679D2C9-30AA-4A6A-B737-298A0CC524F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E23:W23 E24:F24 J24:W24</xm:sqref>
        </x14:conditionalFormatting>
        <x14:conditionalFormatting xmlns:xm="http://schemas.microsoft.com/office/excel/2006/main">
          <x14:cfRule type="iconSet" priority="300" id="{F5A388AA-227C-41B5-9B16-FA0D1937E08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E25:W25 E26:G26 K26:W26</xm:sqref>
        </x14:conditionalFormatting>
        <x14:conditionalFormatting xmlns:xm="http://schemas.microsoft.com/office/excel/2006/main">
          <x14:cfRule type="iconSet" priority="292" id="{AE3B1D4E-8561-4050-8052-4836FC13B16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E27:W28</xm:sqref>
        </x14:conditionalFormatting>
        <x14:conditionalFormatting xmlns:xm="http://schemas.microsoft.com/office/excel/2006/main">
          <x14:cfRule type="iconSet" priority="284" id="{3F52FAD9-E0B2-4F51-9859-C4232405282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E30:W30 E29:J29 M29:W29</xm:sqref>
        </x14:conditionalFormatting>
        <x14:conditionalFormatting xmlns:xm="http://schemas.microsoft.com/office/excel/2006/main">
          <x14:cfRule type="iconSet" priority="276" id="{7A5C2E1A-5920-46A4-8EDB-DF1EF366508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E32:W32 E31:L31 O31:W31</xm:sqref>
        </x14:conditionalFormatting>
        <x14:conditionalFormatting xmlns:xm="http://schemas.microsoft.com/office/excel/2006/main">
          <x14:cfRule type="iconSet" priority="268" id="{28FEA518-1EFF-455D-B513-1933CD187459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E33:W34</xm:sqref>
        </x14:conditionalFormatting>
        <x14:conditionalFormatting xmlns:xm="http://schemas.microsoft.com/office/excel/2006/main">
          <x14:cfRule type="iconSet" priority="260" id="{9CD26B8E-D99E-4A2A-BB28-05CC1FBD26B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E35:W36</xm:sqref>
        </x14:conditionalFormatting>
        <x14:conditionalFormatting xmlns:xm="http://schemas.microsoft.com/office/excel/2006/main">
          <x14:cfRule type="iconSet" priority="252" id="{A40DDDDC-5AEF-4F7D-80CE-435F1038A23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E37:W37 E38:I38 Q38:W38</xm:sqref>
        </x14:conditionalFormatting>
        <x14:conditionalFormatting xmlns:xm="http://schemas.microsoft.com/office/excel/2006/main">
          <x14:cfRule type="iconSet" priority="244" id="{70904D05-E6B8-4339-9B25-EC62A23A5B2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E39:W39 E40:N40 Q40:W40</xm:sqref>
        </x14:conditionalFormatting>
        <x14:conditionalFormatting xmlns:xm="http://schemas.microsoft.com/office/excel/2006/main">
          <x14:cfRule type="iconSet" priority="236" id="{2FEADC53-DD60-44FD-9BB5-8999D3BDC16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E41:W42</xm:sqref>
        </x14:conditionalFormatting>
        <x14:conditionalFormatting xmlns:xm="http://schemas.microsoft.com/office/excel/2006/main">
          <x14:cfRule type="iconSet" priority="228" id="{F339307F-8165-4F8C-960B-92EF6011A5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E43:P44 T43:W43 S44:W44</xm:sqref>
        </x14:conditionalFormatting>
        <x14:conditionalFormatting xmlns:xm="http://schemas.microsoft.com/office/excel/2006/main">
          <x14:cfRule type="iconSet" priority="220" id="{DAB09B98-6111-4707-914A-9DA75AC1A03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E46:R46 E45:P45 U45:W46</xm:sqref>
        </x14:conditionalFormatting>
        <x14:conditionalFormatting xmlns:xm="http://schemas.microsoft.com/office/excel/2006/main">
          <x14:cfRule type="iconSet" priority="396" id="{98711D91-7E40-4EB1-BC85-311E4D52FA6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F6:W6</xm:sqref>
        </x14:conditionalFormatting>
        <x14:conditionalFormatting xmlns:xm="http://schemas.microsoft.com/office/excel/2006/main">
          <x14:cfRule type="iconSet" priority="172" id="{D4202E0D-6ACD-4CE9-81AB-6E18C3BB4C2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K29</xm:sqref>
        </x14:conditionalFormatting>
        <x14:conditionalFormatting xmlns:xm="http://schemas.microsoft.com/office/excel/2006/main">
          <x14:cfRule type="iconSet" priority="201" id="{A28075A2-F080-40BC-AB1D-352239DBAE2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K33</xm:sqref>
        </x14:conditionalFormatting>
        <x14:conditionalFormatting xmlns:xm="http://schemas.microsoft.com/office/excel/2006/main">
          <x14:cfRule type="iconSet" priority="189" id="{CCF02C3C-B13D-44BB-9FEB-CBE84B7F217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K37</xm:sqref>
        </x14:conditionalFormatting>
        <x14:conditionalFormatting xmlns:xm="http://schemas.microsoft.com/office/excel/2006/main">
          <x14:cfRule type="iconSet" priority="165" id="{CDC2606F-EB43-4DDA-BEFB-71E2A0709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L29</xm:sqref>
        </x14:conditionalFormatting>
        <x14:conditionalFormatting xmlns:xm="http://schemas.microsoft.com/office/excel/2006/main">
          <x14:cfRule type="iconSet" priority="199" id="{DD2038BF-80A4-41DE-B87C-413429FCFD0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L33</xm:sqref>
        </x14:conditionalFormatting>
        <x14:conditionalFormatting xmlns:xm="http://schemas.microsoft.com/office/excel/2006/main">
          <x14:cfRule type="iconSet" priority="187" id="{40FC94E4-93F2-4CBD-9202-0047FE1B93D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L37</xm:sqref>
        </x14:conditionalFormatting>
        <x14:conditionalFormatting xmlns:xm="http://schemas.microsoft.com/office/excel/2006/main">
          <x14:cfRule type="iconSet" priority="158" id="{08B8E26E-16CE-46F3-841C-C017807B502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M31</xm:sqref>
        </x14:conditionalFormatting>
        <x14:conditionalFormatting xmlns:xm="http://schemas.microsoft.com/office/excel/2006/main">
          <x14:cfRule type="iconSet" priority="197" id="{E4066BC7-BB2C-4C39-9D96-BE937A7D637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185" id="{6506BA93-ADC7-4839-B22A-5B0A6641008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151" id="{FDDA1F5C-7C05-45C4-8748-A8E08817753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N31</xm:sqref>
        </x14:conditionalFormatting>
        <x14:conditionalFormatting xmlns:xm="http://schemas.microsoft.com/office/excel/2006/main">
          <x14:cfRule type="iconSet" priority="195" id="{38DB137E-1625-4CA2-B504-AAB614D061D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N33</xm:sqref>
        </x14:conditionalFormatting>
        <x14:conditionalFormatting xmlns:xm="http://schemas.microsoft.com/office/excel/2006/main">
          <x14:cfRule type="iconSet" priority="183" id="{9DAFA717-1823-4358-9231-FB3E90BCE6B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N37</xm:sqref>
        </x14:conditionalFormatting>
        <x14:conditionalFormatting xmlns:xm="http://schemas.microsoft.com/office/excel/2006/main">
          <x14:cfRule type="iconSet" priority="193" id="{5CF54ABE-073A-4B94-BF13-B5FF941E048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O35</xm:sqref>
        </x14:conditionalFormatting>
        <x14:conditionalFormatting xmlns:xm="http://schemas.microsoft.com/office/excel/2006/main">
          <x14:cfRule type="iconSet" priority="181" id="{B9C9DD23-E0CF-4E12-8742-C549EEB70EC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O39</xm:sqref>
        </x14:conditionalFormatting>
        <x14:conditionalFormatting xmlns:xm="http://schemas.microsoft.com/office/excel/2006/main">
          <x14:cfRule type="iconSet" priority="18" id="{E32E9DB8-6841-4984-BA69-24D2A38287F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O50</xm:sqref>
        </x14:conditionalFormatting>
        <x14:conditionalFormatting xmlns:xm="http://schemas.microsoft.com/office/excel/2006/main">
          <x14:cfRule type="iconSet" priority="191" id="{98794CD1-7250-4D28-8386-F486FA3EE63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P35</xm:sqref>
        </x14:conditionalFormatting>
        <x14:conditionalFormatting xmlns:xm="http://schemas.microsoft.com/office/excel/2006/main">
          <x14:cfRule type="iconSet" priority="179" id="{242BE341-C03E-40D8-9C82-8DEF87BAC77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P39</xm:sqref>
        </x14:conditionalFormatting>
        <x14:conditionalFormatting xmlns:xm="http://schemas.microsoft.com/office/excel/2006/main">
          <x14:cfRule type="iconSet" priority="11" id="{E8982168-FBC3-44B7-A58E-ADE4D09BD62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P50</xm:sqref>
        </x14:conditionalFormatting>
        <x14:conditionalFormatting xmlns:xm="http://schemas.microsoft.com/office/excel/2006/main">
          <x14:cfRule type="iconSet" priority="130" id="{2A2FD25F-1C2E-4EC1-8E27-7969195D7E3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Q43</xm:sqref>
        </x14:conditionalFormatting>
        <x14:conditionalFormatting xmlns:xm="http://schemas.microsoft.com/office/excel/2006/main">
          <x14:cfRule type="iconSet" priority="81" id="{71E6D021-1E42-47AD-8115-0E00E673D3A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Q45</xm:sqref>
        </x14:conditionalFormatting>
        <x14:conditionalFormatting xmlns:xm="http://schemas.microsoft.com/office/excel/2006/main">
          <x14:cfRule type="iconSet" priority="46" id="{77AFE05F-50A1-4041-B381-33226052A24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Q47:Q48</xm:sqref>
        </x14:conditionalFormatting>
        <x14:conditionalFormatting xmlns:xm="http://schemas.microsoft.com/office/excel/2006/main">
          <x14:cfRule type="iconSet" priority="123" id="{C88E7370-0EAC-4113-B176-B1158FCC45D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R43</xm:sqref>
        </x14:conditionalFormatting>
        <x14:conditionalFormatting xmlns:xm="http://schemas.microsoft.com/office/excel/2006/main">
          <x14:cfRule type="iconSet" priority="53" id="{0298DB49-B048-4C45-897A-CE8D41EF8E1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R45</xm:sqref>
        </x14:conditionalFormatting>
        <x14:conditionalFormatting xmlns:xm="http://schemas.microsoft.com/office/excel/2006/main">
          <x14:cfRule type="iconSet" priority="67" id="{2265D86D-EE2A-4885-9A4D-72222D23D24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S43</xm:sqref>
        </x14:conditionalFormatting>
        <x14:conditionalFormatting xmlns:xm="http://schemas.microsoft.com/office/excel/2006/main">
          <x14:cfRule type="iconSet" priority="95" id="{055CA6F7-9A9F-4A30-BEED-16420D95BC3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S45</xm:sqref>
        </x14:conditionalFormatting>
        <x14:conditionalFormatting xmlns:xm="http://schemas.microsoft.com/office/excel/2006/main">
          <x14:cfRule type="iconSet" priority="88" id="{B0ECB309-0B45-42E9-BDEE-D02EAB290DF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T45</xm:sqref>
        </x14:conditionalFormatting>
        <x14:conditionalFormatting xmlns:xm="http://schemas.microsoft.com/office/excel/2006/main">
          <x14:cfRule type="iconSet" priority="2" id="{7F988BCE-322F-4CFC-936C-11E4BE5459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14:cfRule type="iconSet" priority="4" id="{1E03AFF2-8EAC-47BD-84A8-4DDE571DFC9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U47:V47</xm:sqref>
        </x14:conditionalFormatting>
        <x14:conditionalFormatting xmlns:xm="http://schemas.microsoft.com/office/excel/2006/main">
          <x14:cfRule type="iconSet" priority="25" id="{EFF70F16-88DC-4E8E-A47C-163186BDD03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W49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4545</dc:creator>
  <cp:lastModifiedBy>김호현</cp:lastModifiedBy>
  <dcterms:created xsi:type="dcterms:W3CDTF">2025-02-11T03:38:39Z</dcterms:created>
  <dcterms:modified xsi:type="dcterms:W3CDTF">2025-03-02T09:49:31Z</dcterms:modified>
</cp:coreProperties>
</file>